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8" yWindow="-108" windowWidth="23256" windowHeight="12576" tabRatio="873" activeTab="1"/>
  </bookViews>
  <sheets>
    <sheet name="คำแนะนำ" sheetId="27" r:id="rId1"/>
    <sheet name="Planfin2563" sheetId="8" r:id="rId2"/>
    <sheet name="Revenue" sheetId="1" r:id="rId3"/>
    <sheet name="Expense" sheetId="5" r:id="rId4"/>
    <sheet name="การวิเคราะห์แผน 8 แบบ" sheetId="29" r:id="rId5"/>
    <sheet name="Mapping" sheetId="2" r:id="rId6"/>
    <sheet name="งบทดลอง รพ." sheetId="28" r:id="rId7"/>
    <sheet name="1.WS-Re-Exp" sheetId="16" r:id="rId8"/>
    <sheet name="2.WS-ยา วชภฯ" sheetId="19" r:id="rId9"/>
    <sheet name="3.WS-วัสดุอื่น" sheetId="20" r:id="rId10"/>
    <sheet name="4.WS-แผนเจ้าหนี้การค้า" sheetId="22" r:id="rId11"/>
    <sheet name="5.WS-แผนบริหารจัดการลูกหนี้" sheetId="23" r:id="rId12"/>
    <sheet name="6.WS-แผนลงทุน" sheetId="24" r:id="rId13"/>
    <sheet name="7.WS-แผนสนับสนุน รพ.สต." sheetId="25" r:id="rId14"/>
    <sheet name="2559" sheetId="35" state="hidden" r:id="rId15"/>
    <sheet name="2560" sheetId="36" state="hidden" r:id="rId16"/>
    <sheet name="2561" sheetId="37" state="hidden" r:id="rId17"/>
    <sheet name="2562" sheetId="38" state="hidden" r:id="rId18"/>
    <sheet name="PlanFin Analysis" sheetId="30" state="hidden" r:id="rId19"/>
  </sheets>
  <definedNames>
    <definedName name="_xlnm._FilterDatabase" localSheetId="7" hidden="1">'1.WS-Re-Exp'!$E$2:$F$431</definedName>
    <definedName name="_xlnm._FilterDatabase" localSheetId="5" hidden="1">Mapping!$A$1:$L$430</definedName>
    <definedName name="_xlnm._FilterDatabase" localSheetId="6" hidden="1">'งบทดลอง รพ.'!#REF!</definedName>
    <definedName name="DATA">#REF!</definedName>
    <definedName name="_xlnm.Print_Area" localSheetId="1">Planfin2563!$A$1:$H$44</definedName>
    <definedName name="_xlnm.Print_Area" localSheetId="2">Revenue!$C$1:$G$19</definedName>
    <definedName name="_xlnm.Print_Area" localSheetId="0">คำแนะนำ!$A$1:$A$114</definedName>
    <definedName name="_xlnm.Print_Titles" localSheetId="7">'1.WS-Re-Exp'!$1:$2</definedName>
    <definedName name="_xlnm.Print_Titles" localSheetId="1">Planfin2563!$1:$1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29" l="1"/>
  <c r="G5" i="24" l="1"/>
  <c r="D16" i="25"/>
  <c r="E16" i="25"/>
  <c r="F16" i="25"/>
  <c r="G16" i="25"/>
  <c r="H16" i="25"/>
  <c r="I16" i="25"/>
  <c r="J5" i="25"/>
  <c r="J16" i="25" s="1"/>
  <c r="J6" i="25"/>
  <c r="J7" i="25"/>
  <c r="J8" i="25"/>
  <c r="J9" i="25"/>
  <c r="J10" i="25"/>
  <c r="J11" i="25"/>
  <c r="J12" i="25"/>
  <c r="J13" i="25"/>
  <c r="J14" i="25"/>
  <c r="J15" i="25"/>
  <c r="J4" i="25"/>
  <c r="F44" i="8" l="1"/>
  <c r="F43" i="8"/>
  <c r="F42" i="8"/>
  <c r="E44" i="8"/>
  <c r="E43" i="8"/>
  <c r="E42" i="8"/>
  <c r="D44" i="8"/>
  <c r="D43" i="8"/>
  <c r="D42" i="8"/>
  <c r="C44" i="8"/>
  <c r="C43" i="8"/>
  <c r="C42" i="8"/>
  <c r="F31" i="8"/>
  <c r="F30" i="8"/>
  <c r="F29" i="8"/>
  <c r="F28" i="8"/>
  <c r="F27" i="8"/>
  <c r="F26" i="8"/>
  <c r="F25" i="8"/>
  <c r="F24" i="8"/>
  <c r="F23" i="8"/>
  <c r="F22" i="8"/>
  <c r="F21" i="8"/>
  <c r="F20" i="8"/>
  <c r="F18" i="8"/>
  <c r="F19" i="8"/>
  <c r="F17" i="8"/>
  <c r="F15" i="8"/>
  <c r="F14" i="8"/>
  <c r="F13" i="8"/>
  <c r="F12" i="8"/>
  <c r="F11" i="8"/>
  <c r="F10" i="8"/>
  <c r="F9" i="8"/>
  <c r="F8" i="8"/>
  <c r="F7" i="8"/>
  <c r="F6" i="8"/>
  <c r="F5" i="8"/>
  <c r="F4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C30" i="8"/>
  <c r="C28" i="8"/>
  <c r="C27" i="8"/>
  <c r="C26" i="8"/>
  <c r="C25" i="8"/>
  <c r="C24" i="8"/>
  <c r="C23" i="8"/>
  <c r="C22" i="8"/>
  <c r="C21" i="8"/>
  <c r="C20" i="8"/>
  <c r="C18" i="8"/>
  <c r="C17" i="8"/>
  <c r="E15" i="8"/>
  <c r="D15" i="8"/>
  <c r="C15" i="8"/>
  <c r="E14" i="8"/>
  <c r="E13" i="8"/>
  <c r="E12" i="8"/>
  <c r="E11" i="8"/>
  <c r="E10" i="8"/>
  <c r="E9" i="8"/>
  <c r="E8" i="8"/>
  <c r="E7" i="8"/>
  <c r="E6" i="8"/>
  <c r="E5" i="8"/>
  <c r="E4" i="8"/>
  <c r="D13" i="8"/>
  <c r="D12" i="8"/>
  <c r="D11" i="8"/>
  <c r="D10" i="8"/>
  <c r="D9" i="8"/>
  <c r="D8" i="8"/>
  <c r="D7" i="8"/>
  <c r="D6" i="8"/>
  <c r="D5" i="8"/>
  <c r="D4" i="8"/>
  <c r="C13" i="8"/>
  <c r="C12" i="8"/>
  <c r="C11" i="8"/>
  <c r="C10" i="8"/>
  <c r="C9" i="8"/>
  <c r="C8" i="8"/>
  <c r="C7" i="8"/>
  <c r="C5" i="8"/>
  <c r="C4" i="8"/>
  <c r="C307" i="16" l="1"/>
  <c r="F9" i="24" l="1"/>
  <c r="E9" i="24"/>
  <c r="D9" i="24"/>
  <c r="M7" i="20"/>
  <c r="M8" i="20"/>
  <c r="M9" i="20"/>
  <c r="M10" i="20"/>
  <c r="M11" i="20"/>
  <c r="M12" i="20"/>
  <c r="M13" i="20"/>
  <c r="M14" i="20"/>
  <c r="M15" i="20"/>
  <c r="M16" i="20"/>
  <c r="C9" i="24" l="1"/>
  <c r="C103" i="8" l="1"/>
  <c r="J17" i="20" s="1"/>
  <c r="C102" i="8"/>
  <c r="J7" i="19" s="1"/>
  <c r="C101" i="8"/>
  <c r="J6" i="19" s="1"/>
  <c r="C100" i="8"/>
  <c r="J5" i="19" s="1"/>
  <c r="C99" i="8"/>
  <c r="I17" i="20"/>
  <c r="H17" i="20"/>
  <c r="O8" i="19"/>
  <c r="C11" i="29" l="1"/>
  <c r="C12" i="29" l="1"/>
  <c r="D1" i="37"/>
  <c r="E1" i="37"/>
  <c r="F1" i="37"/>
  <c r="G1" i="37"/>
  <c r="H1" i="37"/>
  <c r="I1" i="37"/>
  <c r="J1" i="37"/>
  <c r="K1" i="37"/>
  <c r="L1" i="37"/>
  <c r="M1" i="37"/>
  <c r="N1" i="37"/>
  <c r="O1" i="37"/>
  <c r="P1" i="37"/>
  <c r="Q1" i="37"/>
  <c r="R1" i="37"/>
  <c r="S1" i="37"/>
  <c r="T1" i="37"/>
  <c r="U1" i="37"/>
  <c r="V1" i="37"/>
  <c r="W1" i="37"/>
  <c r="X1" i="37"/>
  <c r="Y1" i="37"/>
  <c r="Z1" i="37"/>
  <c r="AA1" i="37"/>
  <c r="AB1" i="37"/>
  <c r="AC1" i="37"/>
  <c r="AD1" i="37"/>
  <c r="AE1" i="37"/>
  <c r="AF1" i="37"/>
  <c r="AG1" i="37"/>
  <c r="AH1" i="37"/>
  <c r="AI1" i="37"/>
  <c r="AJ1" i="37"/>
  <c r="AK1" i="37"/>
  <c r="AL1" i="37"/>
  <c r="AM1" i="37"/>
  <c r="AN1" i="37"/>
  <c r="AO1" i="37"/>
  <c r="AP1" i="37"/>
  <c r="AQ1" i="37"/>
  <c r="AR1" i="37"/>
  <c r="AS1" i="37"/>
  <c r="AT1" i="37"/>
  <c r="AU1" i="37"/>
  <c r="AV1" i="37"/>
  <c r="AW1" i="37"/>
  <c r="AX1" i="37"/>
  <c r="AY1" i="37"/>
  <c r="AZ1" i="37"/>
  <c r="BA1" i="37"/>
  <c r="BB1" i="37"/>
  <c r="BC1" i="37"/>
  <c r="BD1" i="37"/>
  <c r="BE1" i="37"/>
  <c r="BF1" i="37"/>
  <c r="BG1" i="37"/>
  <c r="BH1" i="37"/>
  <c r="BI1" i="37"/>
  <c r="BJ1" i="37"/>
  <c r="BK1" i="37"/>
  <c r="BL1" i="37"/>
  <c r="BM1" i="37"/>
  <c r="BN1" i="37"/>
  <c r="BO1" i="37"/>
  <c r="BP1" i="37"/>
  <c r="BQ1" i="37"/>
  <c r="BR1" i="37"/>
  <c r="BS1" i="37"/>
  <c r="BT1" i="37"/>
  <c r="BU1" i="37"/>
  <c r="BV1" i="37"/>
  <c r="BW1" i="37"/>
  <c r="BX1" i="37"/>
  <c r="BY1" i="37"/>
  <c r="BZ1" i="37"/>
  <c r="CA1" i="37"/>
  <c r="CB1" i="37"/>
  <c r="CC1" i="37"/>
  <c r="CD1" i="37"/>
  <c r="CE1" i="37"/>
  <c r="CF1" i="37"/>
  <c r="CG1" i="37"/>
  <c r="CH1" i="37"/>
  <c r="CI1" i="37"/>
  <c r="CJ1" i="37"/>
  <c r="CK1" i="37"/>
  <c r="CL1" i="37"/>
  <c r="CM1" i="37"/>
  <c r="CN1" i="37"/>
  <c r="CO1" i="37"/>
  <c r="CP1" i="37"/>
  <c r="CQ1" i="37"/>
  <c r="CR1" i="37"/>
  <c r="CS1" i="37"/>
  <c r="CT1" i="37"/>
  <c r="CU1" i="37"/>
  <c r="CV1" i="37"/>
  <c r="CW1" i="37"/>
  <c r="CX1" i="37"/>
  <c r="CY1" i="37"/>
  <c r="CZ1" i="37"/>
  <c r="DA1" i="37"/>
  <c r="DB1" i="37"/>
  <c r="DC1" i="37"/>
  <c r="DD1" i="37"/>
  <c r="DE1" i="37"/>
  <c r="DF1" i="37"/>
  <c r="DG1" i="37"/>
  <c r="DH1" i="37"/>
  <c r="DI1" i="37"/>
  <c r="DJ1" i="37"/>
  <c r="DK1" i="37"/>
  <c r="DL1" i="37"/>
  <c r="DM1" i="37"/>
  <c r="DN1" i="37"/>
  <c r="DO1" i="37"/>
  <c r="DP1" i="37"/>
  <c r="DQ1" i="37"/>
  <c r="DR1" i="37"/>
  <c r="DS1" i="37"/>
  <c r="DT1" i="37"/>
  <c r="DU1" i="37"/>
  <c r="DV1" i="37"/>
  <c r="DW1" i="37"/>
  <c r="DX1" i="37"/>
  <c r="DY1" i="37"/>
  <c r="DZ1" i="37"/>
  <c r="EA1" i="37"/>
  <c r="EB1" i="37"/>
  <c r="EC1" i="37"/>
  <c r="ED1" i="37"/>
  <c r="EE1" i="37"/>
  <c r="EF1" i="37"/>
  <c r="EG1" i="37"/>
  <c r="EH1" i="37"/>
  <c r="EI1" i="37"/>
  <c r="EJ1" i="37"/>
  <c r="EK1" i="37"/>
  <c r="EL1" i="37"/>
  <c r="EM1" i="37"/>
  <c r="EN1" i="37"/>
  <c r="EO1" i="37"/>
  <c r="EP1" i="37"/>
  <c r="EQ1" i="37"/>
  <c r="ER1" i="37"/>
  <c r="ES1" i="37"/>
  <c r="ET1" i="37"/>
  <c r="EU1" i="37"/>
  <c r="EV1" i="37"/>
  <c r="EW1" i="37"/>
  <c r="EX1" i="37"/>
  <c r="EY1" i="37"/>
  <c r="EZ1" i="37"/>
  <c r="FA1" i="37"/>
  <c r="FB1" i="37"/>
  <c r="FC1" i="37"/>
  <c r="FD1" i="37"/>
  <c r="FE1" i="37"/>
  <c r="FF1" i="37"/>
  <c r="FG1" i="37"/>
  <c r="FH1" i="37"/>
  <c r="FI1" i="37"/>
  <c r="FJ1" i="37"/>
  <c r="FK1" i="37"/>
  <c r="FL1" i="37"/>
  <c r="FM1" i="37"/>
  <c r="FN1" i="37"/>
  <c r="FO1" i="37"/>
  <c r="FP1" i="37"/>
  <c r="FQ1" i="37"/>
  <c r="FR1" i="37"/>
  <c r="FS1" i="37"/>
  <c r="FT1" i="37"/>
  <c r="FU1" i="37"/>
  <c r="FV1" i="37"/>
  <c r="FW1" i="37"/>
  <c r="FX1" i="37"/>
  <c r="FY1" i="37"/>
  <c r="FZ1" i="37"/>
  <c r="GA1" i="37"/>
  <c r="GB1" i="37"/>
  <c r="GC1" i="37"/>
  <c r="GD1" i="37"/>
  <c r="GE1" i="37"/>
  <c r="GF1" i="37"/>
  <c r="GG1" i="37"/>
  <c r="GH1" i="37"/>
  <c r="GI1" i="37"/>
  <c r="GJ1" i="37"/>
  <c r="GK1" i="37"/>
  <c r="GL1" i="37"/>
  <c r="GM1" i="37"/>
  <c r="GN1" i="37"/>
  <c r="GO1" i="37"/>
  <c r="GP1" i="37"/>
  <c r="GQ1" i="37"/>
  <c r="GR1" i="37"/>
  <c r="GS1" i="37"/>
  <c r="GT1" i="37"/>
  <c r="GU1" i="37"/>
  <c r="GV1" i="37"/>
  <c r="GW1" i="37"/>
  <c r="GX1" i="37"/>
  <c r="GY1" i="37"/>
  <c r="GZ1" i="37"/>
  <c r="HA1" i="37"/>
  <c r="HB1" i="37"/>
  <c r="HC1" i="37"/>
  <c r="HD1" i="37"/>
  <c r="HE1" i="37"/>
  <c r="HF1" i="37"/>
  <c r="HG1" i="37"/>
  <c r="HH1" i="37"/>
  <c r="HI1" i="37"/>
  <c r="HJ1" i="37"/>
  <c r="HK1" i="37"/>
  <c r="HL1" i="37"/>
  <c r="HM1" i="37"/>
  <c r="HN1" i="37"/>
  <c r="HO1" i="37"/>
  <c r="HP1" i="37"/>
  <c r="HQ1" i="37"/>
  <c r="HR1" i="37"/>
  <c r="HS1" i="37"/>
  <c r="HT1" i="37"/>
  <c r="HU1" i="37"/>
  <c r="HV1" i="37"/>
  <c r="HW1" i="37"/>
  <c r="HX1" i="37"/>
  <c r="HY1" i="37"/>
  <c r="HZ1" i="37"/>
  <c r="IA1" i="37"/>
  <c r="IB1" i="37"/>
  <c r="IC1" i="37"/>
  <c r="ID1" i="37"/>
  <c r="IE1" i="37"/>
  <c r="IF1" i="37"/>
  <c r="IG1" i="37"/>
  <c r="IH1" i="37"/>
  <c r="II1" i="37"/>
  <c r="IJ1" i="37"/>
  <c r="IK1" i="37"/>
  <c r="IL1" i="37"/>
  <c r="IM1" i="37"/>
  <c r="IN1" i="37"/>
  <c r="IO1" i="37"/>
  <c r="IP1" i="37"/>
  <c r="IQ1" i="37"/>
  <c r="IR1" i="37"/>
  <c r="IS1" i="37"/>
  <c r="IT1" i="37"/>
  <c r="IU1" i="37"/>
  <c r="IV1" i="37"/>
  <c r="IW1" i="37"/>
  <c r="IX1" i="37"/>
  <c r="IY1" i="37"/>
  <c r="IZ1" i="37"/>
  <c r="JA1" i="37"/>
  <c r="JB1" i="37"/>
  <c r="JC1" i="37"/>
  <c r="JD1" i="37"/>
  <c r="JE1" i="37"/>
  <c r="JF1" i="37"/>
  <c r="JG1" i="37"/>
  <c r="JH1" i="37"/>
  <c r="JI1" i="37"/>
  <c r="JJ1" i="37"/>
  <c r="JK1" i="37"/>
  <c r="JL1" i="37"/>
  <c r="JM1" i="37"/>
  <c r="JN1" i="37"/>
  <c r="JO1" i="37"/>
  <c r="JP1" i="37"/>
  <c r="JQ1" i="37"/>
  <c r="JR1" i="37"/>
  <c r="JS1" i="37"/>
  <c r="JT1" i="37"/>
  <c r="JU1" i="37"/>
  <c r="JV1" i="37"/>
  <c r="JW1" i="37"/>
  <c r="JX1" i="37"/>
  <c r="JY1" i="37"/>
  <c r="JZ1" i="37"/>
  <c r="KA1" i="37"/>
  <c r="KB1" i="37"/>
  <c r="KC1" i="37"/>
  <c r="KD1" i="37"/>
  <c r="KE1" i="37"/>
  <c r="KF1" i="37"/>
  <c r="KG1" i="37"/>
  <c r="KH1" i="37"/>
  <c r="KI1" i="37"/>
  <c r="KJ1" i="37"/>
  <c r="KK1" i="37"/>
  <c r="KL1" i="37"/>
  <c r="KM1" i="37"/>
  <c r="KN1" i="37"/>
  <c r="KO1" i="37"/>
  <c r="KP1" i="37"/>
  <c r="KQ1" i="37"/>
  <c r="KR1" i="37"/>
  <c r="KS1" i="37"/>
  <c r="KT1" i="37"/>
  <c r="KU1" i="37"/>
  <c r="KV1" i="37"/>
  <c r="KW1" i="37"/>
  <c r="KX1" i="37"/>
  <c r="KY1" i="37"/>
  <c r="KZ1" i="37"/>
  <c r="LA1" i="37"/>
  <c r="LB1" i="37"/>
  <c r="LC1" i="37"/>
  <c r="LD1" i="37"/>
  <c r="LE1" i="37"/>
  <c r="LF1" i="37"/>
  <c r="LG1" i="37"/>
  <c r="LH1" i="37"/>
  <c r="LI1" i="37"/>
  <c r="LJ1" i="37"/>
  <c r="LK1" i="37"/>
  <c r="LL1" i="37"/>
  <c r="LM1" i="37"/>
  <c r="LN1" i="37"/>
  <c r="LO1" i="37"/>
  <c r="LP1" i="37"/>
  <c r="LQ1" i="37"/>
  <c r="LR1" i="37"/>
  <c r="LS1" i="37"/>
  <c r="LT1" i="37"/>
  <c r="LU1" i="37"/>
  <c r="LV1" i="37"/>
  <c r="LW1" i="37"/>
  <c r="LX1" i="37"/>
  <c r="LY1" i="37"/>
  <c r="LZ1" i="37"/>
  <c r="MA1" i="37"/>
  <c r="MB1" i="37"/>
  <c r="MC1" i="37"/>
  <c r="MD1" i="37"/>
  <c r="ME1" i="37"/>
  <c r="MF1" i="37"/>
  <c r="MG1" i="37"/>
  <c r="MH1" i="37"/>
  <c r="MI1" i="37"/>
  <c r="MJ1" i="37"/>
  <c r="MK1" i="37"/>
  <c r="ML1" i="37"/>
  <c r="MM1" i="37"/>
  <c r="MN1" i="37"/>
  <c r="MO1" i="37"/>
  <c r="MP1" i="37"/>
  <c r="MQ1" i="37"/>
  <c r="MR1" i="37"/>
  <c r="MS1" i="37"/>
  <c r="MT1" i="37"/>
  <c r="MU1" i="37"/>
  <c r="MV1" i="37"/>
  <c r="MW1" i="37"/>
  <c r="MX1" i="37"/>
  <c r="MY1" i="37"/>
  <c r="MZ1" i="37"/>
  <c r="NA1" i="37"/>
  <c r="NB1" i="37"/>
  <c r="NC1" i="37"/>
  <c r="ND1" i="37"/>
  <c r="NE1" i="37"/>
  <c r="NF1" i="37"/>
  <c r="NG1" i="37"/>
  <c r="NH1" i="37"/>
  <c r="NI1" i="37"/>
  <c r="NJ1" i="37"/>
  <c r="NK1" i="37"/>
  <c r="NL1" i="37"/>
  <c r="NM1" i="37"/>
  <c r="NN1" i="37"/>
  <c r="NO1" i="37"/>
  <c r="NP1" i="37"/>
  <c r="NQ1" i="37"/>
  <c r="NR1" i="37"/>
  <c r="NS1" i="37"/>
  <c r="NT1" i="37"/>
  <c r="NU1" i="37"/>
  <c r="NV1" i="37"/>
  <c r="NW1" i="37"/>
  <c r="NX1" i="37"/>
  <c r="NY1" i="37"/>
  <c r="NZ1" i="37"/>
  <c r="OA1" i="37"/>
  <c r="OB1" i="37"/>
  <c r="OC1" i="37"/>
  <c r="OD1" i="37"/>
  <c r="OE1" i="37"/>
  <c r="OF1" i="37"/>
  <c r="OG1" i="37"/>
  <c r="OH1" i="37"/>
  <c r="OI1" i="37"/>
  <c r="OJ1" i="37"/>
  <c r="OK1" i="37"/>
  <c r="OL1" i="37"/>
  <c r="OM1" i="37"/>
  <c r="ON1" i="37"/>
  <c r="OO1" i="37"/>
  <c r="OP1" i="37"/>
  <c r="OQ1" i="37"/>
  <c r="OR1" i="37"/>
  <c r="OS1" i="37"/>
  <c r="OT1" i="37"/>
  <c r="OU1" i="37"/>
  <c r="OV1" i="37"/>
  <c r="OW1" i="37"/>
  <c r="OX1" i="37"/>
  <c r="OY1" i="37"/>
  <c r="OZ1" i="37"/>
  <c r="PA1" i="37"/>
  <c r="PB1" i="37"/>
  <c r="PC1" i="37"/>
  <c r="PD1" i="37"/>
  <c r="PE1" i="37"/>
  <c r="PF1" i="37"/>
  <c r="PG1" i="37"/>
  <c r="PH1" i="37"/>
  <c r="PI1" i="37"/>
  <c r="PJ1" i="37"/>
  <c r="PK1" i="37"/>
  <c r="PL1" i="37"/>
  <c r="PM1" i="37"/>
  <c r="PN1" i="37"/>
  <c r="PO1" i="37"/>
  <c r="PP1" i="37"/>
  <c r="PQ1" i="37"/>
  <c r="PR1" i="37"/>
  <c r="PS1" i="37"/>
  <c r="PT1" i="37"/>
  <c r="PU1" i="37"/>
  <c r="PV1" i="37"/>
  <c r="PW1" i="37"/>
  <c r="PX1" i="37"/>
  <c r="PY1" i="37"/>
  <c r="PZ1" i="37"/>
  <c r="QA1" i="37"/>
  <c r="QB1" i="37"/>
  <c r="QC1" i="37"/>
  <c r="QD1" i="37"/>
  <c r="QE1" i="37"/>
  <c r="QF1" i="37"/>
  <c r="QG1" i="37"/>
  <c r="QH1" i="37"/>
  <c r="QI1" i="37"/>
  <c r="QJ1" i="37"/>
  <c r="QK1" i="37"/>
  <c r="QL1" i="37"/>
  <c r="QM1" i="37"/>
  <c r="QN1" i="37"/>
  <c r="QO1" i="37"/>
  <c r="QP1" i="37"/>
  <c r="QQ1" i="37"/>
  <c r="QR1" i="37"/>
  <c r="QS1" i="37"/>
  <c r="QT1" i="37"/>
  <c r="QU1" i="37"/>
  <c r="QV1" i="37"/>
  <c r="QW1" i="37"/>
  <c r="QX1" i="37"/>
  <c r="QY1" i="37"/>
  <c r="QZ1" i="37"/>
  <c r="RA1" i="37"/>
  <c r="RB1" i="37"/>
  <c r="RC1" i="37"/>
  <c r="RD1" i="37"/>
  <c r="RE1" i="37"/>
  <c r="RF1" i="37"/>
  <c r="RG1" i="37"/>
  <c r="RH1" i="37"/>
  <c r="RI1" i="37"/>
  <c r="RJ1" i="37"/>
  <c r="RK1" i="37"/>
  <c r="RL1" i="37"/>
  <c r="RM1" i="37"/>
  <c r="RN1" i="37"/>
  <c r="RO1" i="37"/>
  <c r="RP1" i="37"/>
  <c r="RQ1" i="37"/>
  <c r="RR1" i="37"/>
  <c r="RS1" i="37"/>
  <c r="RT1" i="37"/>
  <c r="RU1" i="37"/>
  <c r="RV1" i="37"/>
  <c r="RW1" i="37"/>
  <c r="RX1" i="37"/>
  <c r="RY1" i="37"/>
  <c r="RZ1" i="37"/>
  <c r="SA1" i="37"/>
  <c r="SB1" i="37"/>
  <c r="SC1" i="37"/>
  <c r="SD1" i="37"/>
  <c r="SE1" i="37"/>
  <c r="SF1" i="37"/>
  <c r="SG1" i="37"/>
  <c r="SH1" i="37"/>
  <c r="SI1" i="37"/>
  <c r="SJ1" i="37"/>
  <c r="SK1" i="37"/>
  <c r="SL1" i="37"/>
  <c r="SM1" i="37"/>
  <c r="SN1" i="37"/>
  <c r="SO1" i="37"/>
  <c r="SP1" i="37"/>
  <c r="SQ1" i="37"/>
  <c r="SR1" i="37"/>
  <c r="SS1" i="37"/>
  <c r="ST1" i="37"/>
  <c r="SU1" i="37"/>
  <c r="SV1" i="37"/>
  <c r="SW1" i="37"/>
  <c r="SX1" i="37"/>
  <c r="SY1" i="37"/>
  <c r="SZ1" i="37"/>
  <c r="TA1" i="37"/>
  <c r="TB1" i="37"/>
  <c r="TC1" i="37"/>
  <c r="TD1" i="37"/>
  <c r="TE1" i="37"/>
  <c r="TF1" i="37"/>
  <c r="TG1" i="37"/>
  <c r="TH1" i="37"/>
  <c r="TI1" i="37"/>
  <c r="TJ1" i="37"/>
  <c r="TK1" i="37"/>
  <c r="TL1" i="37"/>
  <c r="TM1" i="37"/>
  <c r="TN1" i="37"/>
  <c r="TO1" i="37"/>
  <c r="TP1" i="37"/>
  <c r="TQ1" i="37"/>
  <c r="TR1" i="37"/>
  <c r="TS1" i="37"/>
  <c r="TT1" i="37"/>
  <c r="TU1" i="37"/>
  <c r="TV1" i="37"/>
  <c r="TW1" i="37"/>
  <c r="TX1" i="37"/>
  <c r="TY1" i="37"/>
  <c r="TZ1" i="37"/>
  <c r="UA1" i="37"/>
  <c r="UB1" i="37"/>
  <c r="UC1" i="37"/>
  <c r="UD1" i="37"/>
  <c r="UE1" i="37"/>
  <c r="UF1" i="37"/>
  <c r="UG1" i="37"/>
  <c r="UH1" i="37"/>
  <c r="UI1" i="37"/>
  <c r="UJ1" i="37"/>
  <c r="UK1" i="37"/>
  <c r="UL1" i="37"/>
  <c r="UM1" i="37"/>
  <c r="UN1" i="37"/>
  <c r="UO1" i="37"/>
  <c r="UP1" i="37"/>
  <c r="UQ1" i="37"/>
  <c r="UR1" i="37"/>
  <c r="US1" i="37"/>
  <c r="UT1" i="37"/>
  <c r="UU1" i="37"/>
  <c r="UV1" i="37"/>
  <c r="UW1" i="37"/>
  <c r="UX1" i="37"/>
  <c r="UY1" i="37"/>
  <c r="UZ1" i="37"/>
  <c r="VA1" i="37"/>
  <c r="VB1" i="37"/>
  <c r="VC1" i="37"/>
  <c r="VD1" i="37"/>
  <c r="VE1" i="37"/>
  <c r="VF1" i="37"/>
  <c r="VG1" i="37"/>
  <c r="VH1" i="37"/>
  <c r="VI1" i="37"/>
  <c r="VJ1" i="37"/>
  <c r="VK1" i="37"/>
  <c r="VL1" i="37"/>
  <c r="VM1" i="37"/>
  <c r="VN1" i="37"/>
  <c r="VO1" i="37"/>
  <c r="VP1" i="37"/>
  <c r="VQ1" i="37"/>
  <c r="VR1" i="37"/>
  <c r="VS1" i="37"/>
  <c r="VT1" i="37"/>
  <c r="VU1" i="37"/>
  <c r="VV1" i="37"/>
  <c r="VW1" i="37"/>
  <c r="VX1" i="37"/>
  <c r="VY1" i="37"/>
  <c r="VZ1" i="37"/>
  <c r="WA1" i="37"/>
  <c r="WB1" i="37"/>
  <c r="WC1" i="37"/>
  <c r="WD1" i="37"/>
  <c r="WE1" i="37"/>
  <c r="WF1" i="37"/>
  <c r="WG1" i="37"/>
  <c r="WH1" i="37"/>
  <c r="WI1" i="37"/>
  <c r="WJ1" i="37"/>
  <c r="WK1" i="37"/>
  <c r="WL1" i="37"/>
  <c r="WM1" i="37"/>
  <c r="WN1" i="37"/>
  <c r="WO1" i="37"/>
  <c r="WP1" i="37"/>
  <c r="WQ1" i="37"/>
  <c r="WR1" i="37"/>
  <c r="WS1" i="37"/>
  <c r="WT1" i="37"/>
  <c r="WU1" i="37"/>
  <c r="WV1" i="37"/>
  <c r="WW1" i="37"/>
  <c r="WX1" i="37"/>
  <c r="WY1" i="37"/>
  <c r="WZ1" i="37"/>
  <c r="XA1" i="37"/>
  <c r="XB1" i="37"/>
  <c r="XC1" i="37"/>
  <c r="XD1" i="37"/>
  <c r="XE1" i="37"/>
  <c r="XF1" i="37"/>
  <c r="XG1" i="37"/>
  <c r="XH1" i="37"/>
  <c r="XI1" i="37"/>
  <c r="XJ1" i="37"/>
  <c r="XK1" i="37"/>
  <c r="XL1" i="37"/>
  <c r="XM1" i="37"/>
  <c r="XN1" i="37"/>
  <c r="XO1" i="37"/>
  <c r="XP1" i="37"/>
  <c r="XQ1" i="37"/>
  <c r="XR1" i="37"/>
  <c r="XS1" i="37"/>
  <c r="XT1" i="37"/>
  <c r="XU1" i="37"/>
  <c r="XV1" i="37"/>
  <c r="XW1" i="37"/>
  <c r="XX1" i="37"/>
  <c r="XY1" i="37"/>
  <c r="XZ1" i="37"/>
  <c r="YA1" i="37"/>
  <c r="YB1" i="37"/>
  <c r="YC1" i="37"/>
  <c r="YD1" i="37"/>
  <c r="YE1" i="37"/>
  <c r="YF1" i="37"/>
  <c r="YG1" i="37"/>
  <c r="YH1" i="37"/>
  <c r="YI1" i="37"/>
  <c r="YJ1" i="37"/>
  <c r="YK1" i="37"/>
  <c r="YL1" i="37"/>
  <c r="YM1" i="37"/>
  <c r="YN1" i="37"/>
  <c r="YO1" i="37"/>
  <c r="YP1" i="37"/>
  <c r="YQ1" i="37"/>
  <c r="YR1" i="37"/>
  <c r="YS1" i="37"/>
  <c r="YT1" i="37"/>
  <c r="YU1" i="37"/>
  <c r="YV1" i="37"/>
  <c r="YW1" i="37"/>
  <c r="YX1" i="37"/>
  <c r="YY1" i="37"/>
  <c r="YZ1" i="37"/>
  <c r="ZA1" i="37"/>
  <c r="ZB1" i="37"/>
  <c r="ZC1" i="37"/>
  <c r="ZD1" i="37"/>
  <c r="ZE1" i="37"/>
  <c r="ZF1" i="37"/>
  <c r="ZG1" i="37"/>
  <c r="ZH1" i="37"/>
  <c r="ZI1" i="37"/>
  <c r="ZJ1" i="37"/>
  <c r="ZK1" i="37"/>
  <c r="ZL1" i="37"/>
  <c r="ZM1" i="37"/>
  <c r="ZN1" i="37"/>
  <c r="ZO1" i="37"/>
  <c r="ZP1" i="37"/>
  <c r="ZQ1" i="37"/>
  <c r="ZR1" i="37"/>
  <c r="ZS1" i="37"/>
  <c r="ZT1" i="37"/>
  <c r="ZU1" i="37"/>
  <c r="ZV1" i="37"/>
  <c r="ZW1" i="37"/>
  <c r="ZX1" i="37"/>
  <c r="ZY1" i="37"/>
  <c r="ZZ1" i="37"/>
  <c r="AAA1" i="37"/>
  <c r="AAB1" i="37"/>
  <c r="AAC1" i="37"/>
  <c r="AAD1" i="37"/>
  <c r="AAE1" i="37"/>
  <c r="AAF1" i="37"/>
  <c r="AAG1" i="37"/>
  <c r="AAH1" i="37"/>
  <c r="AAI1" i="37"/>
  <c r="AAJ1" i="37"/>
  <c r="AAK1" i="37"/>
  <c r="AAL1" i="37"/>
  <c r="AAM1" i="37"/>
  <c r="AAN1" i="37"/>
  <c r="AAO1" i="37"/>
  <c r="AAP1" i="37"/>
  <c r="AAQ1" i="37"/>
  <c r="AAR1" i="37"/>
  <c r="AAS1" i="37"/>
  <c r="AAT1" i="37"/>
  <c r="AAU1" i="37"/>
  <c r="AAV1" i="37"/>
  <c r="AAW1" i="37"/>
  <c r="AAX1" i="37"/>
  <c r="AAY1" i="37"/>
  <c r="AAZ1" i="37"/>
  <c r="ABA1" i="37"/>
  <c r="ABB1" i="37"/>
  <c r="ABC1" i="37"/>
  <c r="ABD1" i="37"/>
  <c r="ABE1" i="37"/>
  <c r="ABF1" i="37"/>
  <c r="ABG1" i="37"/>
  <c r="ABH1" i="37"/>
  <c r="ABI1" i="37"/>
  <c r="ABJ1" i="37"/>
  <c r="ABK1" i="37"/>
  <c r="ABL1" i="37"/>
  <c r="ABM1" i="37"/>
  <c r="ABN1" i="37"/>
  <c r="ABO1" i="37"/>
  <c r="ABP1" i="37"/>
  <c r="ABQ1" i="37"/>
  <c r="ABR1" i="37"/>
  <c r="ABS1" i="37"/>
  <c r="ABT1" i="37"/>
  <c r="ABU1" i="37"/>
  <c r="ABV1" i="37"/>
  <c r="ABW1" i="37"/>
  <c r="ABX1" i="37"/>
  <c r="ABY1" i="37"/>
  <c r="ABZ1" i="37"/>
  <c r="ACA1" i="37"/>
  <c r="ACB1" i="37"/>
  <c r="ACC1" i="37"/>
  <c r="ACD1" i="37"/>
  <c r="ACE1" i="37"/>
  <c r="ACF1" i="37"/>
  <c r="ACG1" i="37"/>
  <c r="ACH1" i="37"/>
  <c r="ACI1" i="37"/>
  <c r="ACJ1" i="37"/>
  <c r="ACK1" i="37"/>
  <c r="ACL1" i="37"/>
  <c r="ACM1" i="37"/>
  <c r="ACN1" i="37"/>
  <c r="ACO1" i="37"/>
  <c r="ACP1" i="37"/>
  <c r="ACQ1" i="37"/>
  <c r="ACR1" i="37"/>
  <c r="ACS1" i="37"/>
  <c r="ACT1" i="37"/>
  <c r="ACU1" i="37"/>
  <c r="ACV1" i="37"/>
  <c r="ACW1" i="37"/>
  <c r="ACX1" i="37"/>
  <c r="ACY1" i="37"/>
  <c r="ACZ1" i="37"/>
  <c r="ADA1" i="37"/>
  <c r="ADB1" i="37"/>
  <c r="ADC1" i="37"/>
  <c r="ADD1" i="37"/>
  <c r="ADE1" i="37"/>
  <c r="ADF1" i="37"/>
  <c r="ADG1" i="37"/>
  <c r="ADH1" i="37"/>
  <c r="ADI1" i="37"/>
  <c r="ADJ1" i="37"/>
  <c r="ADK1" i="37"/>
  <c r="ADL1" i="37"/>
  <c r="ADM1" i="37"/>
  <c r="ADN1" i="37"/>
  <c r="ADO1" i="37"/>
  <c r="ADP1" i="37"/>
  <c r="ADQ1" i="37"/>
  <c r="ADR1" i="37"/>
  <c r="ADS1" i="37"/>
  <c r="ADT1" i="37"/>
  <c r="ADU1" i="37"/>
  <c r="ADV1" i="37"/>
  <c r="ADW1" i="37"/>
  <c r="ADX1" i="37"/>
  <c r="ADY1" i="37"/>
  <c r="ADZ1" i="37"/>
  <c r="AEA1" i="37"/>
  <c r="AEB1" i="37"/>
  <c r="AEC1" i="37"/>
  <c r="AED1" i="37"/>
  <c r="AEE1" i="37"/>
  <c r="AEF1" i="37"/>
  <c r="AEG1" i="37"/>
  <c r="AEH1" i="37"/>
  <c r="AEI1" i="37"/>
  <c r="AEJ1" i="37"/>
  <c r="AEK1" i="37"/>
  <c r="AEL1" i="37"/>
  <c r="AEM1" i="37"/>
  <c r="AEN1" i="37"/>
  <c r="AEO1" i="37"/>
  <c r="AEP1" i="37"/>
  <c r="AEQ1" i="37"/>
  <c r="AER1" i="37"/>
  <c r="AES1" i="37"/>
  <c r="AET1" i="37"/>
  <c r="AEU1" i="37"/>
  <c r="AEV1" i="37"/>
  <c r="AEW1" i="37"/>
  <c r="AEX1" i="37"/>
  <c r="AEY1" i="37"/>
  <c r="AEZ1" i="37"/>
  <c r="AFA1" i="37"/>
  <c r="AFB1" i="37"/>
  <c r="AFC1" i="37"/>
  <c r="AFD1" i="37"/>
  <c r="AFE1" i="37"/>
  <c r="AFF1" i="37"/>
  <c r="AFG1" i="37"/>
  <c r="AFH1" i="37"/>
  <c r="AFI1" i="37"/>
  <c r="AFJ1" i="37"/>
  <c r="AFK1" i="37"/>
  <c r="AFL1" i="37"/>
  <c r="AFM1" i="37"/>
  <c r="AFN1" i="37"/>
  <c r="AFO1" i="37"/>
  <c r="AFP1" i="37"/>
  <c r="AFQ1" i="37"/>
  <c r="AFR1" i="37"/>
  <c r="AFS1" i="37"/>
  <c r="AFT1" i="37"/>
  <c r="AFU1" i="37"/>
  <c r="AFV1" i="37"/>
  <c r="AFW1" i="37"/>
  <c r="AFX1" i="37"/>
  <c r="AFY1" i="37"/>
  <c r="AFZ1" i="37"/>
  <c r="AGA1" i="37"/>
  <c r="AGB1" i="37"/>
  <c r="AGC1" i="37"/>
  <c r="AGD1" i="37"/>
  <c r="AGE1" i="37"/>
  <c r="AGF1" i="37"/>
  <c r="AGG1" i="37"/>
  <c r="AGH1" i="37"/>
  <c r="AGI1" i="37"/>
  <c r="AGJ1" i="37"/>
  <c r="AGK1" i="37"/>
  <c r="AGL1" i="37"/>
  <c r="AGM1" i="37"/>
  <c r="AGN1" i="37"/>
  <c r="AGO1" i="37"/>
  <c r="AGP1" i="37"/>
  <c r="AGQ1" i="37"/>
  <c r="AGR1" i="37"/>
  <c r="AGS1" i="37"/>
  <c r="AGT1" i="37"/>
  <c r="AGU1" i="37"/>
  <c r="AGV1" i="37"/>
  <c r="AGW1" i="37"/>
  <c r="AGX1" i="37"/>
  <c r="AGY1" i="37"/>
  <c r="AGZ1" i="37"/>
  <c r="AHA1" i="37"/>
  <c r="AHB1" i="37"/>
  <c r="AHC1" i="37"/>
  <c r="AHD1" i="37"/>
  <c r="AHE1" i="37"/>
  <c r="AHF1" i="37"/>
  <c r="AHG1" i="37"/>
  <c r="AHH1" i="37"/>
  <c r="AHI1" i="37"/>
  <c r="AHJ1" i="37"/>
  <c r="AHK1" i="37"/>
  <c r="AHL1" i="37"/>
  <c r="AHM1" i="37"/>
  <c r="AHN1" i="37"/>
  <c r="C1" i="37"/>
  <c r="C39" i="37"/>
  <c r="LR35" i="37"/>
  <c r="DJ35" i="37"/>
  <c r="AGX34" i="37"/>
  <c r="AAG34" i="37"/>
  <c r="UD34" i="37"/>
  <c r="TI34" i="37"/>
  <c r="PX34" i="37"/>
  <c r="KJ34" i="37"/>
  <c r="IN34" i="37"/>
  <c r="DB34" i="37"/>
  <c r="BB34" i="37"/>
  <c r="AO34" i="37"/>
  <c r="AHN17" i="37"/>
  <c r="AHN35" i="37" s="1"/>
  <c r="AHM17" i="37"/>
  <c r="AHM35" i="37" s="1"/>
  <c r="AHL17" i="37"/>
  <c r="AHK17" i="37"/>
  <c r="AHJ17" i="37"/>
  <c r="AHI17" i="37"/>
  <c r="AHI35" i="37" s="1"/>
  <c r="AHH17" i="37"/>
  <c r="AHG17" i="37"/>
  <c r="AHG35" i="37" s="1"/>
  <c r="AHF17" i="37"/>
  <c r="AHE17" i="37"/>
  <c r="AHE35" i="37" s="1"/>
  <c r="AHD17" i="37"/>
  <c r="AHC17" i="37"/>
  <c r="AHB17" i="37"/>
  <c r="AHA17" i="37"/>
  <c r="AHA35" i="37" s="1"/>
  <c r="AGZ17" i="37"/>
  <c r="AGY17" i="37"/>
  <c r="AGX17" i="37"/>
  <c r="AGX35" i="37" s="1"/>
  <c r="AGW17" i="37"/>
  <c r="AGV17" i="37"/>
  <c r="AGV35" i="37" s="1"/>
  <c r="AGU17" i="37"/>
  <c r="AGU35" i="37" s="1"/>
  <c r="AGT17" i="37"/>
  <c r="AGS17" i="37"/>
  <c r="AGR17" i="37"/>
  <c r="AGR35" i="37" s="1"/>
  <c r="AGQ17" i="37"/>
  <c r="AGP17" i="37"/>
  <c r="AGO17" i="37"/>
  <c r="AGO35" i="37" s="1"/>
  <c r="AGN17" i="37"/>
  <c r="AGM17" i="37"/>
  <c r="AGM35" i="37" s="1"/>
  <c r="AGL17" i="37"/>
  <c r="AGK17" i="37"/>
  <c r="AGJ17" i="37"/>
  <c r="AGI17" i="37"/>
  <c r="AGI35" i="37" s="1"/>
  <c r="AGH17" i="37"/>
  <c r="AGG17" i="37"/>
  <c r="AGG35" i="37" s="1"/>
  <c r="AGF17" i="37"/>
  <c r="AGE17" i="37"/>
  <c r="AGE35" i="37" s="1"/>
  <c r="AGD17" i="37"/>
  <c r="AGC17" i="37"/>
  <c r="AGC35" i="37" s="1"/>
  <c r="AGB17" i="37"/>
  <c r="AGA17" i="37"/>
  <c r="AFZ17" i="37"/>
  <c r="AFZ35" i="37" s="1"/>
  <c r="AFY17" i="37"/>
  <c r="AFX17" i="37"/>
  <c r="AFX35" i="37" s="1"/>
  <c r="AFW17" i="37"/>
  <c r="AFV17" i="37"/>
  <c r="AFV35" i="37" s="1"/>
  <c r="AFU17" i="37"/>
  <c r="AFT17" i="37"/>
  <c r="AFS17" i="37"/>
  <c r="AFR17" i="37"/>
  <c r="AFR35" i="37" s="1"/>
  <c r="AFQ17" i="37"/>
  <c r="AFP17" i="37"/>
  <c r="AFO17" i="37"/>
  <c r="AFN17" i="37"/>
  <c r="AFN35" i="37" s="1"/>
  <c r="AFM17" i="37"/>
  <c r="AFM35" i="37" s="1"/>
  <c r="AFL17" i="37"/>
  <c r="AFL35" i="37" s="1"/>
  <c r="AFK17" i="37"/>
  <c r="AFJ17" i="37"/>
  <c r="AFI17" i="37"/>
  <c r="AFI35" i="37" s="1"/>
  <c r="AFH17" i="37"/>
  <c r="AFG17" i="37"/>
  <c r="AFG35" i="37" s="1"/>
  <c r="AFF17" i="37"/>
  <c r="AFE17" i="37"/>
  <c r="AFE35" i="37" s="1"/>
  <c r="AFD17" i="37"/>
  <c r="AFC17" i="37"/>
  <c r="AFB17" i="37"/>
  <c r="AFA17" i="37"/>
  <c r="AEZ17" i="37"/>
  <c r="AEZ35" i="37" s="1"/>
  <c r="AEY17" i="37"/>
  <c r="AEX17" i="37"/>
  <c r="AEX35" i="37" s="1"/>
  <c r="AEW17" i="37"/>
  <c r="AEV17" i="37"/>
  <c r="AEV35" i="37" s="1"/>
  <c r="AEU17" i="37"/>
  <c r="AEU35" i="37" s="1"/>
  <c r="AET17" i="37"/>
  <c r="AES17" i="37"/>
  <c r="AER17" i="37"/>
  <c r="AEQ17" i="37"/>
  <c r="AEQ35" i="37" s="1"/>
  <c r="AEP17" i="37"/>
  <c r="AEO17" i="37"/>
  <c r="AEN17" i="37"/>
  <c r="AEN35" i="37" s="1"/>
  <c r="AEM17" i="37"/>
  <c r="AEM35" i="37" s="1"/>
  <c r="AEL17" i="37"/>
  <c r="AEK17" i="37"/>
  <c r="AEJ17" i="37"/>
  <c r="AEI17" i="37"/>
  <c r="AEI35" i="37" s="1"/>
  <c r="AEH17" i="37"/>
  <c r="AEG17" i="37"/>
  <c r="AEG35" i="37" s="1"/>
  <c r="AEF17" i="37"/>
  <c r="AEE17" i="37"/>
  <c r="AED17" i="37"/>
  <c r="AED35" i="37" s="1"/>
  <c r="AEC17" i="37"/>
  <c r="AEB17" i="37"/>
  <c r="AEB35" i="37" s="1"/>
  <c r="AEA17" i="37"/>
  <c r="ADZ17" i="37"/>
  <c r="ADZ35" i="37" s="1"/>
  <c r="ADY17" i="37"/>
  <c r="ADX17" i="37"/>
  <c r="ADX35" i="37" s="1"/>
  <c r="ADW17" i="37"/>
  <c r="ADV17" i="37"/>
  <c r="ADV35" i="37" s="1"/>
  <c r="ADU17" i="37"/>
  <c r="ADT17" i="37"/>
  <c r="ADS17" i="37"/>
  <c r="ADR17" i="37"/>
  <c r="ADQ17" i="37"/>
  <c r="ADQ35" i="37" s="1"/>
  <c r="ADP17" i="37"/>
  <c r="ADO17" i="37"/>
  <c r="ADN17" i="37"/>
  <c r="ADN35" i="37" s="1"/>
  <c r="ADM17" i="37"/>
  <c r="ADM35" i="37" s="1"/>
  <c r="ADL17" i="37"/>
  <c r="ADL35" i="37" s="1"/>
  <c r="ADK17" i="37"/>
  <c r="ADJ17" i="37"/>
  <c r="ADI17" i="37"/>
  <c r="ADI35" i="37" s="1"/>
  <c r="ADH17" i="37"/>
  <c r="ADG17" i="37"/>
  <c r="ADF17" i="37"/>
  <c r="ADF35" i="37" s="1"/>
  <c r="ADE17" i="37"/>
  <c r="ADD17" i="37"/>
  <c r="ADD35" i="37" s="1"/>
  <c r="ADC17" i="37"/>
  <c r="ADB17" i="37"/>
  <c r="ADA17" i="37"/>
  <c r="ACZ17" i="37"/>
  <c r="ACZ35" i="37" s="1"/>
  <c r="ACY17" i="37"/>
  <c r="ACX17" i="37"/>
  <c r="ACX35" i="37" s="1"/>
  <c r="ACW17" i="37"/>
  <c r="ACV17" i="37"/>
  <c r="ACU17" i="37"/>
  <c r="ACU35" i="37" s="1"/>
  <c r="ACT17" i="37"/>
  <c r="ACT35" i="37" s="1"/>
  <c r="ACS17" i="37"/>
  <c r="ACR17" i="37"/>
  <c r="ACQ17" i="37"/>
  <c r="ACQ35" i="37" s="1"/>
  <c r="ACP17" i="37"/>
  <c r="ACO17" i="37"/>
  <c r="ACN17" i="37"/>
  <c r="ACN35" i="37" s="1"/>
  <c r="ACM17" i="37"/>
  <c r="ACM35" i="37" s="1"/>
  <c r="ACL17" i="37"/>
  <c r="ACK17" i="37"/>
  <c r="ACJ17" i="37"/>
  <c r="ACI17" i="37"/>
  <c r="ACI35" i="37" s="1"/>
  <c r="ACH17" i="37"/>
  <c r="ACG17" i="37"/>
  <c r="ACG35" i="37" s="1"/>
  <c r="ACF17" i="37"/>
  <c r="ACE17" i="37"/>
  <c r="ACE35" i="37" s="1"/>
  <c r="ACD17" i="37"/>
  <c r="ACC17" i="37"/>
  <c r="ACC35" i="37" s="1"/>
  <c r="ACB17" i="37"/>
  <c r="ACA17" i="37"/>
  <c r="ACA35" i="37" s="1"/>
  <c r="ABZ17" i="37"/>
  <c r="ABY17" i="37"/>
  <c r="ABY35" i="37" s="1"/>
  <c r="ABX17" i="37"/>
  <c r="ABW17" i="37"/>
  <c r="ABW35" i="37" s="1"/>
  <c r="ABV17" i="37"/>
  <c r="ABU17" i="37"/>
  <c r="ABT17" i="37"/>
  <c r="ABS17" i="37"/>
  <c r="ABS35" i="37" s="1"/>
  <c r="ABR17" i="37"/>
  <c r="ABQ17" i="37"/>
  <c r="ABP17" i="37"/>
  <c r="ABP35" i="37" s="1"/>
  <c r="ABO17" i="37"/>
  <c r="ABO35" i="37" s="1"/>
  <c r="ABN17" i="37"/>
  <c r="ABN35" i="37" s="1"/>
  <c r="ABM17" i="37"/>
  <c r="ABL17" i="37"/>
  <c r="ABK17" i="37"/>
  <c r="ABK35" i="37" s="1"/>
  <c r="ABJ17" i="37"/>
  <c r="ABI17" i="37"/>
  <c r="ABI35" i="37" s="1"/>
  <c r="ABH17" i="37"/>
  <c r="ABG17" i="37"/>
  <c r="ABG35" i="37" s="1"/>
  <c r="ABF17" i="37"/>
  <c r="ABE17" i="37"/>
  <c r="ABD17" i="37"/>
  <c r="ABC17" i="37"/>
  <c r="ABC35" i="37" s="1"/>
  <c r="ABB17" i="37"/>
  <c r="ABA17" i="37"/>
  <c r="ABA35" i="37" s="1"/>
  <c r="AAZ17" i="37"/>
  <c r="AAY17" i="37"/>
  <c r="AAY35" i="37" s="1"/>
  <c r="AAX17" i="37"/>
  <c r="AAX35" i="37" s="1"/>
  <c r="AAW17" i="37"/>
  <c r="AAV17" i="37"/>
  <c r="AAU17" i="37"/>
  <c r="AAU35" i="37" s="1"/>
  <c r="AAT17" i="37"/>
  <c r="AAS17" i="37"/>
  <c r="AAR17" i="37"/>
  <c r="AAR35" i="37" s="1"/>
  <c r="AAQ17" i="37"/>
  <c r="AAQ35" i="37" s="1"/>
  <c r="AAP17" i="37"/>
  <c r="AAO17" i="37"/>
  <c r="AAN17" i="37"/>
  <c r="AAM17" i="37"/>
  <c r="AAM35" i="37" s="1"/>
  <c r="AAL17" i="37"/>
  <c r="AAK17" i="37"/>
  <c r="AAK35" i="37" s="1"/>
  <c r="AAJ17" i="37"/>
  <c r="AAI17" i="37"/>
  <c r="AAI35" i="37" s="1"/>
  <c r="AAH17" i="37"/>
  <c r="AAG17" i="37"/>
  <c r="AAG35" i="37" s="1"/>
  <c r="AAF17" i="37"/>
  <c r="AAE17" i="37"/>
  <c r="AAE35" i="37" s="1"/>
  <c r="AAD17" i="37"/>
  <c r="AAC17" i="37"/>
  <c r="AAC35" i="37" s="1"/>
  <c r="AAB17" i="37"/>
  <c r="AAA17" i="37"/>
  <c r="AAA35" i="37" s="1"/>
  <c r="ZZ17" i="37"/>
  <c r="ZY17" i="37"/>
  <c r="ZX17" i="37"/>
  <c r="ZW17" i="37"/>
  <c r="ZW35" i="37" s="1"/>
  <c r="ZV17" i="37"/>
  <c r="ZU17" i="37"/>
  <c r="ZT17" i="37"/>
  <c r="ZT35" i="37" s="1"/>
  <c r="ZS17" i="37"/>
  <c r="ZS35" i="37" s="1"/>
  <c r="ZR17" i="37"/>
  <c r="ZR35" i="37" s="1"/>
  <c r="ZQ17" i="37"/>
  <c r="ZP17" i="37"/>
  <c r="ZO17" i="37"/>
  <c r="ZO35" i="37" s="1"/>
  <c r="ZN17" i="37"/>
  <c r="ZM17" i="37"/>
  <c r="ZM35" i="37" s="1"/>
  <c r="ZL17" i="37"/>
  <c r="ZK17" i="37"/>
  <c r="ZK35" i="37" s="1"/>
  <c r="ZJ17" i="37"/>
  <c r="ZI17" i="37"/>
  <c r="ZH17" i="37"/>
  <c r="ZG17" i="37"/>
  <c r="ZG35" i="37" s="1"/>
  <c r="ZF17" i="37"/>
  <c r="ZE17" i="37"/>
  <c r="ZE35" i="37" s="1"/>
  <c r="ZD17" i="37"/>
  <c r="ZC17" i="37"/>
  <c r="ZC35" i="37" s="1"/>
  <c r="ZB17" i="37"/>
  <c r="ZB35" i="37" s="1"/>
  <c r="ZA17" i="37"/>
  <c r="YZ17" i="37"/>
  <c r="YY17" i="37"/>
  <c r="YY35" i="37" s="1"/>
  <c r="YX17" i="37"/>
  <c r="YW17" i="37"/>
  <c r="YV17" i="37"/>
  <c r="YV35" i="37" s="1"/>
  <c r="YU17" i="37"/>
  <c r="YU35" i="37" s="1"/>
  <c r="YT17" i="37"/>
  <c r="YS17" i="37"/>
  <c r="YR17" i="37"/>
  <c r="YQ17" i="37"/>
  <c r="YQ35" i="37" s="1"/>
  <c r="YP17" i="37"/>
  <c r="YO17" i="37"/>
  <c r="YO35" i="37" s="1"/>
  <c r="YN17" i="37"/>
  <c r="YM17" i="37"/>
  <c r="YM35" i="37" s="1"/>
  <c r="YL17" i="37"/>
  <c r="YK17" i="37"/>
  <c r="YK35" i="37" s="1"/>
  <c r="YJ17" i="37"/>
  <c r="YI17" i="37"/>
  <c r="YI35" i="37" s="1"/>
  <c r="YH17" i="37"/>
  <c r="YG17" i="37"/>
  <c r="YG35" i="37" s="1"/>
  <c r="YF17" i="37"/>
  <c r="YE17" i="37"/>
  <c r="YE35" i="37" s="1"/>
  <c r="YD17" i="37"/>
  <c r="YC17" i="37"/>
  <c r="YB17" i="37"/>
  <c r="YA17" i="37"/>
  <c r="YA35" i="37" s="1"/>
  <c r="XZ17" i="37"/>
  <c r="XY17" i="37"/>
  <c r="XX17" i="37"/>
  <c r="XX35" i="37" s="1"/>
  <c r="XW17" i="37"/>
  <c r="XW35" i="37" s="1"/>
  <c r="XV17" i="37"/>
  <c r="XV35" i="37" s="1"/>
  <c r="XU17" i="37"/>
  <c r="XT17" i="37"/>
  <c r="XS17" i="37"/>
  <c r="XS35" i="37" s="1"/>
  <c r="XR17" i="37"/>
  <c r="XQ17" i="37"/>
  <c r="XQ35" i="37" s="1"/>
  <c r="XP17" i="37"/>
  <c r="XP34" i="37" s="1"/>
  <c r="XO17" i="37"/>
  <c r="XO35" i="37" s="1"/>
  <c r="XN17" i="37"/>
  <c r="XM17" i="37"/>
  <c r="XL17" i="37"/>
  <c r="XK17" i="37"/>
  <c r="XK35" i="37" s="1"/>
  <c r="XJ17" i="37"/>
  <c r="XI17" i="37"/>
  <c r="XI35" i="37" s="1"/>
  <c r="XH17" i="37"/>
  <c r="XG17" i="37"/>
  <c r="XG35" i="37" s="1"/>
  <c r="XF17" i="37"/>
  <c r="XF35" i="37" s="1"/>
  <c r="XE17" i="37"/>
  <c r="XD17" i="37"/>
  <c r="XC17" i="37"/>
  <c r="XC35" i="37" s="1"/>
  <c r="XB17" i="37"/>
  <c r="XA17" i="37"/>
  <c r="WZ17" i="37"/>
  <c r="WZ35" i="37" s="1"/>
  <c r="WY17" i="37"/>
  <c r="WY35" i="37" s="1"/>
  <c r="WX17" i="37"/>
  <c r="WW17" i="37"/>
  <c r="WV17" i="37"/>
  <c r="WU17" i="37"/>
  <c r="WU35" i="37" s="1"/>
  <c r="WT17" i="37"/>
  <c r="WS17" i="37"/>
  <c r="WS35" i="37" s="1"/>
  <c r="WR17" i="37"/>
  <c r="WQ17" i="37"/>
  <c r="WQ35" i="37" s="1"/>
  <c r="WP17" i="37"/>
  <c r="WO17" i="37"/>
  <c r="WO35" i="37" s="1"/>
  <c r="WN17" i="37"/>
  <c r="WM17" i="37"/>
  <c r="WM35" i="37" s="1"/>
  <c r="WL17" i="37"/>
  <c r="WK17" i="37"/>
  <c r="WK35" i="37" s="1"/>
  <c r="WJ17" i="37"/>
  <c r="WI17" i="37"/>
  <c r="WI35" i="37" s="1"/>
  <c r="WH17" i="37"/>
  <c r="WG17" i="37"/>
  <c r="WF17" i="37"/>
  <c r="WE17" i="37"/>
  <c r="WE35" i="37" s="1"/>
  <c r="WD17" i="37"/>
  <c r="WC17" i="37"/>
  <c r="WB17" i="37"/>
  <c r="WB35" i="37" s="1"/>
  <c r="WA17" i="37"/>
  <c r="WA35" i="37" s="1"/>
  <c r="VZ17" i="37"/>
  <c r="VZ35" i="37" s="1"/>
  <c r="VY17" i="37"/>
  <c r="VX17" i="37"/>
  <c r="VW17" i="37"/>
  <c r="VW35" i="37" s="1"/>
  <c r="VV17" i="37"/>
  <c r="VU17" i="37"/>
  <c r="VU35" i="37" s="1"/>
  <c r="VT17" i="37"/>
  <c r="VT34" i="37" s="1"/>
  <c r="VS17" i="37"/>
  <c r="VS35" i="37" s="1"/>
  <c r="VR17" i="37"/>
  <c r="VQ17" i="37"/>
  <c r="VP17" i="37"/>
  <c r="VO17" i="37"/>
  <c r="VO35" i="37" s="1"/>
  <c r="VN17" i="37"/>
  <c r="VM17" i="37"/>
  <c r="VM35" i="37" s="1"/>
  <c r="VL17" i="37"/>
  <c r="VK17" i="37"/>
  <c r="VK35" i="37" s="1"/>
  <c r="VJ17" i="37"/>
  <c r="VJ35" i="37" s="1"/>
  <c r="VI17" i="37"/>
  <c r="VH17" i="37"/>
  <c r="VG17" i="37"/>
  <c r="VG35" i="37" s="1"/>
  <c r="VF17" i="37"/>
  <c r="VE17" i="37"/>
  <c r="VE35" i="37" s="1"/>
  <c r="VD17" i="37"/>
  <c r="VD35" i="37" s="1"/>
  <c r="VC17" i="37"/>
  <c r="VC35" i="37" s="1"/>
  <c r="VB17" i="37"/>
  <c r="VA17" i="37"/>
  <c r="UZ17" i="37"/>
  <c r="UY17" i="37"/>
  <c r="UY35" i="37" s="1"/>
  <c r="UX17" i="37"/>
  <c r="UW17" i="37"/>
  <c r="UW35" i="37" s="1"/>
  <c r="UV17" i="37"/>
  <c r="UU17" i="37"/>
  <c r="UU35" i="37" s="1"/>
  <c r="UT17" i="37"/>
  <c r="US17" i="37"/>
  <c r="US35" i="37" s="1"/>
  <c r="UR17" i="37"/>
  <c r="UQ17" i="37"/>
  <c r="UQ35" i="37" s="1"/>
  <c r="UP17" i="37"/>
  <c r="UP35" i="37" s="1"/>
  <c r="UO17" i="37"/>
  <c r="UO35" i="37" s="1"/>
  <c r="UN17" i="37"/>
  <c r="UM17" i="37"/>
  <c r="UM35" i="37" s="1"/>
  <c r="UL17" i="37"/>
  <c r="UK17" i="37"/>
  <c r="UJ17" i="37"/>
  <c r="UI17" i="37"/>
  <c r="UI35" i="37" s="1"/>
  <c r="UH17" i="37"/>
  <c r="UG17" i="37"/>
  <c r="UF17" i="37"/>
  <c r="UF35" i="37" s="1"/>
  <c r="UE17" i="37"/>
  <c r="UE35" i="37" s="1"/>
  <c r="UD17" i="37"/>
  <c r="UD35" i="37" s="1"/>
  <c r="UC17" i="37"/>
  <c r="UB17" i="37"/>
  <c r="UA17" i="37"/>
  <c r="UA35" i="37" s="1"/>
  <c r="TZ17" i="37"/>
  <c r="TZ35" i="37" s="1"/>
  <c r="TY17" i="37"/>
  <c r="TY35" i="37" s="1"/>
  <c r="TX17" i="37"/>
  <c r="TW17" i="37"/>
  <c r="TW35" i="37" s="1"/>
  <c r="TV17" i="37"/>
  <c r="TU17" i="37"/>
  <c r="TT17" i="37"/>
  <c r="TS17" i="37"/>
  <c r="TS35" i="37" s="1"/>
  <c r="TR17" i="37"/>
  <c r="TQ17" i="37"/>
  <c r="TQ35" i="37" s="1"/>
  <c r="TP17" i="37"/>
  <c r="TO17" i="37"/>
  <c r="TO35" i="37" s="1"/>
  <c r="TN17" i="37"/>
  <c r="TN35" i="37" s="1"/>
  <c r="TM17" i="37"/>
  <c r="TL17" i="37"/>
  <c r="TL35" i="37" s="1"/>
  <c r="TK17" i="37"/>
  <c r="TK35" i="37" s="1"/>
  <c r="TJ17" i="37"/>
  <c r="TJ35" i="37" s="1"/>
  <c r="TI17" i="37"/>
  <c r="TI35" i="37" s="1"/>
  <c r="TH17" i="37"/>
  <c r="TG17" i="37"/>
  <c r="TF17" i="37"/>
  <c r="TF35" i="37" s="1"/>
  <c r="TE17" i="37"/>
  <c r="TD17" i="37"/>
  <c r="TC17" i="37"/>
  <c r="TC34" i="37" s="1"/>
  <c r="TB17" i="37"/>
  <c r="TB35" i="37" s="1"/>
  <c r="TA17" i="37"/>
  <c r="TA35" i="37" s="1"/>
  <c r="SZ17" i="37"/>
  <c r="SY17" i="37"/>
  <c r="SY35" i="37" s="1"/>
  <c r="SX17" i="37"/>
  <c r="SX35" i="37" s="1"/>
  <c r="SW17" i="37"/>
  <c r="SW35" i="37" s="1"/>
  <c r="SV17" i="37"/>
  <c r="SV35" i="37" s="1"/>
  <c r="SU17" i="37"/>
  <c r="ST17" i="37"/>
  <c r="SS17" i="37"/>
  <c r="SS35" i="37" s="1"/>
  <c r="SR17" i="37"/>
  <c r="SQ17" i="37"/>
  <c r="SP17" i="37"/>
  <c r="SP35" i="37" s="1"/>
  <c r="SO17" i="37"/>
  <c r="SO35" i="37" s="1"/>
  <c r="SN17" i="37"/>
  <c r="SN35" i="37" s="1"/>
  <c r="SM17" i="37"/>
  <c r="SL17" i="37"/>
  <c r="SL35" i="37" s="1"/>
  <c r="SK17" i="37"/>
  <c r="SK35" i="37" s="1"/>
  <c r="SJ17" i="37"/>
  <c r="SJ35" i="37" s="1"/>
  <c r="SI17" i="37"/>
  <c r="SI35" i="37" s="1"/>
  <c r="SH17" i="37"/>
  <c r="SG17" i="37"/>
  <c r="SF17" i="37"/>
  <c r="SE17" i="37"/>
  <c r="SE35" i="37" s="1"/>
  <c r="SD17" i="37"/>
  <c r="SC17" i="37"/>
  <c r="SC35" i="37" s="1"/>
  <c r="SB17" i="37"/>
  <c r="SB35" i="37" s="1"/>
  <c r="SA17" i="37"/>
  <c r="SA35" i="37" s="1"/>
  <c r="RZ17" i="37"/>
  <c r="RY17" i="37"/>
  <c r="RY35" i="37" s="1"/>
  <c r="RX17" i="37"/>
  <c r="RX35" i="37" s="1"/>
  <c r="RW17" i="37"/>
  <c r="RW35" i="37" s="1"/>
  <c r="RV17" i="37"/>
  <c r="RV35" i="37" s="1"/>
  <c r="RU17" i="37"/>
  <c r="RT17" i="37"/>
  <c r="RS17" i="37"/>
  <c r="RR17" i="37"/>
  <c r="RR35" i="37" s="1"/>
  <c r="RQ17" i="37"/>
  <c r="RQ35" i="37" s="1"/>
  <c r="RP17" i="37"/>
  <c r="RP35" i="37" s="1"/>
  <c r="RO17" i="37"/>
  <c r="RO35" i="37" s="1"/>
  <c r="RN17" i="37"/>
  <c r="RN35" i="37" s="1"/>
  <c r="RM17" i="37"/>
  <c r="RL17" i="37"/>
  <c r="RL35" i="37" s="1"/>
  <c r="RK17" i="37"/>
  <c r="RK35" i="37" s="1"/>
  <c r="RJ17" i="37"/>
  <c r="RJ35" i="37" s="1"/>
  <c r="RI17" i="37"/>
  <c r="RI35" i="37" s="1"/>
  <c r="RH17" i="37"/>
  <c r="RG17" i="37"/>
  <c r="RF17" i="37"/>
  <c r="RE17" i="37"/>
  <c r="RE35" i="37" s="1"/>
  <c r="RD17" i="37"/>
  <c r="RD35" i="37" s="1"/>
  <c r="RC17" i="37"/>
  <c r="RC35" i="37" s="1"/>
  <c r="RB17" i="37"/>
  <c r="RB35" i="37" s="1"/>
  <c r="RA17" i="37"/>
  <c r="RA35" i="37" s="1"/>
  <c r="QZ17" i="37"/>
  <c r="QY17" i="37"/>
  <c r="QY35" i="37" s="1"/>
  <c r="QX17" i="37"/>
  <c r="QX35" i="37" s="1"/>
  <c r="QW17" i="37"/>
  <c r="QW35" i="37" s="1"/>
  <c r="QV17" i="37"/>
  <c r="QV35" i="37" s="1"/>
  <c r="QU17" i="37"/>
  <c r="QT17" i="37"/>
  <c r="QT34" i="37" s="1"/>
  <c r="QS17" i="37"/>
  <c r="QS35" i="37" s="1"/>
  <c r="QR17" i="37"/>
  <c r="QR35" i="37" s="1"/>
  <c r="QQ17" i="37"/>
  <c r="QQ35" i="37" s="1"/>
  <c r="QP17" i="37"/>
  <c r="QP35" i="37" s="1"/>
  <c r="QO17" i="37"/>
  <c r="QO35" i="37" s="1"/>
  <c r="QN17" i="37"/>
  <c r="QM17" i="37"/>
  <c r="QM35" i="37" s="1"/>
  <c r="QL17" i="37"/>
  <c r="QL35" i="37" s="1"/>
  <c r="QK17" i="37"/>
  <c r="QK35" i="37" s="1"/>
  <c r="QJ17" i="37"/>
  <c r="QJ35" i="37" s="1"/>
  <c r="QI17" i="37"/>
  <c r="QH17" i="37"/>
  <c r="QG17" i="37"/>
  <c r="QG35" i="37" s="1"/>
  <c r="QF17" i="37"/>
  <c r="QF35" i="37" s="1"/>
  <c r="QE17" i="37"/>
  <c r="QE35" i="37" s="1"/>
  <c r="QD17" i="37"/>
  <c r="QD35" i="37" s="1"/>
  <c r="QC17" i="37"/>
  <c r="QC35" i="37" s="1"/>
  <c r="QB17" i="37"/>
  <c r="QA17" i="37"/>
  <c r="QA35" i="37" s="1"/>
  <c r="PZ17" i="37"/>
  <c r="PZ35" i="37" s="1"/>
  <c r="PY17" i="37"/>
  <c r="PY35" i="37" s="1"/>
  <c r="PX17" i="37"/>
  <c r="PX35" i="37" s="1"/>
  <c r="PW17" i="37"/>
  <c r="PV17" i="37"/>
  <c r="PU17" i="37"/>
  <c r="PU35" i="37" s="1"/>
  <c r="PT17" i="37"/>
  <c r="PT35" i="37" s="1"/>
  <c r="PS17" i="37"/>
  <c r="PS35" i="37" s="1"/>
  <c r="PR17" i="37"/>
  <c r="PR35" i="37" s="1"/>
  <c r="PQ17" i="37"/>
  <c r="PQ35" i="37" s="1"/>
  <c r="PP17" i="37"/>
  <c r="PO17" i="37"/>
  <c r="PO34" i="37" s="1"/>
  <c r="PN17" i="37"/>
  <c r="PN35" i="37" s="1"/>
  <c r="PM17" i="37"/>
  <c r="PM35" i="37" s="1"/>
  <c r="PL17" i="37"/>
  <c r="PL35" i="37" s="1"/>
  <c r="PK17" i="37"/>
  <c r="PJ17" i="37"/>
  <c r="PI17" i="37"/>
  <c r="PI35" i="37" s="1"/>
  <c r="PH17" i="37"/>
  <c r="PH35" i="37" s="1"/>
  <c r="PG17" i="37"/>
  <c r="PG35" i="37" s="1"/>
  <c r="PF17" i="37"/>
  <c r="PF35" i="37" s="1"/>
  <c r="PE17" i="37"/>
  <c r="PE35" i="37" s="1"/>
  <c r="PD17" i="37"/>
  <c r="PC17" i="37"/>
  <c r="PC35" i="37" s="1"/>
  <c r="PB17" i="37"/>
  <c r="PB35" i="37" s="1"/>
  <c r="PA17" i="37"/>
  <c r="PA35" i="37" s="1"/>
  <c r="OZ17" i="37"/>
  <c r="OZ35" i="37" s="1"/>
  <c r="OY17" i="37"/>
  <c r="OX17" i="37"/>
  <c r="OW17" i="37"/>
  <c r="OW35" i="37" s="1"/>
  <c r="OV17" i="37"/>
  <c r="OV35" i="37" s="1"/>
  <c r="OU17" i="37"/>
  <c r="OU35" i="37" s="1"/>
  <c r="OT17" i="37"/>
  <c r="OT35" i="37" s="1"/>
  <c r="OS17" i="37"/>
  <c r="OS35" i="37" s="1"/>
  <c r="OR17" i="37"/>
  <c r="OQ17" i="37"/>
  <c r="OQ35" i="37" s="1"/>
  <c r="OP17" i="37"/>
  <c r="OP35" i="37" s="1"/>
  <c r="OO17" i="37"/>
  <c r="OO34" i="37" s="1"/>
  <c r="ON17" i="37"/>
  <c r="ON35" i="37" s="1"/>
  <c r="OM17" i="37"/>
  <c r="OL17" i="37"/>
  <c r="OK17" i="37"/>
  <c r="OK35" i="37" s="1"/>
  <c r="OJ17" i="37"/>
  <c r="OJ35" i="37" s="1"/>
  <c r="OI17" i="37"/>
  <c r="OI35" i="37" s="1"/>
  <c r="OH17" i="37"/>
  <c r="OH35" i="37" s="1"/>
  <c r="OG17" i="37"/>
  <c r="OG35" i="37" s="1"/>
  <c r="OF17" i="37"/>
  <c r="OE17" i="37"/>
  <c r="OE35" i="37" s="1"/>
  <c r="OD17" i="37"/>
  <c r="OD35" i="37" s="1"/>
  <c r="OC17" i="37"/>
  <c r="OC35" i="37" s="1"/>
  <c r="OB17" i="37"/>
  <c r="OB35" i="37" s="1"/>
  <c r="OA17" i="37"/>
  <c r="NZ17" i="37"/>
  <c r="NY17" i="37"/>
  <c r="NY35" i="37" s="1"/>
  <c r="NX17" i="37"/>
  <c r="NX35" i="37" s="1"/>
  <c r="NW17" i="37"/>
  <c r="NW35" i="37" s="1"/>
  <c r="NV17" i="37"/>
  <c r="NV35" i="37" s="1"/>
  <c r="NU17" i="37"/>
  <c r="NU35" i="37" s="1"/>
  <c r="NT17" i="37"/>
  <c r="NS17" i="37"/>
  <c r="NS35" i="37" s="1"/>
  <c r="NR17" i="37"/>
  <c r="NR35" i="37" s="1"/>
  <c r="NQ17" i="37"/>
  <c r="NQ35" i="37" s="1"/>
  <c r="NP17" i="37"/>
  <c r="NP34" i="37" s="1"/>
  <c r="NO17" i="37"/>
  <c r="NN17" i="37"/>
  <c r="NM17" i="37"/>
  <c r="NM35" i="37" s="1"/>
  <c r="NL17" i="37"/>
  <c r="NL35" i="37" s="1"/>
  <c r="NK17" i="37"/>
  <c r="NK35" i="37" s="1"/>
  <c r="NJ17" i="37"/>
  <c r="NJ35" i="37" s="1"/>
  <c r="NI17" i="37"/>
  <c r="NI35" i="37" s="1"/>
  <c r="NH17" i="37"/>
  <c r="NG17" i="37"/>
  <c r="NG35" i="37" s="1"/>
  <c r="NF17" i="37"/>
  <c r="NF35" i="37" s="1"/>
  <c r="NE17" i="37"/>
  <c r="NE35" i="37" s="1"/>
  <c r="ND17" i="37"/>
  <c r="ND35" i="37" s="1"/>
  <c r="NC17" i="37"/>
  <c r="NB17" i="37"/>
  <c r="NA17" i="37"/>
  <c r="NA35" i="37" s="1"/>
  <c r="MZ17" i="37"/>
  <c r="MZ35" i="37" s="1"/>
  <c r="MY17" i="37"/>
  <c r="MY35" i="37" s="1"/>
  <c r="MX17" i="37"/>
  <c r="MX35" i="37" s="1"/>
  <c r="MW17" i="37"/>
  <c r="MW35" i="37" s="1"/>
  <c r="MV17" i="37"/>
  <c r="MU17" i="37"/>
  <c r="MU35" i="37" s="1"/>
  <c r="MT17" i="37"/>
  <c r="MT35" i="37" s="1"/>
  <c r="MS17" i="37"/>
  <c r="MS35" i="37" s="1"/>
  <c r="MR17" i="37"/>
  <c r="MR35" i="37" s="1"/>
  <c r="MQ17" i="37"/>
  <c r="MP17" i="37"/>
  <c r="MP34" i="37" s="1"/>
  <c r="MO17" i="37"/>
  <c r="MO35" i="37" s="1"/>
  <c r="MN17" i="37"/>
  <c r="MN35" i="37" s="1"/>
  <c r="MM17" i="37"/>
  <c r="MM35" i="37" s="1"/>
  <c r="ML17" i="37"/>
  <c r="ML35" i="37" s="1"/>
  <c r="MK17" i="37"/>
  <c r="MK35" i="37" s="1"/>
  <c r="MJ17" i="37"/>
  <c r="MI17" i="37"/>
  <c r="MI35" i="37" s="1"/>
  <c r="MH17" i="37"/>
  <c r="MH35" i="37" s="1"/>
  <c r="MG17" i="37"/>
  <c r="MG35" i="37" s="1"/>
  <c r="MF17" i="37"/>
  <c r="MF35" i="37" s="1"/>
  <c r="ME17" i="37"/>
  <c r="MD17" i="37"/>
  <c r="MC17" i="37"/>
  <c r="MC35" i="37" s="1"/>
  <c r="MB17" i="37"/>
  <c r="MB35" i="37" s="1"/>
  <c r="MA17" i="37"/>
  <c r="MA35" i="37" s="1"/>
  <c r="LZ17" i="37"/>
  <c r="LZ35" i="37" s="1"/>
  <c r="LY17" i="37"/>
  <c r="LY35" i="37" s="1"/>
  <c r="LX17" i="37"/>
  <c r="LW17" i="37"/>
  <c r="LW35" i="37" s="1"/>
  <c r="LV17" i="37"/>
  <c r="LV35" i="37" s="1"/>
  <c r="LU17" i="37"/>
  <c r="LU35" i="37" s="1"/>
  <c r="LT17" i="37"/>
  <c r="LT35" i="37" s="1"/>
  <c r="LS17" i="37"/>
  <c r="LR17" i="37"/>
  <c r="LR34" i="37" s="1"/>
  <c r="LQ17" i="37"/>
  <c r="LQ35" i="37" s="1"/>
  <c r="LP17" i="37"/>
  <c r="LP35" i="37" s="1"/>
  <c r="LO17" i="37"/>
  <c r="LO35" i="37" s="1"/>
  <c r="LN17" i="37"/>
  <c r="LN35" i="37" s="1"/>
  <c r="LM17" i="37"/>
  <c r="LM35" i="37" s="1"/>
  <c r="LL17" i="37"/>
  <c r="LK17" i="37"/>
  <c r="LK35" i="37" s="1"/>
  <c r="LJ17" i="37"/>
  <c r="LJ35" i="37" s="1"/>
  <c r="LI17" i="37"/>
  <c r="LI35" i="37" s="1"/>
  <c r="LH17" i="37"/>
  <c r="LH35" i="37" s="1"/>
  <c r="LG17" i="37"/>
  <c r="LF17" i="37"/>
  <c r="LE17" i="37"/>
  <c r="LE35" i="37" s="1"/>
  <c r="LD17" i="37"/>
  <c r="LD35" i="37" s="1"/>
  <c r="LC17" i="37"/>
  <c r="LC35" i="37" s="1"/>
  <c r="LB17" i="37"/>
  <c r="LB35" i="37" s="1"/>
  <c r="LA17" i="37"/>
  <c r="LA35" i="37" s="1"/>
  <c r="KZ17" i="37"/>
  <c r="KY17" i="37"/>
  <c r="KY35" i="37" s="1"/>
  <c r="KX17" i="37"/>
  <c r="KX35" i="37" s="1"/>
  <c r="KW17" i="37"/>
  <c r="KW35" i="37" s="1"/>
  <c r="KV17" i="37"/>
  <c r="KV35" i="37" s="1"/>
  <c r="KU17" i="37"/>
  <c r="KT17" i="37"/>
  <c r="KS17" i="37"/>
  <c r="KS35" i="37" s="1"/>
  <c r="KR17" i="37"/>
  <c r="KR35" i="37" s="1"/>
  <c r="KQ17" i="37"/>
  <c r="KQ35" i="37" s="1"/>
  <c r="KP17" i="37"/>
  <c r="KP35" i="37" s="1"/>
  <c r="KO17" i="37"/>
  <c r="KO35" i="37" s="1"/>
  <c r="KN17" i="37"/>
  <c r="KM17" i="37"/>
  <c r="KM35" i="37" s="1"/>
  <c r="KL17" i="37"/>
  <c r="KL35" i="37" s="1"/>
  <c r="KK17" i="37"/>
  <c r="KK35" i="37" s="1"/>
  <c r="KJ17" i="37"/>
  <c r="KJ35" i="37" s="1"/>
  <c r="KI17" i="37"/>
  <c r="KH17" i="37"/>
  <c r="KG17" i="37"/>
  <c r="KG35" i="37" s="1"/>
  <c r="KF17" i="37"/>
  <c r="KF35" i="37" s="1"/>
  <c r="KE17" i="37"/>
  <c r="KE35" i="37" s="1"/>
  <c r="KD17" i="37"/>
  <c r="KD35" i="37" s="1"/>
  <c r="KC17" i="37"/>
  <c r="KC35" i="37" s="1"/>
  <c r="KB17" i="37"/>
  <c r="KA17" i="37"/>
  <c r="KA35" i="37" s="1"/>
  <c r="JZ17" i="37"/>
  <c r="JZ35" i="37" s="1"/>
  <c r="JY17" i="37"/>
  <c r="JY35" i="37" s="1"/>
  <c r="JX17" i="37"/>
  <c r="JX35" i="37" s="1"/>
  <c r="JW17" i="37"/>
  <c r="JV17" i="37"/>
  <c r="JU17" i="37"/>
  <c r="JU35" i="37" s="1"/>
  <c r="JT17" i="37"/>
  <c r="JT35" i="37" s="1"/>
  <c r="JS17" i="37"/>
  <c r="JS35" i="37" s="1"/>
  <c r="JR17" i="37"/>
  <c r="JR35" i="37" s="1"/>
  <c r="JQ17" i="37"/>
  <c r="JQ35" i="37" s="1"/>
  <c r="JP17" i="37"/>
  <c r="JO17" i="37"/>
  <c r="JO35" i="37" s="1"/>
  <c r="JN17" i="37"/>
  <c r="JN35" i="37" s="1"/>
  <c r="JM17" i="37"/>
  <c r="JM35" i="37" s="1"/>
  <c r="JL17" i="37"/>
  <c r="JL35" i="37" s="1"/>
  <c r="JK17" i="37"/>
  <c r="JJ17" i="37"/>
  <c r="JI17" i="37"/>
  <c r="JI35" i="37" s="1"/>
  <c r="JH17" i="37"/>
  <c r="JH35" i="37" s="1"/>
  <c r="JG17" i="37"/>
  <c r="JG35" i="37" s="1"/>
  <c r="JF17" i="37"/>
  <c r="JF35" i="37" s="1"/>
  <c r="JE17" i="37"/>
  <c r="JE35" i="37" s="1"/>
  <c r="JD17" i="37"/>
  <c r="JC17" i="37"/>
  <c r="JC35" i="37" s="1"/>
  <c r="JB17" i="37"/>
  <c r="JB35" i="37" s="1"/>
  <c r="JA17" i="37"/>
  <c r="JA35" i="37" s="1"/>
  <c r="IZ17" i="37"/>
  <c r="IZ35" i="37" s="1"/>
  <c r="IY17" i="37"/>
  <c r="IX17" i="37"/>
  <c r="IW17" i="37"/>
  <c r="IW35" i="37" s="1"/>
  <c r="IV17" i="37"/>
  <c r="IV35" i="37" s="1"/>
  <c r="IU17" i="37"/>
  <c r="IU35" i="37" s="1"/>
  <c r="IT17" i="37"/>
  <c r="IT35" i="37" s="1"/>
  <c r="IS17" i="37"/>
  <c r="IS35" i="37" s="1"/>
  <c r="IR17" i="37"/>
  <c r="IQ17" i="37"/>
  <c r="IQ35" i="37" s="1"/>
  <c r="IP17" i="37"/>
  <c r="IP35" i="37" s="1"/>
  <c r="IO17" i="37"/>
  <c r="IO35" i="37" s="1"/>
  <c r="IN17" i="37"/>
  <c r="IN35" i="37" s="1"/>
  <c r="IM17" i="37"/>
  <c r="IL17" i="37"/>
  <c r="IK17" i="37"/>
  <c r="IK35" i="37" s="1"/>
  <c r="IJ17" i="37"/>
  <c r="IJ35" i="37" s="1"/>
  <c r="II17" i="37"/>
  <c r="II35" i="37" s="1"/>
  <c r="IH17" i="37"/>
  <c r="IH35" i="37" s="1"/>
  <c r="IG17" i="37"/>
  <c r="IG35" i="37" s="1"/>
  <c r="IF17" i="37"/>
  <c r="IE17" i="37"/>
  <c r="IE35" i="37" s="1"/>
  <c r="ID17" i="37"/>
  <c r="ID35" i="37" s="1"/>
  <c r="IC17" i="37"/>
  <c r="IC35" i="37" s="1"/>
  <c r="IB17" i="37"/>
  <c r="IB35" i="37" s="1"/>
  <c r="IA17" i="37"/>
  <c r="HZ17" i="37"/>
  <c r="HY17" i="37"/>
  <c r="HY35" i="37" s="1"/>
  <c r="HX17" i="37"/>
  <c r="HX35" i="37" s="1"/>
  <c r="HW17" i="37"/>
  <c r="HW35" i="37" s="1"/>
  <c r="HV17" i="37"/>
  <c r="HV34" i="37" s="1"/>
  <c r="HU17" i="37"/>
  <c r="HU35" i="37" s="1"/>
  <c r="HT17" i="37"/>
  <c r="HS17" i="37"/>
  <c r="HS35" i="37" s="1"/>
  <c r="HR17" i="37"/>
  <c r="HR35" i="37" s="1"/>
  <c r="HQ17" i="37"/>
  <c r="HQ35" i="37" s="1"/>
  <c r="HP17" i="37"/>
  <c r="HP35" i="37" s="1"/>
  <c r="HO17" i="37"/>
  <c r="HN17" i="37"/>
  <c r="HM17" i="37"/>
  <c r="HM35" i="37" s="1"/>
  <c r="HL17" i="37"/>
  <c r="HL35" i="37" s="1"/>
  <c r="HK17" i="37"/>
  <c r="HK35" i="37" s="1"/>
  <c r="HJ17" i="37"/>
  <c r="HJ35" i="37" s="1"/>
  <c r="HI17" i="37"/>
  <c r="HI35" i="37" s="1"/>
  <c r="HH17" i="37"/>
  <c r="HG17" i="37"/>
  <c r="HG35" i="37" s="1"/>
  <c r="HF17" i="37"/>
  <c r="HF35" i="37" s="1"/>
  <c r="HE17" i="37"/>
  <c r="HE35" i="37" s="1"/>
  <c r="HD17" i="37"/>
  <c r="HD35" i="37" s="1"/>
  <c r="HC17" i="37"/>
  <c r="HB17" i="37"/>
  <c r="HB34" i="37" s="1"/>
  <c r="HA17" i="37"/>
  <c r="HA35" i="37" s="1"/>
  <c r="GZ17" i="37"/>
  <c r="GZ35" i="37" s="1"/>
  <c r="GY17" i="37"/>
  <c r="GY35" i="37" s="1"/>
  <c r="GX17" i="37"/>
  <c r="GX35" i="37" s="1"/>
  <c r="GW17" i="37"/>
  <c r="GW35" i="37" s="1"/>
  <c r="GV17" i="37"/>
  <c r="GU17" i="37"/>
  <c r="GU35" i="37" s="1"/>
  <c r="GT17" i="37"/>
  <c r="GT35" i="37" s="1"/>
  <c r="GS17" i="37"/>
  <c r="GS35" i="37" s="1"/>
  <c r="GR17" i="37"/>
  <c r="GR35" i="37" s="1"/>
  <c r="GQ17" i="37"/>
  <c r="GP17" i="37"/>
  <c r="GO17" i="37"/>
  <c r="GO35" i="37" s="1"/>
  <c r="GN17" i="37"/>
  <c r="GN35" i="37" s="1"/>
  <c r="GM17" i="37"/>
  <c r="GM35" i="37" s="1"/>
  <c r="GL17" i="37"/>
  <c r="GL35" i="37" s="1"/>
  <c r="GK17" i="37"/>
  <c r="GK35" i="37" s="1"/>
  <c r="GJ17" i="37"/>
  <c r="GI17" i="37"/>
  <c r="GI35" i="37" s="1"/>
  <c r="GH17" i="37"/>
  <c r="GH35" i="37" s="1"/>
  <c r="GG17" i="37"/>
  <c r="GG35" i="37" s="1"/>
  <c r="GF17" i="37"/>
  <c r="GF35" i="37" s="1"/>
  <c r="GE17" i="37"/>
  <c r="GD17" i="37"/>
  <c r="GC17" i="37"/>
  <c r="GC35" i="37" s="1"/>
  <c r="GB17" i="37"/>
  <c r="GB35" i="37" s="1"/>
  <c r="GA17" i="37"/>
  <c r="GA35" i="37" s="1"/>
  <c r="FZ17" i="37"/>
  <c r="FZ35" i="37" s="1"/>
  <c r="FY17" i="37"/>
  <c r="FY35" i="37" s="1"/>
  <c r="FX17" i="37"/>
  <c r="FW17" i="37"/>
  <c r="FW35" i="37" s="1"/>
  <c r="FV17" i="37"/>
  <c r="FV35" i="37" s="1"/>
  <c r="FU17" i="37"/>
  <c r="FU35" i="37" s="1"/>
  <c r="FT17" i="37"/>
  <c r="FT35" i="37" s="1"/>
  <c r="FS17" i="37"/>
  <c r="FR17" i="37"/>
  <c r="FQ17" i="37"/>
  <c r="FQ35" i="37" s="1"/>
  <c r="FP17" i="37"/>
  <c r="FP35" i="37" s="1"/>
  <c r="FO17" i="37"/>
  <c r="FO35" i="37" s="1"/>
  <c r="FN17" i="37"/>
  <c r="FN35" i="37" s="1"/>
  <c r="FM17" i="37"/>
  <c r="FM35" i="37" s="1"/>
  <c r="FL17" i="37"/>
  <c r="FK17" i="37"/>
  <c r="FK35" i="37" s="1"/>
  <c r="FJ17" i="37"/>
  <c r="FJ35" i="37" s="1"/>
  <c r="FI17" i="37"/>
  <c r="FI35" i="37" s="1"/>
  <c r="FH17" i="37"/>
  <c r="FH35" i="37" s="1"/>
  <c r="FG17" i="37"/>
  <c r="FF17" i="37"/>
  <c r="FE17" i="37"/>
  <c r="FE35" i="37" s="1"/>
  <c r="FD17" i="37"/>
  <c r="FD35" i="37" s="1"/>
  <c r="FC17" i="37"/>
  <c r="FC35" i="37" s="1"/>
  <c r="FB17" i="37"/>
  <c r="FB35" i="37" s="1"/>
  <c r="FA17" i="37"/>
  <c r="FA35" i="37" s="1"/>
  <c r="EZ17" i="37"/>
  <c r="EY17" i="37"/>
  <c r="EY35" i="37" s="1"/>
  <c r="EX17" i="37"/>
  <c r="EX35" i="37" s="1"/>
  <c r="EW17" i="37"/>
  <c r="EW35" i="37" s="1"/>
  <c r="EV17" i="37"/>
  <c r="EV35" i="37" s="1"/>
  <c r="EU17" i="37"/>
  <c r="ET17" i="37"/>
  <c r="ES17" i="37"/>
  <c r="ES35" i="37" s="1"/>
  <c r="ER17" i="37"/>
  <c r="ER35" i="37" s="1"/>
  <c r="EQ17" i="37"/>
  <c r="EQ35" i="37" s="1"/>
  <c r="EP17" i="37"/>
  <c r="EP35" i="37" s="1"/>
  <c r="EO17" i="37"/>
  <c r="EO35" i="37" s="1"/>
  <c r="EN17" i="37"/>
  <c r="EM17" i="37"/>
  <c r="EM35" i="37" s="1"/>
  <c r="EL17" i="37"/>
  <c r="EL35" i="37" s="1"/>
  <c r="EK17" i="37"/>
  <c r="EK35" i="37" s="1"/>
  <c r="EJ17" i="37"/>
  <c r="EJ35" i="37" s="1"/>
  <c r="EI17" i="37"/>
  <c r="EH17" i="37"/>
  <c r="EG17" i="37"/>
  <c r="EG35" i="37" s="1"/>
  <c r="EF17" i="37"/>
  <c r="EF35" i="37" s="1"/>
  <c r="EE17" i="37"/>
  <c r="EE35" i="37" s="1"/>
  <c r="ED17" i="37"/>
  <c r="ED34" i="37" s="1"/>
  <c r="EC17" i="37"/>
  <c r="EC35" i="37" s="1"/>
  <c r="EB17" i="37"/>
  <c r="EA17" i="37"/>
  <c r="EA35" i="37" s="1"/>
  <c r="DZ17" i="37"/>
  <c r="DZ35" i="37" s="1"/>
  <c r="DY17" i="37"/>
  <c r="DY35" i="37" s="1"/>
  <c r="DX17" i="37"/>
  <c r="DX35" i="37" s="1"/>
  <c r="DW17" i="37"/>
  <c r="DW35" i="37" s="1"/>
  <c r="DV17" i="37"/>
  <c r="DU17" i="37"/>
  <c r="DU35" i="37" s="1"/>
  <c r="DT17" i="37"/>
  <c r="DT34" i="37" s="1"/>
  <c r="DS17" i="37"/>
  <c r="DS35" i="37" s="1"/>
  <c r="DR17" i="37"/>
  <c r="DR35" i="37" s="1"/>
  <c r="DQ17" i="37"/>
  <c r="DQ35" i="37" s="1"/>
  <c r="DP17" i="37"/>
  <c r="DO17" i="37"/>
  <c r="DO35" i="37" s="1"/>
  <c r="DN17" i="37"/>
  <c r="DN35" i="37" s="1"/>
  <c r="DM17" i="37"/>
  <c r="DM35" i="37" s="1"/>
  <c r="DL17" i="37"/>
  <c r="DL35" i="37" s="1"/>
  <c r="DK17" i="37"/>
  <c r="DK35" i="37" s="1"/>
  <c r="DJ17" i="37"/>
  <c r="DJ34" i="37" s="1"/>
  <c r="DI17" i="37"/>
  <c r="DI35" i="37" s="1"/>
  <c r="DH17" i="37"/>
  <c r="DH35" i="37" s="1"/>
  <c r="DG17" i="37"/>
  <c r="DG35" i="37" s="1"/>
  <c r="DF17" i="37"/>
  <c r="DF35" i="37" s="1"/>
  <c r="DE17" i="37"/>
  <c r="DE35" i="37" s="1"/>
  <c r="DD17" i="37"/>
  <c r="DC17" i="37"/>
  <c r="DC35" i="37" s="1"/>
  <c r="DB17" i="37"/>
  <c r="DB35" i="37" s="1"/>
  <c r="DA17" i="37"/>
  <c r="DA35" i="37" s="1"/>
  <c r="CZ17" i="37"/>
  <c r="CZ35" i="37" s="1"/>
  <c r="CY17" i="37"/>
  <c r="CY35" i="37" s="1"/>
  <c r="CX17" i="37"/>
  <c r="CX35" i="37" s="1"/>
  <c r="CW17" i="37"/>
  <c r="CW35" i="37" s="1"/>
  <c r="CV17" i="37"/>
  <c r="CV35" i="37" s="1"/>
  <c r="CU17" i="37"/>
  <c r="CU35" i="37" s="1"/>
  <c r="CT17" i="37"/>
  <c r="CT35" i="37" s="1"/>
  <c r="CS17" i="37"/>
  <c r="CS35" i="37" s="1"/>
  <c r="CR17" i="37"/>
  <c r="CQ17" i="37"/>
  <c r="CQ35" i="37" s="1"/>
  <c r="CP17" i="37"/>
  <c r="CP35" i="37" s="1"/>
  <c r="CO17" i="37"/>
  <c r="CO35" i="37" s="1"/>
  <c r="CN17" i="37"/>
  <c r="CN35" i="37" s="1"/>
  <c r="CM17" i="37"/>
  <c r="CM35" i="37" s="1"/>
  <c r="CL17" i="37"/>
  <c r="CL35" i="37" s="1"/>
  <c r="CK17" i="37"/>
  <c r="CK34" i="37" s="1"/>
  <c r="CJ17" i="37"/>
  <c r="CJ35" i="37" s="1"/>
  <c r="CI17" i="37"/>
  <c r="CI35" i="37" s="1"/>
  <c r="CH17" i="37"/>
  <c r="CH35" i="37" s="1"/>
  <c r="CG17" i="37"/>
  <c r="CG35" i="37" s="1"/>
  <c r="CF17" i="37"/>
  <c r="CE17" i="37"/>
  <c r="CE35" i="37" s="1"/>
  <c r="CD17" i="37"/>
  <c r="CD35" i="37" s="1"/>
  <c r="CC17" i="37"/>
  <c r="CC35" i="37" s="1"/>
  <c r="CB17" i="37"/>
  <c r="CB35" i="37" s="1"/>
  <c r="CA17" i="37"/>
  <c r="CA35" i="37" s="1"/>
  <c r="BZ17" i="37"/>
  <c r="BZ35" i="37" s="1"/>
  <c r="BY17" i="37"/>
  <c r="BY35" i="37" s="1"/>
  <c r="BX17" i="37"/>
  <c r="BX34" i="37" s="1"/>
  <c r="BW17" i="37"/>
  <c r="BW35" i="37" s="1"/>
  <c r="BV17" i="37"/>
  <c r="BV35" i="37" s="1"/>
  <c r="BU17" i="37"/>
  <c r="BU35" i="37" s="1"/>
  <c r="BT17" i="37"/>
  <c r="BS17" i="37"/>
  <c r="BS35" i="37" s="1"/>
  <c r="BR17" i="37"/>
  <c r="BR35" i="37" s="1"/>
  <c r="BQ17" i="37"/>
  <c r="BQ35" i="37" s="1"/>
  <c r="BP17" i="37"/>
  <c r="BP35" i="37" s="1"/>
  <c r="BO17" i="37"/>
  <c r="BO35" i="37" s="1"/>
  <c r="BN17" i="37"/>
  <c r="BN35" i="37" s="1"/>
  <c r="BM17" i="37"/>
  <c r="BM34" i="37" s="1"/>
  <c r="BL17" i="37"/>
  <c r="BL35" i="37" s="1"/>
  <c r="BK17" i="37"/>
  <c r="BK35" i="37" s="1"/>
  <c r="BJ17" i="37"/>
  <c r="BJ35" i="37" s="1"/>
  <c r="BI17" i="37"/>
  <c r="BI35" i="37" s="1"/>
  <c r="BH17" i="37"/>
  <c r="BG17" i="37"/>
  <c r="BG35" i="37" s="1"/>
  <c r="BF17" i="37"/>
  <c r="BF34" i="37" s="1"/>
  <c r="BE17" i="37"/>
  <c r="BE35" i="37" s="1"/>
  <c r="BD17" i="37"/>
  <c r="BD35" i="37" s="1"/>
  <c r="BC17" i="37"/>
  <c r="BC35" i="37" s="1"/>
  <c r="BB17" i="37"/>
  <c r="BB35" i="37" s="1"/>
  <c r="BA17" i="37"/>
  <c r="BA35" i="37" s="1"/>
  <c r="AZ17" i="37"/>
  <c r="AZ35" i="37" s="1"/>
  <c r="AY17" i="37"/>
  <c r="AY35" i="37" s="1"/>
  <c r="AX17" i="37"/>
  <c r="AX35" i="37" s="1"/>
  <c r="AW17" i="37"/>
  <c r="AW35" i="37" s="1"/>
  <c r="AV17" i="37"/>
  <c r="AU17" i="37"/>
  <c r="AU35" i="37" s="1"/>
  <c r="AT17" i="37"/>
  <c r="AT35" i="37" s="1"/>
  <c r="AS17" i="37"/>
  <c r="AS35" i="37" s="1"/>
  <c r="AR17" i="37"/>
  <c r="AR35" i="37" s="1"/>
  <c r="AQ17" i="37"/>
  <c r="AQ35" i="37" s="1"/>
  <c r="AP17" i="37"/>
  <c r="AP35" i="37" s="1"/>
  <c r="AO17" i="37"/>
  <c r="AO35" i="37" s="1"/>
  <c r="AN17" i="37"/>
  <c r="AN35" i="37" s="1"/>
  <c r="AM17" i="37"/>
  <c r="AM34" i="37" s="1"/>
  <c r="AL17" i="37"/>
  <c r="AL35" i="37" s="1"/>
  <c r="AK17" i="37"/>
  <c r="AK35" i="37" s="1"/>
  <c r="AJ17" i="37"/>
  <c r="AI17" i="37"/>
  <c r="AI34" i="37" s="1"/>
  <c r="AH17" i="37"/>
  <c r="AH35" i="37" s="1"/>
  <c r="AG17" i="37"/>
  <c r="AG35" i="37" s="1"/>
  <c r="AF17" i="37"/>
  <c r="AF35" i="37" s="1"/>
  <c r="AE17" i="37"/>
  <c r="AE35" i="37" s="1"/>
  <c r="AD17" i="37"/>
  <c r="AD35" i="37" s="1"/>
  <c r="AC17" i="37"/>
  <c r="AC35" i="37" s="1"/>
  <c r="AB17" i="37"/>
  <c r="AB35" i="37" s="1"/>
  <c r="AA17" i="37"/>
  <c r="AA35" i="37" s="1"/>
  <c r="Z17" i="37"/>
  <c r="Z35" i="37" s="1"/>
  <c r="Y17" i="37"/>
  <c r="Y35" i="37" s="1"/>
  <c r="X17" i="37"/>
  <c r="W17" i="37"/>
  <c r="W34" i="37" s="1"/>
  <c r="V17" i="37"/>
  <c r="V35" i="37" s="1"/>
  <c r="U17" i="37"/>
  <c r="U34" i="37" s="1"/>
  <c r="T17" i="37"/>
  <c r="T35" i="37" s="1"/>
  <c r="S17" i="37"/>
  <c r="S34" i="37" s="1"/>
  <c r="R17" i="37"/>
  <c r="R35" i="37" s="1"/>
  <c r="Q17" i="37"/>
  <c r="Q34" i="37" s="1"/>
  <c r="P17" i="37"/>
  <c r="P35" i="37" s="1"/>
  <c r="O17" i="37"/>
  <c r="O35" i="37" s="1"/>
  <c r="N17" i="37"/>
  <c r="N35" i="37" s="1"/>
  <c r="M17" i="37"/>
  <c r="M35" i="37" s="1"/>
  <c r="L17" i="37"/>
  <c r="L35" i="37" s="1"/>
  <c r="K17" i="37"/>
  <c r="K35" i="37" s="1"/>
  <c r="J17" i="37"/>
  <c r="J35" i="37" s="1"/>
  <c r="I17" i="37"/>
  <c r="I35" i="37" s="1"/>
  <c r="H17" i="37"/>
  <c r="H35" i="37" s="1"/>
  <c r="G17" i="37"/>
  <c r="G35" i="37" s="1"/>
  <c r="F17" i="37"/>
  <c r="F35" i="37" s="1"/>
  <c r="E17" i="37"/>
  <c r="E35" i="37" s="1"/>
  <c r="D17" i="37"/>
  <c r="D35" i="37" s="1"/>
  <c r="C17" i="37"/>
  <c r="C35" i="37" s="1"/>
  <c r="BO34" i="37" l="1"/>
  <c r="CB34" i="37"/>
  <c r="LO34" i="37"/>
  <c r="YE34" i="37"/>
  <c r="JS34" i="37"/>
  <c r="XC34" i="37"/>
  <c r="CO34" i="37"/>
  <c r="MF34" i="37"/>
  <c r="ZE34" i="37"/>
  <c r="DQ34" i="37"/>
  <c r="OB34" i="37"/>
  <c r="ABI34" i="37"/>
  <c r="NK34" i="37"/>
  <c r="EE34" i="37"/>
  <c r="PG34" i="37"/>
  <c r="ACI34" i="37"/>
  <c r="EV34" i="37"/>
  <c r="ADM34" i="37"/>
  <c r="C34" i="37"/>
  <c r="GA34" i="37"/>
  <c r="RC34" i="37"/>
  <c r="AEQ34" i="37"/>
  <c r="O34" i="37"/>
  <c r="GR34" i="37"/>
  <c r="RV34" i="37"/>
  <c r="AFV34" i="37"/>
  <c r="AB34" i="37"/>
  <c r="HW34" i="37"/>
  <c r="SN34" i="37"/>
  <c r="AHC35" i="37"/>
  <c r="AHC34" i="37"/>
  <c r="FK34" i="37"/>
  <c r="OQ34" i="37"/>
  <c r="VC34" i="37"/>
  <c r="WA34" i="37"/>
  <c r="Q35" i="37"/>
  <c r="BF35" i="37"/>
  <c r="X35" i="37"/>
  <c r="X34" i="37"/>
  <c r="AJ35" i="37"/>
  <c r="AJ34" i="37"/>
  <c r="AV35" i="37"/>
  <c r="AV34" i="37"/>
  <c r="BH35" i="37"/>
  <c r="BH34" i="37"/>
  <c r="BT35" i="37"/>
  <c r="BT34" i="37"/>
  <c r="CF35" i="37"/>
  <c r="CF34" i="37"/>
  <c r="CR35" i="37"/>
  <c r="CR34" i="37"/>
  <c r="DD35" i="37"/>
  <c r="DD34" i="37"/>
  <c r="DP35" i="37"/>
  <c r="DP34" i="37"/>
  <c r="EB35" i="37"/>
  <c r="EB34" i="37"/>
  <c r="EN35" i="37"/>
  <c r="EN34" i="37"/>
  <c r="EZ35" i="37"/>
  <c r="EZ34" i="37"/>
  <c r="FL35" i="37"/>
  <c r="FL34" i="37"/>
  <c r="FX35" i="37"/>
  <c r="FX34" i="37"/>
  <c r="GJ35" i="37"/>
  <c r="GJ34" i="37"/>
  <c r="GV35" i="37"/>
  <c r="GV34" i="37"/>
  <c r="HH35" i="37"/>
  <c r="HH34" i="37"/>
  <c r="HT35" i="37"/>
  <c r="HT34" i="37"/>
  <c r="IF35" i="37"/>
  <c r="IF34" i="37"/>
  <c r="IR35" i="37"/>
  <c r="IR34" i="37"/>
  <c r="JD35" i="37"/>
  <c r="JD34" i="37"/>
  <c r="JP35" i="37"/>
  <c r="JP34" i="37"/>
  <c r="KB35" i="37"/>
  <c r="KB34" i="37"/>
  <c r="KN35" i="37"/>
  <c r="KN34" i="37"/>
  <c r="KZ35" i="37"/>
  <c r="KZ34" i="37"/>
  <c r="LL35" i="37"/>
  <c r="LL34" i="37"/>
  <c r="LX35" i="37"/>
  <c r="LX34" i="37"/>
  <c r="MJ35" i="37"/>
  <c r="MJ34" i="37"/>
  <c r="MV35" i="37"/>
  <c r="MV34" i="37"/>
  <c r="NH35" i="37"/>
  <c r="NH34" i="37"/>
  <c r="NT35" i="37"/>
  <c r="NT34" i="37"/>
  <c r="OF35" i="37"/>
  <c r="OF34" i="37"/>
  <c r="OR35" i="37"/>
  <c r="OR34" i="37"/>
  <c r="PD35" i="37"/>
  <c r="PD34" i="37"/>
  <c r="PP35" i="37"/>
  <c r="PP34" i="37"/>
  <c r="QB35" i="37"/>
  <c r="QB34" i="37"/>
  <c r="QN35" i="37"/>
  <c r="QN34" i="37"/>
  <c r="QZ35" i="37"/>
  <c r="QZ34" i="37"/>
  <c r="TH35" i="37"/>
  <c r="TH34" i="37"/>
  <c r="TT35" i="37"/>
  <c r="TT34" i="37"/>
  <c r="UR35" i="37"/>
  <c r="UR34" i="37"/>
  <c r="VP35" i="37"/>
  <c r="VP34" i="37"/>
  <c r="WN35" i="37"/>
  <c r="WN34" i="37"/>
  <c r="XL35" i="37"/>
  <c r="XL34" i="37"/>
  <c r="YJ35" i="37"/>
  <c r="YJ34" i="37"/>
  <c r="ZH35" i="37"/>
  <c r="ZH34" i="37"/>
  <c r="AAF35" i="37"/>
  <c r="AAF34" i="37"/>
  <c r="ABD35" i="37"/>
  <c r="ABD34" i="37"/>
  <c r="ACB35" i="37"/>
  <c r="ACB34" i="37"/>
  <c r="AEJ35" i="37"/>
  <c r="AEJ34" i="37"/>
  <c r="AFH35" i="37"/>
  <c r="AFH34" i="37"/>
  <c r="AFT35" i="37"/>
  <c r="AFT34" i="37"/>
  <c r="AGF35" i="37"/>
  <c r="AGF34" i="37"/>
  <c r="AHD35" i="37"/>
  <c r="AHD34" i="37"/>
  <c r="D34" i="37"/>
  <c r="P34" i="37"/>
  <c r="AC34" i="37"/>
  <c r="AP34" i="37"/>
  <c r="BC34" i="37"/>
  <c r="BP34" i="37"/>
  <c r="CC34" i="37"/>
  <c r="CP34" i="37"/>
  <c r="DC34" i="37"/>
  <c r="DR34" i="37"/>
  <c r="EF34" i="37"/>
  <c r="EW34" i="37"/>
  <c r="FM34" i="37"/>
  <c r="GB34" i="37"/>
  <c r="GS34" i="37"/>
  <c r="HI34" i="37"/>
  <c r="HX34" i="37"/>
  <c r="IO34" i="37"/>
  <c r="JE34" i="37"/>
  <c r="JT34" i="37"/>
  <c r="KK34" i="37"/>
  <c r="LA34" i="37"/>
  <c r="LP34" i="37"/>
  <c r="MG34" i="37"/>
  <c r="MW34" i="37"/>
  <c r="NL34" i="37"/>
  <c r="OC34" i="37"/>
  <c r="OS34" i="37"/>
  <c r="PH34" i="37"/>
  <c r="PY34" i="37"/>
  <c r="QO34" i="37"/>
  <c r="RD34" i="37"/>
  <c r="RW34" i="37"/>
  <c r="SO34" i="37"/>
  <c r="TJ34" i="37"/>
  <c r="UE34" i="37"/>
  <c r="VD34" i="37"/>
  <c r="WB34" i="37"/>
  <c r="XF34" i="37"/>
  <c r="YG34" i="37"/>
  <c r="ZG34" i="37"/>
  <c r="AAI34" i="37"/>
  <c r="ABK34" i="37"/>
  <c r="ACM34" i="37"/>
  <c r="ADN34" i="37"/>
  <c r="AEU34" i="37"/>
  <c r="AFX34" i="37"/>
  <c r="AHA34" i="37"/>
  <c r="S35" i="37"/>
  <c r="BM35" i="37"/>
  <c r="DT35" i="37"/>
  <c r="MP35" i="37"/>
  <c r="SU35" i="37"/>
  <c r="SU34" i="37"/>
  <c r="RM35" i="37"/>
  <c r="RM34" i="37"/>
  <c r="TU35" i="37"/>
  <c r="TU34" i="37"/>
  <c r="UG35" i="37"/>
  <c r="UG34" i="37"/>
  <c r="VQ35" i="37"/>
  <c r="VQ34" i="37"/>
  <c r="WC35" i="37"/>
  <c r="WC34" i="37"/>
  <c r="XA35" i="37"/>
  <c r="XA34" i="37"/>
  <c r="XM35" i="37"/>
  <c r="XM34" i="37"/>
  <c r="XY35" i="37"/>
  <c r="XY34" i="37"/>
  <c r="YW35" i="37"/>
  <c r="YW34" i="37"/>
  <c r="ZI35" i="37"/>
  <c r="ZI34" i="37"/>
  <c r="ZU35" i="37"/>
  <c r="ZU34" i="37"/>
  <c r="AAS35" i="37"/>
  <c r="AAS34" i="37"/>
  <c r="ABE35" i="37"/>
  <c r="ABE34" i="37"/>
  <c r="ABQ35" i="37"/>
  <c r="ABQ34" i="37"/>
  <c r="ACO35" i="37"/>
  <c r="ACO34" i="37"/>
  <c r="ADA35" i="37"/>
  <c r="ADA34" i="37"/>
  <c r="ADY35" i="37"/>
  <c r="ADY34" i="37"/>
  <c r="AEK35" i="37"/>
  <c r="AEK34" i="37"/>
  <c r="AEW35" i="37"/>
  <c r="AEW34" i="37"/>
  <c r="AFU35" i="37"/>
  <c r="AFU34" i="37"/>
  <c r="AGS35" i="37"/>
  <c r="AGS34" i="37"/>
  <c r="E34" i="37"/>
  <c r="AD34" i="37"/>
  <c r="AQ34" i="37"/>
  <c r="BD34" i="37"/>
  <c r="BQ34" i="37"/>
  <c r="CD34" i="37"/>
  <c r="CQ34" i="37"/>
  <c r="DE34" i="37"/>
  <c r="DS34" i="37"/>
  <c r="EG34" i="37"/>
  <c r="EX34" i="37"/>
  <c r="FN34" i="37"/>
  <c r="GC34" i="37"/>
  <c r="GT34" i="37"/>
  <c r="HJ34" i="37"/>
  <c r="HY34" i="37"/>
  <c r="IP34" i="37"/>
  <c r="JF34" i="37"/>
  <c r="JU34" i="37"/>
  <c r="KL34" i="37"/>
  <c r="LB34" i="37"/>
  <c r="LQ34" i="37"/>
  <c r="MH34" i="37"/>
  <c r="MX34" i="37"/>
  <c r="NM34" i="37"/>
  <c r="OD34" i="37"/>
  <c r="OT34" i="37"/>
  <c r="PI34" i="37"/>
  <c r="PZ34" i="37"/>
  <c r="QP34" i="37"/>
  <c r="RE34" i="37"/>
  <c r="RX34" i="37"/>
  <c r="SP34" i="37"/>
  <c r="TK34" i="37"/>
  <c r="UF34" i="37"/>
  <c r="VE34" i="37"/>
  <c r="WE34" i="37"/>
  <c r="XG34" i="37"/>
  <c r="YI34" i="37"/>
  <c r="ZK34" i="37"/>
  <c r="AAK34" i="37"/>
  <c r="ABN34" i="37"/>
  <c r="ACN34" i="37"/>
  <c r="ADQ34" i="37"/>
  <c r="AEV34" i="37"/>
  <c r="AFZ34" i="37"/>
  <c r="AHE34" i="37"/>
  <c r="U35" i="37"/>
  <c r="ED35" i="37"/>
  <c r="NP35" i="37"/>
  <c r="QM34" i="37"/>
  <c r="RZ35" i="37"/>
  <c r="RZ34" i="37"/>
  <c r="TV35" i="37"/>
  <c r="TV34" i="37"/>
  <c r="UH35" i="37"/>
  <c r="UH34" i="37"/>
  <c r="UT35" i="37"/>
  <c r="UT34" i="37"/>
  <c r="VF35" i="37"/>
  <c r="VF34" i="37"/>
  <c r="VR35" i="37"/>
  <c r="VR34" i="37"/>
  <c r="WD35" i="37"/>
  <c r="WD34" i="37"/>
  <c r="WP35" i="37"/>
  <c r="WP34" i="37"/>
  <c r="XB35" i="37"/>
  <c r="XB34" i="37"/>
  <c r="XN35" i="37"/>
  <c r="XN34" i="37"/>
  <c r="XZ35" i="37"/>
  <c r="XZ34" i="37"/>
  <c r="YL35" i="37"/>
  <c r="YL34" i="37"/>
  <c r="YX35" i="37"/>
  <c r="YX34" i="37"/>
  <c r="ZJ35" i="37"/>
  <c r="ZJ34" i="37"/>
  <c r="ZV35" i="37"/>
  <c r="ZV34" i="37"/>
  <c r="AAH35" i="37"/>
  <c r="AAH34" i="37"/>
  <c r="AAT35" i="37"/>
  <c r="AAT34" i="37"/>
  <c r="ABF35" i="37"/>
  <c r="ABF34" i="37"/>
  <c r="ABR35" i="37"/>
  <c r="ABR34" i="37"/>
  <c r="ACD35" i="37"/>
  <c r="ACD34" i="37"/>
  <c r="ACP35" i="37"/>
  <c r="ACP34" i="37"/>
  <c r="ADB35" i="37"/>
  <c r="ADB34" i="37"/>
  <c r="AEL35" i="37"/>
  <c r="AEL34" i="37"/>
  <c r="AFJ35" i="37"/>
  <c r="AFJ34" i="37"/>
  <c r="AGH35" i="37"/>
  <c r="AGH34" i="37"/>
  <c r="AGT35" i="37"/>
  <c r="AGT34" i="37"/>
  <c r="AHF35" i="37"/>
  <c r="AHF34" i="37"/>
  <c r="F34" i="37"/>
  <c r="R34" i="37"/>
  <c r="AE34" i="37"/>
  <c r="AR34" i="37"/>
  <c r="BE34" i="37"/>
  <c r="BR34" i="37"/>
  <c r="CE34" i="37"/>
  <c r="CS34" i="37"/>
  <c r="DF34" i="37"/>
  <c r="EJ34" i="37"/>
  <c r="EY34" i="37"/>
  <c r="FO34" i="37"/>
  <c r="GF34" i="37"/>
  <c r="GU34" i="37"/>
  <c r="HK34" i="37"/>
  <c r="IB34" i="37"/>
  <c r="IQ34" i="37"/>
  <c r="JG34" i="37"/>
  <c r="JX34" i="37"/>
  <c r="KM34" i="37"/>
  <c r="LC34" i="37"/>
  <c r="LT34" i="37"/>
  <c r="MI34" i="37"/>
  <c r="MY34" i="37"/>
  <c r="OE34" i="37"/>
  <c r="OU34" i="37"/>
  <c r="PL34" i="37"/>
  <c r="QA34" i="37"/>
  <c r="QQ34" i="37"/>
  <c r="RI34" i="37"/>
  <c r="RY34" i="37"/>
  <c r="SS34" i="37"/>
  <c r="TL34" i="37"/>
  <c r="UI34" i="37"/>
  <c r="VG34" i="37"/>
  <c r="WI34" i="37"/>
  <c r="XI34" i="37"/>
  <c r="YK34" i="37"/>
  <c r="ZM34" i="37"/>
  <c r="AAM34" i="37"/>
  <c r="ABO34" i="37"/>
  <c r="ACQ34" i="37"/>
  <c r="ADV34" i="37"/>
  <c r="AEX34" i="37"/>
  <c r="AGC34" i="37"/>
  <c r="AHG34" i="37"/>
  <c r="W35" i="37"/>
  <c r="OO35" i="37"/>
  <c r="SM35" i="37"/>
  <c r="SM34" i="37"/>
  <c r="ADC35" i="37"/>
  <c r="ADC34" i="37"/>
  <c r="ADO35" i="37"/>
  <c r="ADO34" i="37"/>
  <c r="AEA35" i="37"/>
  <c r="AEA34" i="37"/>
  <c r="AEY35" i="37"/>
  <c r="AEY34" i="37"/>
  <c r="AFK35" i="37"/>
  <c r="AFK34" i="37"/>
  <c r="AFW35" i="37"/>
  <c r="AFW34" i="37"/>
  <c r="G34" i="37"/>
  <c r="AF34" i="37"/>
  <c r="AS34" i="37"/>
  <c r="BS34" i="37"/>
  <c r="CG34" i="37"/>
  <c r="CT34" i="37"/>
  <c r="DG34" i="37"/>
  <c r="DU34" i="37"/>
  <c r="EK34" i="37"/>
  <c r="FA34" i="37"/>
  <c r="FP34" i="37"/>
  <c r="GG34" i="37"/>
  <c r="GW34" i="37"/>
  <c r="HL34" i="37"/>
  <c r="IC34" i="37"/>
  <c r="IS34" i="37"/>
  <c r="JH34" i="37"/>
  <c r="JY34" i="37"/>
  <c r="KO34" i="37"/>
  <c r="LD34" i="37"/>
  <c r="LU34" i="37"/>
  <c r="MK34" i="37"/>
  <c r="MZ34" i="37"/>
  <c r="NQ34" i="37"/>
  <c r="OG34" i="37"/>
  <c r="OV34" i="37"/>
  <c r="PM34" i="37"/>
  <c r="QC34" i="37"/>
  <c r="QR34" i="37"/>
  <c r="RJ34" i="37"/>
  <c r="SA34" i="37"/>
  <c r="SV34" i="37"/>
  <c r="TN34" i="37"/>
  <c r="UM34" i="37"/>
  <c r="VJ34" i="37"/>
  <c r="WK34" i="37"/>
  <c r="XK34" i="37"/>
  <c r="YM34" i="37"/>
  <c r="ZO34" i="37"/>
  <c r="AAQ34" i="37"/>
  <c r="ABP34" i="37"/>
  <c r="ACT34" i="37"/>
  <c r="ADX34" i="37"/>
  <c r="AEZ34" i="37"/>
  <c r="AGE34" i="37"/>
  <c r="AHI34" i="37"/>
  <c r="BX35" i="37"/>
  <c r="PO35" i="37"/>
  <c r="ACY35" i="37"/>
  <c r="ACY34" i="37"/>
  <c r="MU34" i="37"/>
  <c r="SZ35" i="37"/>
  <c r="SZ34" i="37"/>
  <c r="TX34" i="37"/>
  <c r="TX35" i="37"/>
  <c r="UJ35" i="37"/>
  <c r="UJ34" i="37"/>
  <c r="UV34" i="37"/>
  <c r="UV35" i="37"/>
  <c r="VH34" i="37"/>
  <c r="VH35" i="37"/>
  <c r="WF35" i="37"/>
  <c r="WF34" i="37"/>
  <c r="WR35" i="37"/>
  <c r="WR34" i="37"/>
  <c r="XD35" i="37"/>
  <c r="XD34" i="37"/>
  <c r="YB34" i="37"/>
  <c r="YB35" i="37"/>
  <c r="YN34" i="37"/>
  <c r="YN35" i="37"/>
  <c r="YZ35" i="37"/>
  <c r="YZ34" i="37"/>
  <c r="ZL34" i="37"/>
  <c r="ZL35" i="37"/>
  <c r="ZX35" i="37"/>
  <c r="ZX34" i="37"/>
  <c r="AAJ34" i="37"/>
  <c r="AAJ35" i="37"/>
  <c r="AAV35" i="37"/>
  <c r="AAV34" i="37"/>
  <c r="ABH34" i="37"/>
  <c r="ABH35" i="37"/>
  <c r="ABT35" i="37"/>
  <c r="ABT34" i="37"/>
  <c r="ACF35" i="37"/>
  <c r="ACF34" i="37"/>
  <c r="ACR35" i="37"/>
  <c r="ACR34" i="37"/>
  <c r="ADP35" i="37"/>
  <c r="ADP34" i="37"/>
  <c r="AGJ35" i="37"/>
  <c r="AGJ34" i="37"/>
  <c r="AHH35" i="37"/>
  <c r="AHH34" i="37"/>
  <c r="H34" i="37"/>
  <c r="T34" i="37"/>
  <c r="AG34" i="37"/>
  <c r="AT34" i="37"/>
  <c r="BG34" i="37"/>
  <c r="BU34" i="37"/>
  <c r="CH34" i="37"/>
  <c r="CU34" i="37"/>
  <c r="DH34" i="37"/>
  <c r="DW34" i="37"/>
  <c r="EL34" i="37"/>
  <c r="FB34" i="37"/>
  <c r="FQ34" i="37"/>
  <c r="GH34" i="37"/>
  <c r="GX34" i="37"/>
  <c r="HM34" i="37"/>
  <c r="ID34" i="37"/>
  <c r="IT34" i="37"/>
  <c r="JI34" i="37"/>
  <c r="JZ34" i="37"/>
  <c r="KP34" i="37"/>
  <c r="LE34" i="37"/>
  <c r="LV34" i="37"/>
  <c r="ML34" i="37"/>
  <c r="NA34" i="37"/>
  <c r="NR34" i="37"/>
  <c r="OH34" i="37"/>
  <c r="OW34" i="37"/>
  <c r="PN34" i="37"/>
  <c r="QD34" i="37"/>
  <c r="QS34" i="37"/>
  <c r="RK34" i="37"/>
  <c r="SB34" i="37"/>
  <c r="SW34" i="37"/>
  <c r="TO34" i="37"/>
  <c r="UO34" i="37"/>
  <c r="VK34" i="37"/>
  <c r="WM34" i="37"/>
  <c r="XO34" i="37"/>
  <c r="YO34" i="37"/>
  <c r="ZR34" i="37"/>
  <c r="AAR34" i="37"/>
  <c r="ABS34" i="37"/>
  <c r="ACU34" i="37"/>
  <c r="ADZ34" i="37"/>
  <c r="AFE34" i="37"/>
  <c r="AGG34" i="37"/>
  <c r="AHM34" i="37"/>
  <c r="QT35" i="37"/>
  <c r="KY34" i="37"/>
  <c r="TM35" i="37"/>
  <c r="TM34" i="37"/>
  <c r="UK35" i="37"/>
  <c r="UK34" i="37"/>
  <c r="VI35" i="37"/>
  <c r="VI34" i="37"/>
  <c r="WG35" i="37"/>
  <c r="WG34" i="37"/>
  <c r="XE35" i="37"/>
  <c r="XE34" i="37"/>
  <c r="YC35" i="37"/>
  <c r="YC34" i="37"/>
  <c r="ZA35" i="37"/>
  <c r="ZA34" i="37"/>
  <c r="ZY35" i="37"/>
  <c r="ZY34" i="37"/>
  <c r="AAW35" i="37"/>
  <c r="AAW34" i="37"/>
  <c r="ABU35" i="37"/>
  <c r="ABU34" i="37"/>
  <c r="ACS35" i="37"/>
  <c r="ACS34" i="37"/>
  <c r="ADE35" i="37"/>
  <c r="ADE34" i="37"/>
  <c r="AEC35" i="37"/>
  <c r="AEC34" i="37"/>
  <c r="AEO35" i="37"/>
  <c r="AEO34" i="37"/>
  <c r="AFA35" i="37"/>
  <c r="AFA34" i="37"/>
  <c r="AFY35" i="37"/>
  <c r="AFY34" i="37"/>
  <c r="AGK35" i="37"/>
  <c r="AGK34" i="37"/>
  <c r="AGW35" i="37"/>
  <c r="AGW34" i="37"/>
  <c r="I34" i="37"/>
  <c r="AH34" i="37"/>
  <c r="AU34" i="37"/>
  <c r="BI34" i="37"/>
  <c r="BV34" i="37"/>
  <c r="CI34" i="37"/>
  <c r="CV34" i="37"/>
  <c r="DI34" i="37"/>
  <c r="DX34" i="37"/>
  <c r="EM34" i="37"/>
  <c r="FC34" i="37"/>
  <c r="FT34" i="37"/>
  <c r="GI34" i="37"/>
  <c r="GY34" i="37"/>
  <c r="HP34" i="37"/>
  <c r="IE34" i="37"/>
  <c r="IU34" i="37"/>
  <c r="JL34" i="37"/>
  <c r="KA34" i="37"/>
  <c r="KQ34" i="37"/>
  <c r="LH34" i="37"/>
  <c r="LW34" i="37"/>
  <c r="MM34" i="37"/>
  <c r="ND34" i="37"/>
  <c r="NS34" i="37"/>
  <c r="OI34" i="37"/>
  <c r="OZ34" i="37"/>
  <c r="QE34" i="37"/>
  <c r="QV34" i="37"/>
  <c r="RL34" i="37"/>
  <c r="SC34" i="37"/>
  <c r="SX34" i="37"/>
  <c r="TQ34" i="37"/>
  <c r="UP34" i="37"/>
  <c r="VM34" i="37"/>
  <c r="WO34" i="37"/>
  <c r="XQ34" i="37"/>
  <c r="YQ34" i="37"/>
  <c r="ZS34" i="37"/>
  <c r="AAU34" i="37"/>
  <c r="ABW34" i="37"/>
  <c r="ACX34" i="37"/>
  <c r="AEB34" i="37"/>
  <c r="AFG34" i="37"/>
  <c r="AGI34" i="37"/>
  <c r="AHN34" i="37"/>
  <c r="AI35" i="37"/>
  <c r="HB35" i="37"/>
  <c r="ADW35" i="37"/>
  <c r="ADW34" i="37"/>
  <c r="HG34" i="37"/>
  <c r="DV35" i="37"/>
  <c r="DV34" i="37"/>
  <c r="EH35" i="37"/>
  <c r="EH34" i="37"/>
  <c r="ET35" i="37"/>
  <c r="ET34" i="37"/>
  <c r="FF35" i="37"/>
  <c r="FF34" i="37"/>
  <c r="FR35" i="37"/>
  <c r="FR34" i="37"/>
  <c r="GD35" i="37"/>
  <c r="GD34" i="37"/>
  <c r="GP35" i="37"/>
  <c r="GP34" i="37"/>
  <c r="HN35" i="37"/>
  <c r="HN34" i="37"/>
  <c r="HZ35" i="37"/>
  <c r="HZ34" i="37"/>
  <c r="IL35" i="37"/>
  <c r="IL34" i="37"/>
  <c r="IX35" i="37"/>
  <c r="IX34" i="37"/>
  <c r="JJ35" i="37"/>
  <c r="JJ34" i="37"/>
  <c r="JV35" i="37"/>
  <c r="JV34" i="37"/>
  <c r="KH35" i="37"/>
  <c r="KH34" i="37"/>
  <c r="KT35" i="37"/>
  <c r="KT34" i="37"/>
  <c r="LF35" i="37"/>
  <c r="LF34" i="37"/>
  <c r="MD35" i="37"/>
  <c r="MD34" i="37"/>
  <c r="NB35" i="37"/>
  <c r="NB34" i="37"/>
  <c r="NN35" i="37"/>
  <c r="NN34" i="37"/>
  <c r="NZ35" i="37"/>
  <c r="NZ34" i="37"/>
  <c r="OL35" i="37"/>
  <c r="OL34" i="37"/>
  <c r="OX35" i="37"/>
  <c r="OX34" i="37"/>
  <c r="PJ35" i="37"/>
  <c r="PJ34" i="37"/>
  <c r="PV35" i="37"/>
  <c r="PV34" i="37"/>
  <c r="QH35" i="37"/>
  <c r="QH34" i="37"/>
  <c r="RF35" i="37"/>
  <c r="RF34" i="37"/>
  <c r="SD34" i="37"/>
  <c r="SD35" i="37"/>
  <c r="UL35" i="37"/>
  <c r="UL34" i="37"/>
  <c r="UX35" i="37"/>
  <c r="UX34" i="37"/>
  <c r="VV35" i="37"/>
  <c r="VV34" i="37"/>
  <c r="WH35" i="37"/>
  <c r="WH34" i="37"/>
  <c r="WT35" i="37"/>
  <c r="WT34" i="37"/>
  <c r="XR35" i="37"/>
  <c r="XR34" i="37"/>
  <c r="YD35" i="37"/>
  <c r="YD34" i="37"/>
  <c r="YP35" i="37"/>
  <c r="YP34" i="37"/>
  <c r="ZN35" i="37"/>
  <c r="ZN34" i="37"/>
  <c r="ZZ35" i="37"/>
  <c r="ZZ34" i="37"/>
  <c r="AAL35" i="37"/>
  <c r="AAL34" i="37"/>
  <c r="ABJ35" i="37"/>
  <c r="ABJ34" i="37"/>
  <c r="ABV35" i="37"/>
  <c r="ABV34" i="37"/>
  <c r="ACH35" i="37"/>
  <c r="ACH34" i="37"/>
  <c r="ADR35" i="37"/>
  <c r="ADR34" i="37"/>
  <c r="AEP35" i="37"/>
  <c r="AEP34" i="37"/>
  <c r="AFB35" i="37"/>
  <c r="AFB34" i="37"/>
  <c r="AGL35" i="37"/>
  <c r="AGL34" i="37"/>
  <c r="AHJ35" i="37"/>
  <c r="AHJ34" i="37"/>
  <c r="J34" i="37"/>
  <c r="V34" i="37"/>
  <c r="AW34" i="37"/>
  <c r="BJ34" i="37"/>
  <c r="BW34" i="37"/>
  <c r="CJ34" i="37"/>
  <c r="CW34" i="37"/>
  <c r="DK34" i="37"/>
  <c r="DY34" i="37"/>
  <c r="EO34" i="37"/>
  <c r="FD34" i="37"/>
  <c r="FU34" i="37"/>
  <c r="GK34" i="37"/>
  <c r="GZ34" i="37"/>
  <c r="HQ34" i="37"/>
  <c r="IG34" i="37"/>
  <c r="IV34" i="37"/>
  <c r="JM34" i="37"/>
  <c r="KC34" i="37"/>
  <c r="KR34" i="37"/>
  <c r="LI34" i="37"/>
  <c r="LY34" i="37"/>
  <c r="MN34" i="37"/>
  <c r="NE34" i="37"/>
  <c r="NU34" i="37"/>
  <c r="OJ34" i="37"/>
  <c r="PA34" i="37"/>
  <c r="PQ34" i="37"/>
  <c r="QF34" i="37"/>
  <c r="QW34" i="37"/>
  <c r="RN34" i="37"/>
  <c r="SE34" i="37"/>
  <c r="SY34" i="37"/>
  <c r="TS34" i="37"/>
  <c r="UQ34" i="37"/>
  <c r="VO34" i="37"/>
  <c r="WQ34" i="37"/>
  <c r="XS34" i="37"/>
  <c r="YU34" i="37"/>
  <c r="ZT34" i="37"/>
  <c r="AAX34" i="37"/>
  <c r="ABY34" i="37"/>
  <c r="ACZ34" i="37"/>
  <c r="AED34" i="37"/>
  <c r="AFI34" i="37"/>
  <c r="AGM34" i="37"/>
  <c r="AM35" i="37"/>
  <c r="CK35" i="37"/>
  <c r="HV35" i="37"/>
  <c r="TC35" i="37"/>
  <c r="ADK35" i="37"/>
  <c r="ADK34" i="37"/>
  <c r="EI35" i="37"/>
  <c r="EI34" i="37"/>
  <c r="EU35" i="37"/>
  <c r="EU34" i="37"/>
  <c r="FG35" i="37"/>
  <c r="FG34" i="37"/>
  <c r="FS35" i="37"/>
  <c r="FS34" i="37"/>
  <c r="GE35" i="37"/>
  <c r="GE34" i="37"/>
  <c r="GQ35" i="37"/>
  <c r="GQ34" i="37"/>
  <c r="HC34" i="37"/>
  <c r="HC35" i="37"/>
  <c r="HO35" i="37"/>
  <c r="HO34" i="37"/>
  <c r="IA35" i="37"/>
  <c r="IA34" i="37"/>
  <c r="IM35" i="37"/>
  <c r="IM34" i="37"/>
  <c r="IY35" i="37"/>
  <c r="IY34" i="37"/>
  <c r="JK35" i="37"/>
  <c r="JK34" i="37"/>
  <c r="JW35" i="37"/>
  <c r="JW34" i="37"/>
  <c r="KI35" i="37"/>
  <c r="KI34" i="37"/>
  <c r="KU35" i="37"/>
  <c r="KU34" i="37"/>
  <c r="LG35" i="37"/>
  <c r="LG34" i="37"/>
  <c r="LS35" i="37"/>
  <c r="LS34" i="37"/>
  <c r="ME35" i="37"/>
  <c r="ME34" i="37"/>
  <c r="MQ35" i="37"/>
  <c r="MQ34" i="37"/>
  <c r="NC35" i="37"/>
  <c r="NC34" i="37"/>
  <c r="NO35" i="37"/>
  <c r="NO34" i="37"/>
  <c r="OA35" i="37"/>
  <c r="OA34" i="37"/>
  <c r="OM35" i="37"/>
  <c r="OM34" i="37"/>
  <c r="OY35" i="37"/>
  <c r="OY34" i="37"/>
  <c r="PK35" i="37"/>
  <c r="PK34" i="37"/>
  <c r="PW35" i="37"/>
  <c r="PW34" i="37"/>
  <c r="QI35" i="37"/>
  <c r="QI34" i="37"/>
  <c r="QU34" i="37"/>
  <c r="QU35" i="37"/>
  <c r="RG35" i="37"/>
  <c r="RG34" i="37"/>
  <c r="RS35" i="37"/>
  <c r="RS34" i="37"/>
  <c r="SQ34" i="37"/>
  <c r="SQ35" i="37"/>
  <c r="ADG35" i="37"/>
  <c r="ADG34" i="37"/>
  <c r="ADS35" i="37"/>
  <c r="ADS34" i="37"/>
  <c r="AEE35" i="37"/>
  <c r="AEE34" i="37"/>
  <c r="AFC35" i="37"/>
  <c r="AFC34" i="37"/>
  <c r="AFO35" i="37"/>
  <c r="AFO34" i="37"/>
  <c r="AGA35" i="37"/>
  <c r="AGA34" i="37"/>
  <c r="AGY35" i="37"/>
  <c r="AGY34" i="37"/>
  <c r="AHK35" i="37"/>
  <c r="AHK34" i="37"/>
  <c r="K34" i="37"/>
  <c r="AK34" i="37"/>
  <c r="AX34" i="37"/>
  <c r="BK34" i="37"/>
  <c r="CX34" i="37"/>
  <c r="DL34" i="37"/>
  <c r="DZ34" i="37"/>
  <c r="EP34" i="37"/>
  <c r="FE34" i="37"/>
  <c r="FV34" i="37"/>
  <c r="GL34" i="37"/>
  <c r="HA34" i="37"/>
  <c r="HR34" i="37"/>
  <c r="IH34" i="37"/>
  <c r="IW34" i="37"/>
  <c r="JN34" i="37"/>
  <c r="KD34" i="37"/>
  <c r="KS34" i="37"/>
  <c r="LJ34" i="37"/>
  <c r="LZ34" i="37"/>
  <c r="MO34" i="37"/>
  <c r="NF34" i="37"/>
  <c r="NV34" i="37"/>
  <c r="OK34" i="37"/>
  <c r="PB34" i="37"/>
  <c r="PR34" i="37"/>
  <c r="QG34" i="37"/>
  <c r="QX34" i="37"/>
  <c r="RO34" i="37"/>
  <c r="SI34" i="37"/>
  <c r="TA34" i="37"/>
  <c r="TW34" i="37"/>
  <c r="US34" i="37"/>
  <c r="VS34" i="37"/>
  <c r="WS34" i="37"/>
  <c r="XV34" i="37"/>
  <c r="YV34" i="37"/>
  <c r="ZW34" i="37"/>
  <c r="AAY34" i="37"/>
  <c r="ACA34" i="37"/>
  <c r="ADD34" i="37"/>
  <c r="AEG34" i="37"/>
  <c r="AFL34" i="37"/>
  <c r="AGO34" i="37"/>
  <c r="TG35" i="37"/>
  <c r="TG34" i="37"/>
  <c r="AGQ35" i="37"/>
  <c r="AGQ34" i="37"/>
  <c r="RH35" i="37"/>
  <c r="RH34" i="37"/>
  <c r="RT34" i="37"/>
  <c r="RT35" i="37"/>
  <c r="SF35" i="37"/>
  <c r="SF34" i="37"/>
  <c r="SR35" i="37"/>
  <c r="SR34" i="37"/>
  <c r="TD34" i="37"/>
  <c r="TD35" i="37"/>
  <c r="TP35" i="37"/>
  <c r="TP34" i="37"/>
  <c r="UB34" i="37"/>
  <c r="UB35" i="37"/>
  <c r="UN34" i="37"/>
  <c r="UN35" i="37"/>
  <c r="UZ34" i="37"/>
  <c r="UZ35" i="37"/>
  <c r="VL34" i="37"/>
  <c r="VL35" i="37"/>
  <c r="VX34" i="37"/>
  <c r="VX35" i="37"/>
  <c r="WJ34" i="37"/>
  <c r="WJ35" i="37"/>
  <c r="WV34" i="37"/>
  <c r="WV35" i="37"/>
  <c r="XH35" i="37"/>
  <c r="XH34" i="37"/>
  <c r="XT34" i="37"/>
  <c r="XT35" i="37"/>
  <c r="YF35" i="37"/>
  <c r="YF34" i="37"/>
  <c r="YR34" i="37"/>
  <c r="YR35" i="37"/>
  <c r="ZD35" i="37"/>
  <c r="ZD34" i="37"/>
  <c r="ZP34" i="37"/>
  <c r="ZP35" i="37"/>
  <c r="AAB35" i="37"/>
  <c r="AAB34" i="37"/>
  <c r="AAN34" i="37"/>
  <c r="AAN35" i="37"/>
  <c r="AAZ35" i="37"/>
  <c r="AAZ34" i="37"/>
  <c r="ABL34" i="37"/>
  <c r="ABL35" i="37"/>
  <c r="ABX35" i="37"/>
  <c r="ABX34" i="37"/>
  <c r="ACJ34" i="37"/>
  <c r="ACJ35" i="37"/>
  <c r="ACV34" i="37"/>
  <c r="ACV35" i="37"/>
  <c r="ADH34" i="37"/>
  <c r="ADH35" i="37"/>
  <c r="ADT34" i="37"/>
  <c r="ADT35" i="37"/>
  <c r="AEF34" i="37"/>
  <c r="AEF35" i="37"/>
  <c r="AER34" i="37"/>
  <c r="AER35" i="37"/>
  <c r="AFD34" i="37"/>
  <c r="AFD35" i="37"/>
  <c r="AFP35" i="37"/>
  <c r="AFP34" i="37"/>
  <c r="AGB35" i="37"/>
  <c r="AGB34" i="37"/>
  <c r="AGN35" i="37"/>
  <c r="AGN34" i="37"/>
  <c r="AGZ35" i="37"/>
  <c r="AGZ34" i="37"/>
  <c r="AHL35" i="37"/>
  <c r="AHL34" i="37"/>
  <c r="L34" i="37"/>
  <c r="Y34" i="37"/>
  <c r="AL34" i="37"/>
  <c r="AY34" i="37"/>
  <c r="BL34" i="37"/>
  <c r="BY34" i="37"/>
  <c r="CL34" i="37"/>
  <c r="CY34" i="37"/>
  <c r="DM34" i="37"/>
  <c r="EA34" i="37"/>
  <c r="EQ34" i="37"/>
  <c r="FH34" i="37"/>
  <c r="FW34" i="37"/>
  <c r="GM34" i="37"/>
  <c r="HD34" i="37"/>
  <c r="HS34" i="37"/>
  <c r="II34" i="37"/>
  <c r="IZ34" i="37"/>
  <c r="JO34" i="37"/>
  <c r="KE34" i="37"/>
  <c r="KV34" i="37"/>
  <c r="LK34" i="37"/>
  <c r="MA34" i="37"/>
  <c r="MR34" i="37"/>
  <c r="NG34" i="37"/>
  <c r="NW34" i="37"/>
  <c r="ON34" i="37"/>
  <c r="PC34" i="37"/>
  <c r="PS34" i="37"/>
  <c r="QJ34" i="37"/>
  <c r="QY34" i="37"/>
  <c r="RP34" i="37"/>
  <c r="SJ34" i="37"/>
  <c r="TB34" i="37"/>
  <c r="TY34" i="37"/>
  <c r="UU34" i="37"/>
  <c r="VU34" i="37"/>
  <c r="WU34" i="37"/>
  <c r="XW34" i="37"/>
  <c r="YY34" i="37"/>
  <c r="AAA34" i="37"/>
  <c r="ABA34" i="37"/>
  <c r="ACC34" i="37"/>
  <c r="ADF34" i="37"/>
  <c r="AEI34" i="37"/>
  <c r="AFM34" i="37"/>
  <c r="AGR34" i="37"/>
  <c r="VT35" i="37"/>
  <c r="AFS35" i="37"/>
  <c r="AFS34" i="37"/>
  <c r="JC34" i="37"/>
  <c r="RU35" i="37"/>
  <c r="RU34" i="37"/>
  <c r="SG35" i="37"/>
  <c r="SG34" i="37"/>
  <c r="TE34" i="37"/>
  <c r="TE35" i="37"/>
  <c r="UC35" i="37"/>
  <c r="UC34" i="37"/>
  <c r="VA35" i="37"/>
  <c r="VA34" i="37"/>
  <c r="VY35" i="37"/>
  <c r="VY34" i="37"/>
  <c r="WW35" i="37"/>
  <c r="WW34" i="37"/>
  <c r="XU35" i="37"/>
  <c r="XU34" i="37"/>
  <c r="YS35" i="37"/>
  <c r="YS34" i="37"/>
  <c r="ZQ35" i="37"/>
  <c r="ZQ34" i="37"/>
  <c r="AAO35" i="37"/>
  <c r="AAO34" i="37"/>
  <c r="ABM35" i="37"/>
  <c r="ABM34" i="37"/>
  <c r="ACK35" i="37"/>
  <c r="ACK34" i="37"/>
  <c r="ACW35" i="37"/>
  <c r="ACW34" i="37"/>
  <c r="ADU35" i="37"/>
  <c r="ADU34" i="37"/>
  <c r="AES34" i="37"/>
  <c r="AES35" i="37"/>
  <c r="AFQ35" i="37"/>
  <c r="AFQ34" i="37"/>
  <c r="M34" i="37"/>
  <c r="Z34" i="37"/>
  <c r="AZ34" i="37"/>
  <c r="BZ34" i="37"/>
  <c r="CM34" i="37"/>
  <c r="CZ34" i="37"/>
  <c r="DN34" i="37"/>
  <c r="EC34" i="37"/>
  <c r="ER34" i="37"/>
  <c r="FI34" i="37"/>
  <c r="FY34" i="37"/>
  <c r="GN34" i="37"/>
  <c r="HE34" i="37"/>
  <c r="HU34" i="37"/>
  <c r="IJ34" i="37"/>
  <c r="JA34" i="37"/>
  <c r="JQ34" i="37"/>
  <c r="KF34" i="37"/>
  <c r="KW34" i="37"/>
  <c r="LM34" i="37"/>
  <c r="MB34" i="37"/>
  <c r="MS34" i="37"/>
  <c r="NI34" i="37"/>
  <c r="NX34" i="37"/>
  <c r="PE34" i="37"/>
  <c r="PT34" i="37"/>
  <c r="QK34" i="37"/>
  <c r="RA34" i="37"/>
  <c r="RQ34" i="37"/>
  <c r="SK34" i="37"/>
  <c r="TZ34" i="37"/>
  <c r="UW34" i="37"/>
  <c r="VW34" i="37"/>
  <c r="WY34" i="37"/>
  <c r="XX34" i="37"/>
  <c r="ZB34" i="37"/>
  <c r="AAC34" i="37"/>
  <c r="ABC34" i="37"/>
  <c r="ACE34" i="37"/>
  <c r="ADI34" i="37"/>
  <c r="AEM34" i="37"/>
  <c r="AFN34" i="37"/>
  <c r="AGU34" i="37"/>
  <c r="XP35" i="37"/>
  <c r="SH35" i="37"/>
  <c r="SH34" i="37"/>
  <c r="ST35" i="37"/>
  <c r="ST34" i="37"/>
  <c r="TR35" i="37"/>
  <c r="TR34" i="37"/>
  <c r="VB35" i="37"/>
  <c r="VB34" i="37"/>
  <c r="VN35" i="37"/>
  <c r="VN34" i="37"/>
  <c r="WL35" i="37"/>
  <c r="WL34" i="37"/>
  <c r="WX35" i="37"/>
  <c r="WX34" i="37"/>
  <c r="XJ35" i="37"/>
  <c r="XJ34" i="37"/>
  <c r="YH35" i="37"/>
  <c r="YH34" i="37"/>
  <c r="YT35" i="37"/>
  <c r="YT34" i="37"/>
  <c r="ZF35" i="37"/>
  <c r="ZF34" i="37"/>
  <c r="AAD35" i="37"/>
  <c r="AAD34" i="37"/>
  <c r="AAP35" i="37"/>
  <c r="AAP34" i="37"/>
  <c r="ABB35" i="37"/>
  <c r="ABB34" i="37"/>
  <c r="ABZ35" i="37"/>
  <c r="ABZ34" i="37"/>
  <c r="ACL35" i="37"/>
  <c r="ACL34" i="37"/>
  <c r="ADJ34" i="37"/>
  <c r="ADJ35" i="37"/>
  <c r="AEH35" i="37"/>
  <c r="AEH34" i="37"/>
  <c r="AET35" i="37"/>
  <c r="AET34" i="37"/>
  <c r="AFF35" i="37"/>
  <c r="AFF34" i="37"/>
  <c r="AGD35" i="37"/>
  <c r="AGD34" i="37"/>
  <c r="AGP35" i="37"/>
  <c r="AGP34" i="37"/>
  <c r="AHB35" i="37"/>
  <c r="AHB34" i="37"/>
  <c r="N34" i="37"/>
  <c r="AA34" i="37"/>
  <c r="AN34" i="37"/>
  <c r="BA34" i="37"/>
  <c r="BN34" i="37"/>
  <c r="CA34" i="37"/>
  <c r="CN34" i="37"/>
  <c r="DA34" i="37"/>
  <c r="DO34" i="37"/>
  <c r="ES34" i="37"/>
  <c r="FJ34" i="37"/>
  <c r="FZ34" i="37"/>
  <c r="GO34" i="37"/>
  <c r="HF34" i="37"/>
  <c r="IK34" i="37"/>
  <c r="JB34" i="37"/>
  <c r="JR34" i="37"/>
  <c r="KG34" i="37"/>
  <c r="KX34" i="37"/>
  <c r="LN34" i="37"/>
  <c r="MC34" i="37"/>
  <c r="MT34" i="37"/>
  <c r="NJ34" i="37"/>
  <c r="NY34" i="37"/>
  <c r="OP34" i="37"/>
  <c r="PF34" i="37"/>
  <c r="PU34" i="37"/>
  <c r="QL34" i="37"/>
  <c r="RB34" i="37"/>
  <c r="RR34" i="37"/>
  <c r="SL34" i="37"/>
  <c r="TF34" i="37"/>
  <c r="UA34" i="37"/>
  <c r="UY34" i="37"/>
  <c r="VZ34" i="37"/>
  <c r="WZ34" i="37"/>
  <c r="YA34" i="37"/>
  <c r="ZC34" i="37"/>
  <c r="AAE34" i="37"/>
  <c r="ABG34" i="37"/>
  <c r="ACG34" i="37"/>
  <c r="ADL34" i="37"/>
  <c r="AEN34" i="37"/>
  <c r="AFR34" i="37"/>
  <c r="AGV34" i="37"/>
  <c r="AHN30" i="38" l="1"/>
  <c r="AHM30" i="38"/>
  <c r="AHL30" i="38"/>
  <c r="AHK30" i="38"/>
  <c r="AHJ30" i="38"/>
  <c r="AHI30" i="38"/>
  <c r="AHH30" i="38"/>
  <c r="AHG30" i="38"/>
  <c r="AHF30" i="38"/>
  <c r="AHE30" i="38"/>
  <c r="AHD30" i="38"/>
  <c r="AHC30" i="38"/>
  <c r="AHB30" i="38"/>
  <c r="AHA30" i="38"/>
  <c r="AGZ30" i="38"/>
  <c r="AGY30" i="38"/>
  <c r="AGX30" i="38"/>
  <c r="AGW30" i="38"/>
  <c r="AGV30" i="38"/>
  <c r="AGU30" i="38"/>
  <c r="AGT30" i="38"/>
  <c r="AGS30" i="38"/>
  <c r="AGR30" i="38"/>
  <c r="AGQ30" i="38"/>
  <c r="AGP30" i="38"/>
  <c r="AGO30" i="38"/>
  <c r="AGN30" i="38"/>
  <c r="AGM30" i="38"/>
  <c r="AGL30" i="38"/>
  <c r="AGK30" i="38"/>
  <c r="AGJ30" i="38"/>
  <c r="AGI30" i="38"/>
  <c r="AGH30" i="38"/>
  <c r="AGG30" i="38"/>
  <c r="AGF30" i="38"/>
  <c r="AGE30" i="38"/>
  <c r="AGD30" i="38"/>
  <c r="AGC30" i="38"/>
  <c r="AGB30" i="38"/>
  <c r="AGA30" i="38"/>
  <c r="AFZ30" i="38"/>
  <c r="AFY30" i="38"/>
  <c r="AFX30" i="38"/>
  <c r="AFW30" i="38"/>
  <c r="AFV30" i="38"/>
  <c r="AFU30" i="38"/>
  <c r="AFT30" i="38"/>
  <c r="AFS30" i="38"/>
  <c r="AFR30" i="38"/>
  <c r="AFQ30" i="38"/>
  <c r="AFP30" i="38"/>
  <c r="AFO30" i="38"/>
  <c r="AFN30" i="38"/>
  <c r="AFM30" i="38"/>
  <c r="AFL30" i="38"/>
  <c r="AFK30" i="38"/>
  <c r="AFJ30" i="38"/>
  <c r="AFI30" i="38"/>
  <c r="AFH30" i="38"/>
  <c r="AFG30" i="38"/>
  <c r="AFF30" i="38"/>
  <c r="AFE30" i="38"/>
  <c r="AFD30" i="38"/>
  <c r="AFC30" i="38"/>
  <c r="AFB30" i="38"/>
  <c r="AFA30" i="38"/>
  <c r="AEZ30" i="38"/>
  <c r="AEY30" i="38"/>
  <c r="AEX30" i="38"/>
  <c r="AEW30" i="38"/>
  <c r="AEV30" i="38"/>
  <c r="AEU30" i="38"/>
  <c r="AET30" i="38"/>
  <c r="AES30" i="38"/>
  <c r="AER30" i="38"/>
  <c r="AEQ30" i="38"/>
  <c r="AEP30" i="38"/>
  <c r="AEO30" i="38"/>
  <c r="AEN30" i="38"/>
  <c r="AEM30" i="38"/>
  <c r="AEL30" i="38"/>
  <c r="AEK30" i="38"/>
  <c r="AEJ30" i="38"/>
  <c r="AEI30" i="38"/>
  <c r="AEH30" i="38"/>
  <c r="AEG30" i="38"/>
  <c r="AEF30" i="38"/>
  <c r="AEE30" i="38"/>
  <c r="AED30" i="38"/>
  <c r="AEC30" i="38"/>
  <c r="AEB30" i="38"/>
  <c r="AEA30" i="38"/>
  <c r="ADZ30" i="38"/>
  <c r="ADY30" i="38"/>
  <c r="ADX30" i="38"/>
  <c r="ADW30" i="38"/>
  <c r="ADV30" i="38"/>
  <c r="ADU30" i="38"/>
  <c r="ADT30" i="38"/>
  <c r="ADS30" i="38"/>
  <c r="ADR30" i="38"/>
  <c r="ADQ30" i="38"/>
  <c r="ADP30" i="38"/>
  <c r="ADO30" i="38"/>
  <c r="ADN30" i="38"/>
  <c r="ADM30" i="38"/>
  <c r="ADL30" i="38"/>
  <c r="ADK30" i="38"/>
  <c r="ADJ30" i="38"/>
  <c r="ADI30" i="38"/>
  <c r="ADH30" i="38"/>
  <c r="ADG30" i="38"/>
  <c r="ADF30" i="38"/>
  <c r="ADE30" i="38"/>
  <c r="ADD30" i="38"/>
  <c r="ADC30" i="38"/>
  <c r="ADB30" i="38"/>
  <c r="ADA30" i="38"/>
  <c r="ACZ30" i="38"/>
  <c r="ACY30" i="38"/>
  <c r="ACX30" i="38"/>
  <c r="ACW30" i="38"/>
  <c r="ACV30" i="38"/>
  <c r="ACU30" i="38"/>
  <c r="ACT30" i="38"/>
  <c r="ACS30" i="38"/>
  <c r="ACR30" i="38"/>
  <c r="ACQ30" i="38"/>
  <c r="ACP30" i="38"/>
  <c r="ACO30" i="38"/>
  <c r="ACN30" i="38"/>
  <c r="ACM30" i="38"/>
  <c r="ACL30" i="38"/>
  <c r="ACK30" i="38"/>
  <c r="ACJ30" i="38"/>
  <c r="ACI30" i="38"/>
  <c r="ACH30" i="38"/>
  <c r="ACG30" i="38"/>
  <c r="ACF30" i="38"/>
  <c r="ACE30" i="38"/>
  <c r="ACD30" i="38"/>
  <c r="ACC30" i="38"/>
  <c r="ACB30" i="38"/>
  <c r="ACA30" i="38"/>
  <c r="ABZ30" i="38"/>
  <c r="ABY30" i="38"/>
  <c r="ABX30" i="38"/>
  <c r="ABW30" i="38"/>
  <c r="ABV30" i="38"/>
  <c r="ABU30" i="38"/>
  <c r="ABT30" i="38"/>
  <c r="ABS30" i="38"/>
  <c r="ABR30" i="38"/>
  <c r="ABQ30" i="38"/>
  <c r="ABP30" i="38"/>
  <c r="ABO30" i="38"/>
  <c r="ABN30" i="38"/>
  <c r="ABM30" i="38"/>
  <c r="ABL30" i="38"/>
  <c r="ABK30" i="38"/>
  <c r="ABJ30" i="38"/>
  <c r="ABI30" i="38"/>
  <c r="ABH30" i="38"/>
  <c r="ABG30" i="38"/>
  <c r="ABF30" i="38"/>
  <c r="ABE30" i="38"/>
  <c r="ABD30" i="38"/>
  <c r="ABC30" i="38"/>
  <c r="ABB30" i="38"/>
  <c r="ABA30" i="38"/>
  <c r="AAZ30" i="38"/>
  <c r="AAY30" i="38"/>
  <c r="AAX30" i="38"/>
  <c r="AAW30" i="38"/>
  <c r="AAV30" i="38"/>
  <c r="AAU30" i="38"/>
  <c r="AAT30" i="38"/>
  <c r="AAS30" i="38"/>
  <c r="AAR30" i="38"/>
  <c r="AAQ30" i="38"/>
  <c r="AAP30" i="38"/>
  <c r="AAO30" i="38"/>
  <c r="AAN30" i="38"/>
  <c r="AAM30" i="38"/>
  <c r="AAL30" i="38"/>
  <c r="AAK30" i="38"/>
  <c r="AAJ30" i="38"/>
  <c r="AAI30" i="38"/>
  <c r="AAH30" i="38"/>
  <c r="AAG30" i="38"/>
  <c r="AAF30" i="38"/>
  <c r="AAE30" i="38"/>
  <c r="AAD30" i="38"/>
  <c r="AAC30" i="38"/>
  <c r="AAB30" i="38"/>
  <c r="AAA30" i="38"/>
  <c r="ZZ30" i="38"/>
  <c r="ZY30" i="38"/>
  <c r="ZX30" i="38"/>
  <c r="ZW30" i="38"/>
  <c r="ZV30" i="38"/>
  <c r="ZU30" i="38"/>
  <c r="ZT30" i="38"/>
  <c r="ZS30" i="38"/>
  <c r="ZR30" i="38"/>
  <c r="ZQ30" i="38"/>
  <c r="ZP30" i="38"/>
  <c r="ZO30" i="38"/>
  <c r="ZN30" i="38"/>
  <c r="ZM30" i="38"/>
  <c r="ZL30" i="38"/>
  <c r="ZK30" i="38"/>
  <c r="ZJ30" i="38"/>
  <c r="ZI30" i="38"/>
  <c r="ZH30" i="38"/>
  <c r="ZG30" i="38"/>
  <c r="ZF30" i="38"/>
  <c r="ZE30" i="38"/>
  <c r="ZD30" i="38"/>
  <c r="ZC30" i="38"/>
  <c r="ZB30" i="38"/>
  <c r="ZA30" i="38"/>
  <c r="YZ30" i="38"/>
  <c r="YY30" i="38"/>
  <c r="YX30" i="38"/>
  <c r="YW30" i="38"/>
  <c r="YV30" i="38"/>
  <c r="YU30" i="38"/>
  <c r="YT30" i="38"/>
  <c r="YS30" i="38"/>
  <c r="YR30" i="38"/>
  <c r="YQ30" i="38"/>
  <c r="YP30" i="38"/>
  <c r="YO30" i="38"/>
  <c r="YN30" i="38"/>
  <c r="YM30" i="38"/>
  <c r="YL30" i="38"/>
  <c r="YK30" i="38"/>
  <c r="YJ30" i="38"/>
  <c r="YI30" i="38"/>
  <c r="YH30" i="38"/>
  <c r="YG30" i="38"/>
  <c r="YF30" i="38"/>
  <c r="YE30" i="38"/>
  <c r="YD30" i="38"/>
  <c r="YC30" i="38"/>
  <c r="YB30" i="38"/>
  <c r="YA30" i="38"/>
  <c r="XZ30" i="38"/>
  <c r="XY30" i="38"/>
  <c r="XX30" i="38"/>
  <c r="XW30" i="38"/>
  <c r="XV30" i="38"/>
  <c r="XU30" i="38"/>
  <c r="XT30" i="38"/>
  <c r="XS30" i="38"/>
  <c r="XR30" i="38"/>
  <c r="XQ30" i="38"/>
  <c r="XP30" i="38"/>
  <c r="XO30" i="38"/>
  <c r="XN30" i="38"/>
  <c r="XM30" i="38"/>
  <c r="XL30" i="38"/>
  <c r="XK30" i="38"/>
  <c r="XJ30" i="38"/>
  <c r="XI30" i="38"/>
  <c r="XH30" i="38"/>
  <c r="XG30" i="38"/>
  <c r="XF30" i="38"/>
  <c r="XE30" i="38"/>
  <c r="XD30" i="38"/>
  <c r="XC30" i="38"/>
  <c r="XB30" i="38"/>
  <c r="XA30" i="38"/>
  <c r="WZ30" i="38"/>
  <c r="WY30" i="38"/>
  <c r="WX30" i="38"/>
  <c r="WW30" i="38"/>
  <c r="WV30" i="38"/>
  <c r="WU30" i="38"/>
  <c r="WT30" i="38"/>
  <c r="WS30" i="38"/>
  <c r="WR30" i="38"/>
  <c r="WQ30" i="38"/>
  <c r="WP30" i="38"/>
  <c r="WO30" i="38"/>
  <c r="WN30" i="38"/>
  <c r="WM30" i="38"/>
  <c r="WL30" i="38"/>
  <c r="WK30" i="38"/>
  <c r="WJ30" i="38"/>
  <c r="WI30" i="38"/>
  <c r="WH30" i="38"/>
  <c r="WG30" i="38"/>
  <c r="WF30" i="38"/>
  <c r="WE30" i="38"/>
  <c r="WD30" i="38"/>
  <c r="WC30" i="38"/>
  <c r="WB30" i="38"/>
  <c r="WA30" i="38"/>
  <c r="VZ30" i="38"/>
  <c r="VY30" i="38"/>
  <c r="VX30" i="38"/>
  <c r="VW30" i="38"/>
  <c r="VV30" i="38"/>
  <c r="VU30" i="38"/>
  <c r="VT30" i="38"/>
  <c r="VS30" i="38"/>
  <c r="VR30" i="38"/>
  <c r="VQ30" i="38"/>
  <c r="VP30" i="38"/>
  <c r="VO30" i="38"/>
  <c r="VN30" i="38"/>
  <c r="VM30" i="38"/>
  <c r="VL30" i="38"/>
  <c r="VK30" i="38"/>
  <c r="VJ30" i="38"/>
  <c r="VI30" i="38"/>
  <c r="VH30" i="38"/>
  <c r="VG30" i="38"/>
  <c r="VF30" i="38"/>
  <c r="VE30" i="38"/>
  <c r="VD30" i="38"/>
  <c r="VC30" i="38"/>
  <c r="VB30" i="38"/>
  <c r="VA30" i="38"/>
  <c r="UZ30" i="38"/>
  <c r="UY30" i="38"/>
  <c r="UX30" i="38"/>
  <c r="UW30" i="38"/>
  <c r="UV30" i="38"/>
  <c r="UU30" i="38"/>
  <c r="UT30" i="38"/>
  <c r="US30" i="38"/>
  <c r="UR30" i="38"/>
  <c r="UQ30" i="38"/>
  <c r="UP30" i="38"/>
  <c r="UO30" i="38"/>
  <c r="UN30" i="38"/>
  <c r="UM30" i="38"/>
  <c r="UL30" i="38"/>
  <c r="UK30" i="38"/>
  <c r="UJ30" i="38"/>
  <c r="UI30" i="38"/>
  <c r="UH30" i="38"/>
  <c r="UG30" i="38"/>
  <c r="UF30" i="38"/>
  <c r="UE30" i="38"/>
  <c r="UD30" i="38"/>
  <c r="UC30" i="38"/>
  <c r="UB30" i="38"/>
  <c r="UA30" i="38"/>
  <c r="TZ30" i="38"/>
  <c r="TY30" i="38"/>
  <c r="TX30" i="38"/>
  <c r="TW30" i="38"/>
  <c r="TV30" i="38"/>
  <c r="TU30" i="38"/>
  <c r="TT30" i="38"/>
  <c r="TS30" i="38"/>
  <c r="TR30" i="38"/>
  <c r="TQ30" i="38"/>
  <c r="TP30" i="38"/>
  <c r="TO30" i="38"/>
  <c r="TN30" i="38"/>
  <c r="TM30" i="38"/>
  <c r="TL30" i="38"/>
  <c r="TK30" i="38"/>
  <c r="TJ30" i="38"/>
  <c r="TI30" i="38"/>
  <c r="TH30" i="38"/>
  <c r="TG30" i="38"/>
  <c r="TF30" i="38"/>
  <c r="TE30" i="38"/>
  <c r="TD30" i="38"/>
  <c r="TC30" i="38"/>
  <c r="TB30" i="38"/>
  <c r="TA30" i="38"/>
  <c r="SZ30" i="38"/>
  <c r="SY30" i="38"/>
  <c r="SX30" i="38"/>
  <c r="SW30" i="38"/>
  <c r="SV30" i="38"/>
  <c r="SU30" i="38"/>
  <c r="ST30" i="38"/>
  <c r="SS30" i="38"/>
  <c r="SR30" i="38"/>
  <c r="SQ30" i="38"/>
  <c r="SP30" i="38"/>
  <c r="SO30" i="38"/>
  <c r="SN30" i="38"/>
  <c r="SM30" i="38"/>
  <c r="SL30" i="38"/>
  <c r="SK30" i="38"/>
  <c r="SJ30" i="38"/>
  <c r="SI30" i="38"/>
  <c r="SH30" i="38"/>
  <c r="SG30" i="38"/>
  <c r="SF30" i="38"/>
  <c r="SE30" i="38"/>
  <c r="SD30" i="38"/>
  <c r="SC30" i="38"/>
  <c r="SB30" i="38"/>
  <c r="SA30" i="38"/>
  <c r="RZ30" i="38"/>
  <c r="RY30" i="38"/>
  <c r="RX30" i="38"/>
  <c r="RW30" i="38"/>
  <c r="RV30" i="38"/>
  <c r="RU30" i="38"/>
  <c r="RT30" i="38"/>
  <c r="RS30" i="38"/>
  <c r="RR30" i="38"/>
  <c r="RQ30" i="38"/>
  <c r="RP30" i="38"/>
  <c r="RO30" i="38"/>
  <c r="RN30" i="38"/>
  <c r="RM30" i="38"/>
  <c r="RL30" i="38"/>
  <c r="RK30" i="38"/>
  <c r="RJ30" i="38"/>
  <c r="RI30" i="38"/>
  <c r="RH30" i="38"/>
  <c r="RG30" i="38"/>
  <c r="RF30" i="38"/>
  <c r="RE30" i="38"/>
  <c r="RD30" i="38"/>
  <c r="RC30" i="38"/>
  <c r="RB30" i="38"/>
  <c r="RA30" i="38"/>
  <c r="QZ30" i="38"/>
  <c r="QY30" i="38"/>
  <c r="QX30" i="38"/>
  <c r="QW30" i="38"/>
  <c r="QV30" i="38"/>
  <c r="QU30" i="38"/>
  <c r="QT30" i="38"/>
  <c r="QS30" i="38"/>
  <c r="QR30" i="38"/>
  <c r="QQ30" i="38"/>
  <c r="QP30" i="38"/>
  <c r="QO30" i="38"/>
  <c r="QN30" i="38"/>
  <c r="QM30" i="38"/>
  <c r="QL30" i="38"/>
  <c r="QK30" i="38"/>
  <c r="QJ30" i="38"/>
  <c r="QI30" i="38"/>
  <c r="QH30" i="38"/>
  <c r="QG30" i="38"/>
  <c r="QF30" i="38"/>
  <c r="QE30" i="38"/>
  <c r="QD30" i="38"/>
  <c r="QC30" i="38"/>
  <c r="QB30" i="38"/>
  <c r="QA30" i="38"/>
  <c r="PZ30" i="38"/>
  <c r="PY30" i="38"/>
  <c r="PX30" i="38"/>
  <c r="PW30" i="38"/>
  <c r="PV30" i="38"/>
  <c r="PU30" i="38"/>
  <c r="PT30" i="38"/>
  <c r="PS30" i="38"/>
  <c r="PR30" i="38"/>
  <c r="PQ30" i="38"/>
  <c r="PP30" i="38"/>
  <c r="PO30" i="38"/>
  <c r="PN30" i="38"/>
  <c r="PM30" i="38"/>
  <c r="PL30" i="38"/>
  <c r="PK30" i="38"/>
  <c r="PJ30" i="38"/>
  <c r="PI30" i="38"/>
  <c r="PH30" i="38"/>
  <c r="PG30" i="38"/>
  <c r="PF30" i="38"/>
  <c r="PE30" i="38"/>
  <c r="PD30" i="38"/>
  <c r="PC30" i="38"/>
  <c r="PB30" i="38"/>
  <c r="PA30" i="38"/>
  <c r="OZ30" i="38"/>
  <c r="OY30" i="38"/>
  <c r="OX30" i="38"/>
  <c r="OW30" i="38"/>
  <c r="OV30" i="38"/>
  <c r="OU30" i="38"/>
  <c r="OT30" i="38"/>
  <c r="OS30" i="38"/>
  <c r="OR30" i="38"/>
  <c r="OQ30" i="38"/>
  <c r="OP30" i="38"/>
  <c r="OO30" i="38"/>
  <c r="ON30" i="38"/>
  <c r="OM30" i="38"/>
  <c r="OL30" i="38"/>
  <c r="OK30" i="38"/>
  <c r="OJ30" i="38"/>
  <c r="OI30" i="38"/>
  <c r="OH30" i="38"/>
  <c r="OG30" i="38"/>
  <c r="OF30" i="38"/>
  <c r="OE30" i="38"/>
  <c r="OD30" i="38"/>
  <c r="OC30" i="38"/>
  <c r="OB30" i="38"/>
  <c r="OA30" i="38"/>
  <c r="NZ30" i="38"/>
  <c r="NY30" i="38"/>
  <c r="NX30" i="38"/>
  <c r="NW30" i="38"/>
  <c r="NV30" i="38"/>
  <c r="NU30" i="38"/>
  <c r="NT30" i="38"/>
  <c r="NS30" i="38"/>
  <c r="NR30" i="38"/>
  <c r="NQ30" i="38"/>
  <c r="NP30" i="38"/>
  <c r="NO30" i="38"/>
  <c r="NN30" i="38"/>
  <c r="NM30" i="38"/>
  <c r="NL30" i="38"/>
  <c r="NK30" i="38"/>
  <c r="NJ30" i="38"/>
  <c r="NI30" i="38"/>
  <c r="NH30" i="38"/>
  <c r="NG30" i="38"/>
  <c r="NF30" i="38"/>
  <c r="NE30" i="38"/>
  <c r="ND30" i="38"/>
  <c r="NC30" i="38"/>
  <c r="NB30" i="38"/>
  <c r="NA30" i="38"/>
  <c r="MZ30" i="38"/>
  <c r="MY30" i="38"/>
  <c r="MX30" i="38"/>
  <c r="MW30" i="38"/>
  <c r="MV30" i="38"/>
  <c r="MU30" i="38"/>
  <c r="MT30" i="38"/>
  <c r="MS30" i="38"/>
  <c r="MR30" i="38"/>
  <c r="MQ30" i="38"/>
  <c r="MP30" i="38"/>
  <c r="MO30" i="38"/>
  <c r="MN30" i="38"/>
  <c r="MM30" i="38"/>
  <c r="ML30" i="38"/>
  <c r="MK30" i="38"/>
  <c r="MJ30" i="38"/>
  <c r="MI30" i="38"/>
  <c r="MH30" i="38"/>
  <c r="MG30" i="38"/>
  <c r="MF30" i="38"/>
  <c r="ME30" i="38"/>
  <c r="MD30" i="38"/>
  <c r="MC30" i="38"/>
  <c r="MB30" i="38"/>
  <c r="MA30" i="38"/>
  <c r="LZ30" i="38"/>
  <c r="LY30" i="38"/>
  <c r="LX30" i="38"/>
  <c r="LW30" i="38"/>
  <c r="LV30" i="38"/>
  <c r="LU30" i="38"/>
  <c r="LT30" i="38"/>
  <c r="LS30" i="38"/>
  <c r="LR30" i="38"/>
  <c r="LQ30" i="38"/>
  <c r="LP30" i="38"/>
  <c r="LO30" i="38"/>
  <c r="LN30" i="38"/>
  <c r="LM30" i="38"/>
  <c r="LL30" i="38"/>
  <c r="LK30" i="38"/>
  <c r="LJ30" i="38"/>
  <c r="LI30" i="38"/>
  <c r="LH30" i="38"/>
  <c r="LG30" i="38"/>
  <c r="LF30" i="38"/>
  <c r="LE30" i="38"/>
  <c r="LD30" i="38"/>
  <c r="LC30" i="38"/>
  <c r="LB30" i="38"/>
  <c r="LA30" i="38"/>
  <c r="KZ30" i="38"/>
  <c r="KY30" i="38"/>
  <c r="KX30" i="38"/>
  <c r="KW30" i="38"/>
  <c r="KV30" i="38"/>
  <c r="KU30" i="38"/>
  <c r="KT30" i="38"/>
  <c r="KS30" i="38"/>
  <c r="KR30" i="38"/>
  <c r="KQ30" i="38"/>
  <c r="KP30" i="38"/>
  <c r="KO30" i="38"/>
  <c r="KN30" i="38"/>
  <c r="KM30" i="38"/>
  <c r="KL30" i="38"/>
  <c r="KK30" i="38"/>
  <c r="KJ30" i="38"/>
  <c r="KI30" i="38"/>
  <c r="KH30" i="38"/>
  <c r="KG30" i="38"/>
  <c r="KF30" i="38"/>
  <c r="KE30" i="38"/>
  <c r="KD30" i="38"/>
  <c r="KC30" i="38"/>
  <c r="KB30" i="38"/>
  <c r="KA30" i="38"/>
  <c r="JZ30" i="38"/>
  <c r="JY30" i="38"/>
  <c r="JX30" i="38"/>
  <c r="JW30" i="38"/>
  <c r="JV30" i="38"/>
  <c r="JU30" i="38"/>
  <c r="JT30" i="38"/>
  <c r="JS30" i="38"/>
  <c r="JR30" i="38"/>
  <c r="JQ30" i="38"/>
  <c r="JP30" i="38"/>
  <c r="JO30" i="38"/>
  <c r="JN30" i="38"/>
  <c r="JM30" i="38"/>
  <c r="JL30" i="38"/>
  <c r="JK30" i="38"/>
  <c r="JJ30" i="38"/>
  <c r="JI30" i="38"/>
  <c r="JH30" i="38"/>
  <c r="JG30" i="38"/>
  <c r="JF30" i="38"/>
  <c r="JE30" i="38"/>
  <c r="JD30" i="38"/>
  <c r="JC30" i="38"/>
  <c r="JB30" i="38"/>
  <c r="JA30" i="38"/>
  <c r="IZ30" i="38"/>
  <c r="IY30" i="38"/>
  <c r="IX30" i="38"/>
  <c r="IW30" i="38"/>
  <c r="IV30" i="38"/>
  <c r="IU30" i="38"/>
  <c r="IT30" i="38"/>
  <c r="IS30" i="38"/>
  <c r="IR30" i="38"/>
  <c r="IQ30" i="38"/>
  <c r="IP30" i="38"/>
  <c r="IO30" i="38"/>
  <c r="IN30" i="38"/>
  <c r="IM30" i="38"/>
  <c r="IL30" i="38"/>
  <c r="IK30" i="38"/>
  <c r="IJ30" i="38"/>
  <c r="II30" i="38"/>
  <c r="IH30" i="38"/>
  <c r="IG30" i="38"/>
  <c r="IF30" i="38"/>
  <c r="IE30" i="38"/>
  <c r="ID30" i="38"/>
  <c r="IC30" i="38"/>
  <c r="IB30" i="38"/>
  <c r="IA30" i="38"/>
  <c r="HZ30" i="38"/>
  <c r="HY30" i="38"/>
  <c r="HX30" i="38"/>
  <c r="HW30" i="38"/>
  <c r="HV30" i="38"/>
  <c r="HU30" i="38"/>
  <c r="HT30" i="38"/>
  <c r="HS30" i="38"/>
  <c r="HR30" i="38"/>
  <c r="HQ30" i="38"/>
  <c r="HP30" i="38"/>
  <c r="HO30" i="38"/>
  <c r="HN30" i="38"/>
  <c r="HM30" i="38"/>
  <c r="HL30" i="38"/>
  <c r="HK30" i="38"/>
  <c r="HJ30" i="38"/>
  <c r="HI30" i="38"/>
  <c r="HH30" i="38"/>
  <c r="HG30" i="38"/>
  <c r="HF30" i="38"/>
  <c r="HE30" i="38"/>
  <c r="HD30" i="38"/>
  <c r="HC30" i="38"/>
  <c r="HB30" i="38"/>
  <c r="HA30" i="38"/>
  <c r="GZ30" i="38"/>
  <c r="GY30" i="38"/>
  <c r="GX30" i="38"/>
  <c r="GW30" i="38"/>
  <c r="GV30" i="38"/>
  <c r="GU30" i="38"/>
  <c r="GT30" i="38"/>
  <c r="GS30" i="38"/>
  <c r="GR30" i="38"/>
  <c r="GQ30" i="38"/>
  <c r="GP30" i="38"/>
  <c r="GO30" i="38"/>
  <c r="GN30" i="38"/>
  <c r="GM30" i="38"/>
  <c r="GL30" i="38"/>
  <c r="GK30" i="38"/>
  <c r="GJ30" i="38"/>
  <c r="GI30" i="38"/>
  <c r="GH30" i="38"/>
  <c r="GG30" i="38"/>
  <c r="GF30" i="38"/>
  <c r="GE30" i="38"/>
  <c r="GD30" i="38"/>
  <c r="GC30" i="38"/>
  <c r="GB30" i="38"/>
  <c r="GA30" i="38"/>
  <c r="FZ30" i="38"/>
  <c r="FY30" i="38"/>
  <c r="FX30" i="38"/>
  <c r="FW30" i="38"/>
  <c r="FV30" i="38"/>
  <c r="FU30" i="38"/>
  <c r="FT30" i="38"/>
  <c r="FS30" i="38"/>
  <c r="FR30" i="38"/>
  <c r="FQ30" i="38"/>
  <c r="FP30" i="38"/>
  <c r="FO30" i="38"/>
  <c r="FN30" i="38"/>
  <c r="FM30" i="38"/>
  <c r="FL30" i="38"/>
  <c r="FK30" i="38"/>
  <c r="FJ30" i="38"/>
  <c r="FI30" i="38"/>
  <c r="FH30" i="38"/>
  <c r="FG30" i="38"/>
  <c r="FF30" i="38"/>
  <c r="FE30" i="38"/>
  <c r="FD30" i="38"/>
  <c r="FC30" i="38"/>
  <c r="FB30" i="38"/>
  <c r="FA30" i="38"/>
  <c r="EZ30" i="38"/>
  <c r="EY30" i="38"/>
  <c r="EX30" i="38"/>
  <c r="EW30" i="38"/>
  <c r="EV30" i="38"/>
  <c r="EU30" i="38"/>
  <c r="ET30" i="38"/>
  <c r="ES30" i="38"/>
  <c r="ER30" i="38"/>
  <c r="EQ30" i="38"/>
  <c r="EP30" i="38"/>
  <c r="EO30" i="38"/>
  <c r="EN30" i="38"/>
  <c r="EM30" i="38"/>
  <c r="EL30" i="38"/>
  <c r="EK30" i="38"/>
  <c r="EJ30" i="38"/>
  <c r="EI30" i="38"/>
  <c r="EH30" i="38"/>
  <c r="EG30" i="38"/>
  <c r="EF30" i="38"/>
  <c r="EE30" i="38"/>
  <c r="ED30" i="38"/>
  <c r="EC30" i="38"/>
  <c r="EB30" i="38"/>
  <c r="EA30" i="38"/>
  <c r="DZ30" i="38"/>
  <c r="DY30" i="38"/>
  <c r="DX30" i="38"/>
  <c r="DW30" i="38"/>
  <c r="DV30" i="38"/>
  <c r="DU30" i="38"/>
  <c r="DT30" i="38"/>
  <c r="DS30" i="38"/>
  <c r="DR30" i="38"/>
  <c r="DQ30" i="38"/>
  <c r="DP30" i="38"/>
  <c r="DO30" i="38"/>
  <c r="DN30" i="38"/>
  <c r="DM30" i="38"/>
  <c r="DL30" i="38"/>
  <c r="DK30" i="38"/>
  <c r="DJ30" i="38"/>
  <c r="DI30" i="38"/>
  <c r="DH30" i="38"/>
  <c r="DG30" i="38"/>
  <c r="DF30" i="38"/>
  <c r="DE30" i="38"/>
  <c r="DD30" i="38"/>
  <c r="DC30" i="38"/>
  <c r="DB30" i="38"/>
  <c r="DA30" i="38"/>
  <c r="CZ30" i="38"/>
  <c r="CY30" i="38"/>
  <c r="CX30" i="38"/>
  <c r="CW30" i="38"/>
  <c r="CV30" i="38"/>
  <c r="CU30" i="38"/>
  <c r="CT30" i="38"/>
  <c r="CS30" i="38"/>
  <c r="CR30" i="38"/>
  <c r="CQ30" i="38"/>
  <c r="CP30" i="38"/>
  <c r="CO30" i="38"/>
  <c r="CN30" i="38"/>
  <c r="CM30" i="38"/>
  <c r="CL30" i="38"/>
  <c r="CK30" i="38"/>
  <c r="CJ30" i="38"/>
  <c r="CI30" i="38"/>
  <c r="CH30" i="38"/>
  <c r="CG30" i="38"/>
  <c r="CF30" i="38"/>
  <c r="CE30" i="38"/>
  <c r="CD30" i="38"/>
  <c r="CC30" i="38"/>
  <c r="CB30" i="38"/>
  <c r="CA30" i="38"/>
  <c r="BZ30" i="38"/>
  <c r="BY30" i="38"/>
  <c r="BX30" i="38"/>
  <c r="BW30" i="38"/>
  <c r="BV30" i="38"/>
  <c r="BU30" i="38"/>
  <c r="BT30" i="38"/>
  <c r="BS30" i="38"/>
  <c r="BR30" i="38"/>
  <c r="BQ30" i="38"/>
  <c r="BP30" i="38"/>
  <c r="BO30" i="38"/>
  <c r="BN30" i="38"/>
  <c r="BM30" i="38"/>
  <c r="BL30" i="38"/>
  <c r="BK30" i="38"/>
  <c r="BJ30" i="38"/>
  <c r="BI30" i="38"/>
  <c r="BH30" i="38"/>
  <c r="BG30" i="38"/>
  <c r="BF30" i="38"/>
  <c r="BE30" i="38"/>
  <c r="BD30" i="38"/>
  <c r="BC30" i="38"/>
  <c r="BB30" i="38"/>
  <c r="BA30" i="38"/>
  <c r="AZ30" i="38"/>
  <c r="AY30" i="38"/>
  <c r="AX30" i="38"/>
  <c r="AW30" i="38"/>
  <c r="AV30" i="38"/>
  <c r="AU30" i="38"/>
  <c r="AT30" i="38"/>
  <c r="AS30" i="38"/>
  <c r="AR30" i="38"/>
  <c r="AQ30" i="38"/>
  <c r="AP30" i="38"/>
  <c r="AO30" i="38"/>
  <c r="AN30" i="38"/>
  <c r="AM30" i="38"/>
  <c r="AL30" i="38"/>
  <c r="AK30" i="38"/>
  <c r="AJ30" i="38"/>
  <c r="AI30" i="38"/>
  <c r="AH30" i="38"/>
  <c r="AG30" i="38"/>
  <c r="AF30" i="38"/>
  <c r="AE30" i="38"/>
  <c r="AD30" i="38"/>
  <c r="AC30" i="38"/>
  <c r="AB30" i="38"/>
  <c r="AA30" i="38"/>
  <c r="Z30" i="38"/>
  <c r="Y30" i="38"/>
  <c r="X30" i="38"/>
  <c r="W30" i="38"/>
  <c r="V30" i="38"/>
  <c r="U30" i="38"/>
  <c r="T30" i="38"/>
  <c r="S30" i="38"/>
  <c r="R30" i="38"/>
  <c r="Q30" i="38"/>
  <c r="P30" i="38"/>
  <c r="O30" i="38"/>
  <c r="N30" i="38"/>
  <c r="M30" i="38"/>
  <c r="L30" i="38"/>
  <c r="K30" i="38"/>
  <c r="J30" i="38"/>
  <c r="I30" i="38"/>
  <c r="H30" i="38"/>
  <c r="G30" i="38"/>
  <c r="F30" i="38"/>
  <c r="E30" i="38"/>
  <c r="D30" i="38"/>
  <c r="C30" i="38"/>
  <c r="E32" i="8"/>
  <c r="F32" i="8"/>
  <c r="E16" i="8"/>
  <c r="F16" i="8"/>
  <c r="D32" i="8" l="1"/>
  <c r="D16" i="8"/>
  <c r="C32" i="8"/>
  <c r="C16" i="8"/>
  <c r="L31" i="8" l="1"/>
  <c r="M31" i="8"/>
  <c r="L32" i="8"/>
  <c r="M32" i="8"/>
  <c r="L5" i="8"/>
  <c r="M5" i="8"/>
  <c r="L6" i="8"/>
  <c r="M6" i="8"/>
  <c r="L7" i="8"/>
  <c r="M7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15" i="8"/>
  <c r="M15" i="8"/>
  <c r="L16" i="8"/>
  <c r="M16" i="8"/>
  <c r="L17" i="8"/>
  <c r="M17" i="8"/>
  <c r="L18" i="8"/>
  <c r="M18" i="8"/>
  <c r="L19" i="8"/>
  <c r="M19" i="8"/>
  <c r="L20" i="8"/>
  <c r="M20" i="8"/>
  <c r="L21" i="8"/>
  <c r="M21" i="8"/>
  <c r="L22" i="8"/>
  <c r="M22" i="8"/>
  <c r="L23" i="8"/>
  <c r="M23" i="8"/>
  <c r="L24" i="8"/>
  <c r="M24" i="8"/>
  <c r="L25" i="8"/>
  <c r="M25" i="8"/>
  <c r="L26" i="8"/>
  <c r="M26" i="8"/>
  <c r="L27" i="8"/>
  <c r="M27" i="8"/>
  <c r="L28" i="8"/>
  <c r="M28" i="8"/>
  <c r="L29" i="8"/>
  <c r="M29" i="8"/>
  <c r="L30" i="8"/>
  <c r="M30" i="8"/>
  <c r="M4" i="8"/>
  <c r="L4" i="8"/>
  <c r="C87" i="8" l="1"/>
  <c r="C86" i="8"/>
  <c r="C85" i="8"/>
  <c r="C84" i="8"/>
  <c r="C83" i="8"/>
  <c r="C82" i="8"/>
  <c r="C81" i="8"/>
  <c r="D34" i="8" l="1"/>
  <c r="E34" i="8"/>
  <c r="F34" i="8"/>
  <c r="D35" i="8"/>
  <c r="E35" i="8"/>
  <c r="F35" i="8"/>
  <c r="C35" i="8"/>
  <c r="C34" i="8"/>
  <c r="E36" i="8" l="1"/>
  <c r="E40" i="8" s="1"/>
  <c r="C36" i="8"/>
  <c r="C40" i="8" s="1"/>
  <c r="F36" i="8"/>
  <c r="F40" i="8" s="1"/>
  <c r="D36" i="8"/>
  <c r="D40" i="8" s="1"/>
  <c r="E18" i="22"/>
  <c r="G18" i="22"/>
  <c r="H18" i="22"/>
  <c r="I18" i="22"/>
  <c r="J18" i="22"/>
  <c r="B18" i="22"/>
  <c r="N17" i="20" l="1"/>
  <c r="L17" i="20"/>
  <c r="K17" i="20"/>
  <c r="F17" i="20"/>
  <c r="G17" i="20"/>
  <c r="E17" i="20"/>
  <c r="C17" i="20"/>
  <c r="D17" i="20"/>
  <c r="B17" i="20"/>
  <c r="C16" i="22"/>
  <c r="D16" i="22" s="1"/>
  <c r="F16" i="22" s="1"/>
  <c r="D8" i="22"/>
  <c r="F8" i="22" s="1"/>
  <c r="D9" i="22"/>
  <c r="F9" i="22" s="1"/>
  <c r="D10" i="22"/>
  <c r="F10" i="22" s="1"/>
  <c r="D11" i="22"/>
  <c r="F11" i="22" s="1"/>
  <c r="D12" i="22"/>
  <c r="F12" i="22" s="1"/>
  <c r="D13" i="22"/>
  <c r="F13" i="22" s="1"/>
  <c r="D14" i="22"/>
  <c r="F14" i="22" s="1"/>
  <c r="D15" i="22"/>
  <c r="F15" i="22" s="1"/>
  <c r="D17" i="22"/>
  <c r="F17" i="22" s="1"/>
  <c r="C6" i="22"/>
  <c r="D6" i="22" s="1"/>
  <c r="F6" i="22" s="1"/>
  <c r="C7" i="22"/>
  <c r="D7" i="22" s="1"/>
  <c r="F7" i="22" s="1"/>
  <c r="C5" i="22"/>
  <c r="C55" i="8"/>
  <c r="C56" i="8"/>
  <c r="C57" i="8"/>
  <c r="C58" i="8"/>
  <c r="C59" i="8"/>
  <c r="C60" i="8"/>
  <c r="C61" i="8"/>
  <c r="C62" i="8"/>
  <c r="C63" i="8"/>
  <c r="C64" i="8"/>
  <c r="C54" i="8"/>
  <c r="D37" i="8"/>
  <c r="E37" i="8"/>
  <c r="F37" i="8"/>
  <c r="C37" i="8"/>
  <c r="D5" i="22" l="1"/>
  <c r="C18" i="22"/>
  <c r="C50" i="8"/>
  <c r="C49" i="8"/>
  <c r="C48" i="8"/>
  <c r="F5" i="22" l="1"/>
  <c r="F18" i="22" s="1"/>
  <c r="D18" i="22"/>
  <c r="C51" i="8" l="1"/>
  <c r="H9" i="19" l="1"/>
  <c r="C8" i="19"/>
  <c r="D8" i="19"/>
  <c r="E8" i="19"/>
  <c r="F8" i="19"/>
  <c r="G8" i="19"/>
  <c r="B8" i="19"/>
  <c r="L8" i="19" l="1"/>
  <c r="K8" i="19"/>
  <c r="H7" i="19"/>
  <c r="H6" i="19"/>
  <c r="H5" i="19"/>
  <c r="H8" i="19" l="1"/>
  <c r="E33" i="8" l="1"/>
  <c r="D33" i="8"/>
  <c r="C33" i="8"/>
  <c r="C4" i="16" l="1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G5" i="8" s="1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G12" i="8" s="1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C151" i="16"/>
  <c r="C152" i="16"/>
  <c r="C153" i="16"/>
  <c r="C154" i="16"/>
  <c r="C155" i="16"/>
  <c r="C156" i="16"/>
  <c r="C157" i="16"/>
  <c r="C158" i="16"/>
  <c r="C159" i="16"/>
  <c r="C160" i="16"/>
  <c r="C161" i="16"/>
  <c r="C162" i="16"/>
  <c r="C163" i="16"/>
  <c r="C164" i="16"/>
  <c r="C165" i="16"/>
  <c r="C166" i="16"/>
  <c r="C167" i="16"/>
  <c r="C168" i="16"/>
  <c r="C169" i="16"/>
  <c r="C170" i="16"/>
  <c r="C171" i="16"/>
  <c r="C172" i="16"/>
  <c r="C173" i="16"/>
  <c r="C174" i="16"/>
  <c r="C175" i="16"/>
  <c r="C176" i="16"/>
  <c r="C177" i="16"/>
  <c r="C178" i="16"/>
  <c r="C179" i="16"/>
  <c r="C180" i="16"/>
  <c r="C181" i="16"/>
  <c r="C182" i="16"/>
  <c r="C183" i="16"/>
  <c r="C184" i="16"/>
  <c r="C185" i="16"/>
  <c r="C186" i="16"/>
  <c r="C187" i="16"/>
  <c r="C188" i="16"/>
  <c r="C189" i="16"/>
  <c r="C190" i="16"/>
  <c r="C191" i="16"/>
  <c r="C192" i="16"/>
  <c r="C193" i="16"/>
  <c r="C194" i="16"/>
  <c r="C195" i="16"/>
  <c r="C196" i="16"/>
  <c r="C197" i="16"/>
  <c r="C198" i="16"/>
  <c r="C199" i="16"/>
  <c r="C200" i="16"/>
  <c r="C201" i="16"/>
  <c r="C202" i="16"/>
  <c r="C203" i="16"/>
  <c r="C204" i="16"/>
  <c r="C205" i="16"/>
  <c r="C206" i="16"/>
  <c r="C207" i="16"/>
  <c r="C208" i="16"/>
  <c r="C209" i="16"/>
  <c r="C210" i="16"/>
  <c r="C211" i="16"/>
  <c r="C212" i="16"/>
  <c r="C213" i="16"/>
  <c r="C214" i="16"/>
  <c r="C215" i="16"/>
  <c r="C216" i="16"/>
  <c r="C217" i="16"/>
  <c r="C218" i="16"/>
  <c r="C219" i="16"/>
  <c r="C220" i="16"/>
  <c r="C221" i="16"/>
  <c r="C222" i="16"/>
  <c r="C223" i="16"/>
  <c r="C224" i="16"/>
  <c r="C225" i="16"/>
  <c r="C226" i="16"/>
  <c r="C227" i="16"/>
  <c r="C228" i="16"/>
  <c r="C229" i="16"/>
  <c r="C230" i="16"/>
  <c r="C231" i="16"/>
  <c r="C232" i="16"/>
  <c r="C233" i="16"/>
  <c r="C234" i="16"/>
  <c r="C235" i="16"/>
  <c r="C236" i="16"/>
  <c r="C237" i="16"/>
  <c r="C238" i="16"/>
  <c r="C239" i="16"/>
  <c r="C240" i="16"/>
  <c r="C241" i="16"/>
  <c r="C242" i="16"/>
  <c r="C243" i="16"/>
  <c r="C244" i="16"/>
  <c r="C245" i="16"/>
  <c r="C246" i="16"/>
  <c r="C247" i="16"/>
  <c r="C248" i="16"/>
  <c r="C249" i="16"/>
  <c r="C250" i="16"/>
  <c r="C251" i="16"/>
  <c r="C252" i="16"/>
  <c r="C253" i="16"/>
  <c r="C254" i="16"/>
  <c r="C255" i="16"/>
  <c r="C256" i="16"/>
  <c r="C257" i="16"/>
  <c r="C258" i="16"/>
  <c r="C259" i="16"/>
  <c r="C260" i="16"/>
  <c r="C261" i="16"/>
  <c r="C262" i="16"/>
  <c r="C263" i="16"/>
  <c r="C264" i="16"/>
  <c r="C265" i="16"/>
  <c r="C266" i="16"/>
  <c r="C267" i="16"/>
  <c r="C268" i="16"/>
  <c r="C269" i="16"/>
  <c r="C270" i="16"/>
  <c r="C271" i="16"/>
  <c r="C272" i="16"/>
  <c r="C273" i="16"/>
  <c r="C274" i="16"/>
  <c r="C275" i="16"/>
  <c r="C276" i="16"/>
  <c r="C277" i="16"/>
  <c r="C278" i="16"/>
  <c r="C279" i="16"/>
  <c r="C280" i="16"/>
  <c r="C281" i="16"/>
  <c r="C282" i="16"/>
  <c r="C283" i="16"/>
  <c r="C284" i="16"/>
  <c r="C285" i="16"/>
  <c r="C286" i="16"/>
  <c r="C287" i="16"/>
  <c r="C288" i="16"/>
  <c r="C289" i="16"/>
  <c r="C290" i="16"/>
  <c r="C291" i="16"/>
  <c r="C292" i="16"/>
  <c r="C293" i="16"/>
  <c r="C294" i="16"/>
  <c r="C295" i="16"/>
  <c r="C296" i="16"/>
  <c r="C297" i="16"/>
  <c r="C298" i="16"/>
  <c r="C299" i="16"/>
  <c r="C300" i="16"/>
  <c r="C301" i="16"/>
  <c r="C302" i="16"/>
  <c r="C303" i="16"/>
  <c r="C304" i="16"/>
  <c r="C305" i="16"/>
  <c r="C306" i="16"/>
  <c r="C308" i="16"/>
  <c r="C309" i="16"/>
  <c r="C310" i="16"/>
  <c r="C311" i="16"/>
  <c r="C312" i="16"/>
  <c r="C313" i="16"/>
  <c r="C314" i="16"/>
  <c r="C315" i="16"/>
  <c r="C316" i="16"/>
  <c r="C317" i="16"/>
  <c r="C318" i="16"/>
  <c r="C319" i="16"/>
  <c r="C320" i="16"/>
  <c r="C321" i="16"/>
  <c r="C322" i="16"/>
  <c r="C323" i="16"/>
  <c r="C324" i="16"/>
  <c r="C325" i="16"/>
  <c r="C326" i="16"/>
  <c r="C327" i="16"/>
  <c r="C328" i="16"/>
  <c r="C329" i="16"/>
  <c r="C330" i="16"/>
  <c r="C331" i="16"/>
  <c r="C332" i="16"/>
  <c r="C333" i="16"/>
  <c r="C334" i="16"/>
  <c r="C335" i="16"/>
  <c r="C336" i="16"/>
  <c r="C337" i="16"/>
  <c r="C338" i="16"/>
  <c r="C339" i="16"/>
  <c r="C340" i="16"/>
  <c r="C341" i="16"/>
  <c r="C342" i="16"/>
  <c r="C343" i="16"/>
  <c r="C344" i="16"/>
  <c r="C345" i="16"/>
  <c r="C346" i="16"/>
  <c r="C347" i="16"/>
  <c r="C348" i="16"/>
  <c r="C349" i="16"/>
  <c r="C350" i="16"/>
  <c r="C351" i="16"/>
  <c r="C352" i="16"/>
  <c r="C353" i="16"/>
  <c r="C354" i="16"/>
  <c r="C355" i="16"/>
  <c r="C356" i="16"/>
  <c r="C357" i="16"/>
  <c r="C358" i="16"/>
  <c r="C359" i="16"/>
  <c r="C360" i="16"/>
  <c r="C361" i="16"/>
  <c r="C362" i="16"/>
  <c r="C363" i="16"/>
  <c r="C364" i="16"/>
  <c r="C365" i="16"/>
  <c r="C366" i="16"/>
  <c r="C367" i="16"/>
  <c r="C368" i="16"/>
  <c r="C369" i="16"/>
  <c r="C370" i="16"/>
  <c r="C371" i="16"/>
  <c r="C372" i="16"/>
  <c r="C373" i="16"/>
  <c r="C374" i="16"/>
  <c r="C375" i="16"/>
  <c r="C376" i="16"/>
  <c r="C377" i="16"/>
  <c r="C378" i="16"/>
  <c r="C379" i="16"/>
  <c r="C380" i="16"/>
  <c r="C381" i="16"/>
  <c r="C382" i="16"/>
  <c r="C383" i="16"/>
  <c r="C384" i="16"/>
  <c r="C385" i="16"/>
  <c r="C386" i="16"/>
  <c r="C387" i="16"/>
  <c r="C388" i="16"/>
  <c r="C389" i="16"/>
  <c r="C390" i="16"/>
  <c r="C391" i="16"/>
  <c r="C392" i="16"/>
  <c r="C393" i="16"/>
  <c r="C394" i="16"/>
  <c r="C395" i="16"/>
  <c r="C396" i="16"/>
  <c r="C397" i="16"/>
  <c r="C398" i="16"/>
  <c r="C399" i="16"/>
  <c r="C400" i="16"/>
  <c r="C401" i="16"/>
  <c r="C402" i="16"/>
  <c r="C403" i="16"/>
  <c r="C404" i="16"/>
  <c r="C405" i="16"/>
  <c r="C406" i="16"/>
  <c r="C407" i="16"/>
  <c r="C408" i="16"/>
  <c r="C409" i="16"/>
  <c r="C410" i="16"/>
  <c r="C411" i="16"/>
  <c r="C412" i="16"/>
  <c r="C413" i="16"/>
  <c r="C414" i="16"/>
  <c r="C415" i="16"/>
  <c r="C416" i="16"/>
  <c r="C417" i="16"/>
  <c r="C418" i="16"/>
  <c r="C419" i="16"/>
  <c r="C420" i="16"/>
  <c r="C421" i="16"/>
  <c r="C422" i="16"/>
  <c r="C423" i="16"/>
  <c r="C424" i="16"/>
  <c r="C425" i="16"/>
  <c r="C426" i="16"/>
  <c r="C427" i="16"/>
  <c r="C428" i="16"/>
  <c r="C429" i="16"/>
  <c r="C430" i="16"/>
  <c r="C431" i="16"/>
  <c r="C3" i="16"/>
  <c r="I163" i="16" l="1"/>
  <c r="E15" i="5"/>
  <c r="I164" i="16"/>
  <c r="G29" i="8"/>
  <c r="G28" i="8"/>
  <c r="G15" i="8"/>
  <c r="G7" i="8"/>
  <c r="G11" i="8"/>
  <c r="G13" i="8"/>
  <c r="G6" i="8"/>
  <c r="G10" i="8"/>
  <c r="G4" i="8"/>
  <c r="G8" i="8"/>
  <c r="G14" i="8"/>
  <c r="G9" i="8"/>
  <c r="C432" i="16"/>
  <c r="H4" i="8" l="1"/>
  <c r="G34" i="8"/>
  <c r="G31" i="8" l="1"/>
  <c r="H31" i="8" s="1"/>
  <c r="H14" i="8"/>
  <c r="C2" i="29" l="1"/>
  <c r="G8" i="24" l="1"/>
  <c r="C94" i="8" s="1"/>
  <c r="C104" i="8" l="1"/>
  <c r="C16" i="25"/>
  <c r="C98" i="8" s="1"/>
  <c r="G6" i="24"/>
  <c r="G7" i="24"/>
  <c r="C93" i="8" s="1"/>
  <c r="E12" i="23"/>
  <c r="G12" i="23"/>
  <c r="B12" i="23"/>
  <c r="C76" i="8"/>
  <c r="C75" i="8"/>
  <c r="C74" i="8"/>
  <c r="C73" i="8"/>
  <c r="C72" i="8"/>
  <c r="C71" i="8"/>
  <c r="C70" i="8"/>
  <c r="C69" i="8"/>
  <c r="C92" i="8" l="1"/>
  <c r="C95" i="8" s="1"/>
  <c r="G9" i="24"/>
  <c r="J8" i="19"/>
  <c r="J6" i="20"/>
  <c r="M6" i="20" s="1"/>
  <c r="M17" i="20" s="1"/>
  <c r="C88" i="8"/>
  <c r="G105" i="8"/>
  <c r="C77" i="8"/>
  <c r="C65" i="8"/>
  <c r="C105" i="8" l="1"/>
  <c r="G95" i="8"/>
  <c r="G4" i="1"/>
  <c r="G15" i="1"/>
  <c r="F15" i="1" s="1"/>
  <c r="G24" i="1"/>
  <c r="E21" i="5"/>
  <c r="G17" i="8"/>
  <c r="E5" i="5"/>
  <c r="G20" i="8"/>
  <c r="E7" i="5"/>
  <c r="E16" i="5"/>
  <c r="E25" i="5"/>
  <c r="E3" i="5"/>
  <c r="G50" i="1"/>
  <c r="G45" i="1"/>
  <c r="G22" i="1"/>
  <c r="G18" i="1"/>
  <c r="F18" i="1" s="1"/>
  <c r="G6" i="1"/>
  <c r="E19" i="1"/>
  <c r="E10" i="1"/>
  <c r="F4" i="1" l="1"/>
  <c r="F6" i="1"/>
  <c r="C8" i="23"/>
  <c r="D8" i="23" s="1"/>
  <c r="I7" i="19"/>
  <c r="M7" i="19" s="1"/>
  <c r="I5" i="19"/>
  <c r="M5" i="19" s="1"/>
  <c r="H17" i="8"/>
  <c r="G13" i="1"/>
  <c r="F13" i="1" s="1"/>
  <c r="F33" i="8"/>
  <c r="G5" i="1"/>
  <c r="G9" i="1"/>
  <c r="G26" i="1"/>
  <c r="G43" i="1" s="1"/>
  <c r="G18" i="8"/>
  <c r="E11" i="5"/>
  <c r="G16" i="1"/>
  <c r="F16" i="1" s="1"/>
  <c r="G49" i="1"/>
  <c r="G17" i="1"/>
  <c r="F17" i="1" s="1"/>
  <c r="G8" i="1"/>
  <c r="G7" i="1"/>
  <c r="E36" i="5"/>
  <c r="E12" i="5"/>
  <c r="G31" i="1"/>
  <c r="F7" i="23" s="1"/>
  <c r="E6" i="5"/>
  <c r="E26" i="5"/>
  <c r="E22" i="5"/>
  <c r="G21" i="1"/>
  <c r="E4" i="5"/>
  <c r="E9" i="5"/>
  <c r="E10" i="5"/>
  <c r="H11" i="8"/>
  <c r="G46" i="1"/>
  <c r="G14" i="1"/>
  <c r="G30" i="1"/>
  <c r="G3" i="1"/>
  <c r="G21" i="8"/>
  <c r="H10" i="8"/>
  <c r="G23" i="1"/>
  <c r="G29" i="1"/>
  <c r="F5" i="23" s="1"/>
  <c r="E28" i="5"/>
  <c r="G22" i="8"/>
  <c r="G25" i="8"/>
  <c r="E34" i="5"/>
  <c r="G24" i="8"/>
  <c r="E13" i="5"/>
  <c r="E14" i="5"/>
  <c r="G27" i="8"/>
  <c r="H18" i="20" s="1"/>
  <c r="G51" i="1"/>
  <c r="G25" i="1"/>
  <c r="E20" i="5"/>
  <c r="G19" i="8"/>
  <c r="E27" i="5"/>
  <c r="E33" i="5"/>
  <c r="G33" i="1"/>
  <c r="F10" i="23" s="1"/>
  <c r="G12" i="1"/>
  <c r="F12" i="1" s="1"/>
  <c r="G32" i="1"/>
  <c r="F9" i="23" s="1"/>
  <c r="E24" i="5"/>
  <c r="G23" i="8"/>
  <c r="E8" i="5"/>
  <c r="E19" i="5"/>
  <c r="G26" i="8"/>
  <c r="H20" i="8"/>
  <c r="H5" i="8"/>
  <c r="H12" i="8"/>
  <c r="E31" i="5"/>
  <c r="E32" i="5"/>
  <c r="E35" i="5"/>
  <c r="G30" i="8"/>
  <c r="G35" i="8" l="1"/>
  <c r="G36" i="8" s="1"/>
  <c r="F7" i="1"/>
  <c r="C9" i="23"/>
  <c r="D9" i="23" s="1"/>
  <c r="H9" i="23" s="1"/>
  <c r="F8" i="1"/>
  <c r="C10" i="23"/>
  <c r="D10" i="23" s="1"/>
  <c r="H10" i="23" s="1"/>
  <c r="F9" i="1"/>
  <c r="C11" i="23"/>
  <c r="D11" i="23" s="1"/>
  <c r="H11" i="23" s="1"/>
  <c r="C6" i="23"/>
  <c r="D6" i="23" s="1"/>
  <c r="H6" i="23" s="1"/>
  <c r="G39" i="1"/>
  <c r="F8" i="23"/>
  <c r="F12" i="23" s="1"/>
  <c r="F5" i="1"/>
  <c r="C7" i="23"/>
  <c r="D7" i="23" s="1"/>
  <c r="H7" i="23" s="1"/>
  <c r="I9" i="19"/>
  <c r="H27" i="8"/>
  <c r="F3" i="1"/>
  <c r="C5" i="23"/>
  <c r="H24" i="8"/>
  <c r="H25" i="8"/>
  <c r="H22" i="8"/>
  <c r="H18" i="8"/>
  <c r="I6" i="19"/>
  <c r="M6" i="19" s="1"/>
  <c r="G32" i="8"/>
  <c r="H32" i="8" s="1"/>
  <c r="H6" i="8"/>
  <c r="G42" i="1"/>
  <c r="G37" i="1"/>
  <c r="H21" i="8"/>
  <c r="G38" i="1"/>
  <c r="F14" i="1"/>
  <c r="G41" i="1"/>
  <c r="G10" i="1"/>
  <c r="F10" i="1" s="1"/>
  <c r="E23" i="5"/>
  <c r="E29" i="5" s="1"/>
  <c r="G27" i="1"/>
  <c r="G40" i="1"/>
  <c r="H19" i="8"/>
  <c r="E17" i="5"/>
  <c r="H8" i="8"/>
  <c r="H7" i="8"/>
  <c r="G36" i="1"/>
  <c r="G34" i="1"/>
  <c r="G19" i="1"/>
  <c r="F19" i="1" s="1"/>
  <c r="H28" i="8"/>
  <c r="H9" i="8"/>
  <c r="G16" i="8"/>
  <c r="G33" i="8" s="1"/>
  <c r="H26" i="8"/>
  <c r="H15" i="8"/>
  <c r="H13" i="8"/>
  <c r="H23" i="8"/>
  <c r="H29" i="8"/>
  <c r="H30" i="8"/>
  <c r="G40" i="8" l="1"/>
  <c r="G41" i="8" s="1"/>
  <c r="G37" i="8"/>
  <c r="E37" i="5"/>
  <c r="H8" i="23"/>
  <c r="C3" i="29"/>
  <c r="C12" i="23"/>
  <c r="D5" i="23"/>
  <c r="I8" i="19"/>
  <c r="H16" i="8"/>
  <c r="G44" i="1"/>
  <c r="G47" i="1" s="1"/>
  <c r="G52" i="1" l="1"/>
  <c r="E38" i="5" s="1"/>
  <c r="E39" i="5"/>
  <c r="G41" i="5" s="1"/>
  <c r="B5" i="24"/>
  <c r="B9" i="24" s="1"/>
  <c r="D12" i="23"/>
  <c r="H5" i="23"/>
  <c r="H12" i="23" s="1"/>
  <c r="C13" i="29"/>
  <c r="C14" i="29" s="1"/>
  <c r="C4" i="29"/>
  <c r="C5" i="29" l="1"/>
  <c r="C6" i="29"/>
  <c r="C9" i="29" s="1"/>
  <c r="C17" i="29"/>
  <c r="C8" i="29"/>
  <c r="C10" i="29" l="1"/>
  <c r="C15" i="29" l="1"/>
  <c r="C18" i="29"/>
  <c r="N8" i="19"/>
  <c r="M8" i="19" s="1"/>
  <c r="C16" i="29" l="1"/>
  <c r="C19" i="29" s="1"/>
  <c r="C20" i="29" s="1"/>
  <c r="C21" i="29" s="1"/>
</calcChain>
</file>

<file path=xl/comments1.xml><?xml version="1.0" encoding="utf-8"?>
<comments xmlns="http://schemas.openxmlformats.org/spreadsheetml/2006/main">
  <authors>
    <author>HIG-VIP</author>
    <author>Administrator</author>
  </authors>
  <commentList>
    <comment ref="G2" authorId="0" shapeId="0">
      <text>
        <r>
          <rPr>
            <b/>
            <sz val="9"/>
            <color indexed="81"/>
            <rFont val="Tahoma"/>
            <charset val="222"/>
          </rPr>
          <t>ใส่รหัส รพ 5 หลัก ของตัวเอง  
เพื่อแสดงข้อมูลย้อนหลัง 3 ปี
และข้อมูลประมาณการ ปี62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G3" authorId="1" shapeId="0">
      <text>
        <r>
          <rPr>
            <sz val="9"/>
            <color indexed="81"/>
            <rFont val="Tahoma"/>
            <family val="2"/>
          </rPr>
          <t xml:space="preserve">ข้อมูลมาจาก  worksheet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ใส่ข้อมูลตัวเลขด้วย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ข้อมูลนี้จะได้จาก worksheet</t>
        </r>
      </text>
    </comment>
    <comment ref="G36" authorId="0" shapeId="0">
      <text>
        <r>
          <rPr>
            <sz val="9"/>
            <color indexed="81"/>
            <rFont val="Tahoma"/>
            <family val="2"/>
          </rPr>
          <t xml:space="preserve">คำนวนให้
</t>
        </r>
      </text>
    </comment>
  </commentList>
</comments>
</file>

<file path=xl/comments3.xml><?xml version="1.0" encoding="utf-8"?>
<comments xmlns="http://schemas.openxmlformats.org/spreadsheetml/2006/main">
  <authors>
    <author>HIG-VIP</author>
  </authors>
  <commentList>
    <comment ref="D1" authorId="0" shapeId="0">
      <text>
        <r>
          <rPr>
            <sz val="9"/>
            <color indexed="81"/>
            <rFont val="Tahoma"/>
            <family val="2"/>
          </rPr>
          <t>นำข้อมุล งบทดลอง  โรงพยาบาล มาวางหรือจะคีย์ทีรายการก้อได้  สามารถปรับ ตัวเลขจำนวนเงินได้ตามความพอใจ
 ข้อมูลชุดนี้จะส่งผ่านไปยัง ชีท 1ws-re-exp
แนะนำ  รายการไหนตัวเลขไม่ถูกส่งไปยังชีทข้างต้น  ให้ตรวจสอบรูปแบบเซล ต้องเป็นข้อความ</t>
        </r>
      </text>
    </comment>
  </commentList>
</comments>
</file>

<file path=xl/comments4.xml><?xml version="1.0" encoding="utf-8"?>
<comments xmlns="http://schemas.openxmlformats.org/spreadsheetml/2006/main">
  <authors>
    <author>Amonrat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Amonrat:</t>
        </r>
        <r>
          <rPr>
            <sz val="9"/>
            <color indexed="81"/>
            <rFont val="Tahoma"/>
            <family val="2"/>
          </rPr>
          <t xml:space="preserve">
ดูเงินบำรุง หลังหักภาระผูกพัน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Amonrat:</t>
        </r>
        <r>
          <rPr>
            <sz val="9"/>
            <color indexed="81"/>
            <rFont val="Tahoma"/>
            <family val="2"/>
          </rPr>
          <t xml:space="preserve">
ดูคาดการณ์งบค่าเสื่อมที่จะได้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Amonrat:</t>
        </r>
        <r>
          <rPr>
            <sz val="9"/>
            <color indexed="81"/>
            <rFont val="Tahoma"/>
            <family val="2"/>
          </rPr>
          <t xml:space="preserve">
ดูวงเงินงบประมาณที่จะได้</t>
        </r>
      </text>
    </comment>
  </commentList>
</comments>
</file>

<file path=xl/comments5.xml><?xml version="1.0" encoding="utf-8"?>
<comments xmlns="http://schemas.openxmlformats.org/spreadsheetml/2006/main">
  <authors>
    <author>Amornratana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Amornratana:</t>
        </r>
        <r>
          <rPr>
            <sz val="9"/>
            <color indexed="81"/>
            <rFont val="Tahoma"/>
            <family val="2"/>
          </rPr>
          <t xml:space="preserve">
การเก็บข้อมูลแล้วแต่การจัดการของแม่ข่าย (แม่ข่ายจ่ายเอง หรือโอนให้ลูกบริหาร)</t>
        </r>
      </text>
    </comment>
  </commentList>
</comments>
</file>

<file path=xl/sharedStrings.xml><?xml version="1.0" encoding="utf-8"?>
<sst xmlns="http://schemas.openxmlformats.org/spreadsheetml/2006/main" count="8565" uniqueCount="2526">
  <si>
    <t>P04</t>
  </si>
  <si>
    <t>รายได้ UC</t>
  </si>
  <si>
    <t>P05</t>
  </si>
  <si>
    <t>รายได้จาก  EMS</t>
  </si>
  <si>
    <t>P06</t>
  </si>
  <si>
    <t>รายได้ค่ารักษาเบิกต้นสังกัด</t>
  </si>
  <si>
    <t>P07</t>
  </si>
  <si>
    <t>รายได้ค่ารักษาเบิกจ่ายตรงกรมบัญชีกลาง</t>
  </si>
  <si>
    <t>P08</t>
  </si>
  <si>
    <t>รายได้ประกันสังคม</t>
  </si>
  <si>
    <t>P09</t>
  </si>
  <si>
    <t>รายได้แรงงานต่างด้าว</t>
  </si>
  <si>
    <t>P10</t>
  </si>
  <si>
    <t>รายได้ค่ารักษาและบริการอื่น ๆ</t>
  </si>
  <si>
    <t>P11</t>
  </si>
  <si>
    <t>รายได้งบประมาณส่วนบุคลากร</t>
  </si>
  <si>
    <t>P12</t>
  </si>
  <si>
    <t>รายได้อื่น</t>
  </si>
  <si>
    <t>P13</t>
  </si>
  <si>
    <t>P14</t>
  </si>
  <si>
    <t>ต้นทุนยา</t>
  </si>
  <si>
    <t>P15</t>
  </si>
  <si>
    <t>ต้นทุนเวชภัณฑ์มิใช่ยาและวัสดุการแพทย์</t>
  </si>
  <si>
    <t>P16</t>
  </si>
  <si>
    <t>ต้นทุนวัสดุวิทยาศาสตร์การแพทย์</t>
  </si>
  <si>
    <t>P17</t>
  </si>
  <si>
    <t>เงินเดือนและค่าจ้างประจำ</t>
  </si>
  <si>
    <t>P18</t>
  </si>
  <si>
    <t>ค่าจ้างชั่วคราว</t>
  </si>
  <si>
    <t>P19</t>
  </si>
  <si>
    <t>ค่าตอบแทน</t>
  </si>
  <si>
    <t>P20</t>
  </si>
  <si>
    <t xml:space="preserve">ค่าใช้จ่ายบุคลากรอื่น </t>
  </si>
  <si>
    <t>P21</t>
  </si>
  <si>
    <t>ค่าใช้สอย</t>
  </si>
  <si>
    <t>P22</t>
  </si>
  <si>
    <t xml:space="preserve">ค่าสาธารณูปโภค </t>
  </si>
  <si>
    <t>P23</t>
  </si>
  <si>
    <t xml:space="preserve">วัสดุใช้ไป </t>
  </si>
  <si>
    <t>P24</t>
  </si>
  <si>
    <t>ค่าเสื่อมราคาและค่าตัดจำหน่าย</t>
  </si>
  <si>
    <t>P25</t>
  </si>
  <si>
    <t>ค่าใช้จ่ายอื่น</t>
  </si>
  <si>
    <t>P40</t>
  </si>
  <si>
    <t>P50</t>
  </si>
  <si>
    <t>4301020105.201</t>
  </si>
  <si>
    <t>4301020105.202</t>
  </si>
  <si>
    <t>4301020105.203</t>
  </si>
  <si>
    <t>4301020105.205</t>
  </si>
  <si>
    <t>4301020105.207</t>
  </si>
  <si>
    <t>4301020105.214</t>
  </si>
  <si>
    <t>4301020105.215</t>
  </si>
  <si>
    <t>4301020105.217</t>
  </si>
  <si>
    <t>4301020105.222</t>
  </si>
  <si>
    <t>รายได้กองทุน UC เฉพาะโรคอื่น</t>
  </si>
  <si>
    <t>4301020105.223</t>
  </si>
  <si>
    <t>4301020105.228</t>
  </si>
  <si>
    <t xml:space="preserve">รายได้กองทุน UC อื่น </t>
  </si>
  <si>
    <t>4301020105.229</t>
  </si>
  <si>
    <t>4301020105.231</t>
  </si>
  <si>
    <t>4301020105.232</t>
  </si>
  <si>
    <t>4301020105.239</t>
  </si>
  <si>
    <t>4301020105.240</t>
  </si>
  <si>
    <t>4301020105.241</t>
  </si>
  <si>
    <t>4301020105.242</t>
  </si>
  <si>
    <t>รายได้กองทุน UC-บริการพื้นที่เฉพาะ</t>
  </si>
  <si>
    <t>4301020105.243</t>
  </si>
  <si>
    <t>รายได้กองทุน UC (CF)</t>
  </si>
  <si>
    <t>4301020105.244</t>
  </si>
  <si>
    <t>4301020105.245</t>
  </si>
  <si>
    <t>4301020105.251</t>
  </si>
  <si>
    <t>4301020105.252</t>
  </si>
  <si>
    <t>4301020104.104</t>
  </si>
  <si>
    <t>4301020104.105</t>
  </si>
  <si>
    <t>4301020104.801</t>
  </si>
  <si>
    <t>4301020104.802</t>
  </si>
  <si>
    <t>4301020104.803</t>
  </si>
  <si>
    <t>ส่วนต่างค่ารักษาที่สูงกว่าข้อตกลงในการจ่ายตาม DRG -เบิกจ่ายตรง อปท.</t>
  </si>
  <si>
    <t>4301020104.804</t>
  </si>
  <si>
    <t>ส่วนต่างค่ารักษาที่ต่ำกว่าข้อตกลงในการจ่ายตาม DRG -เบิกจ่ายตรง อปท.</t>
  </si>
  <si>
    <t>รายได้ค่าตรวจสุขภาพ-หน่วยงานภาครัฐ</t>
  </si>
  <si>
    <t>4301020104.401</t>
  </si>
  <si>
    <t>4301020104.402</t>
  </si>
  <si>
    <t>4301020104.405</t>
  </si>
  <si>
    <t>ส่วนต่างค่ารักษาที่สูงกว่าข้อตกลงในการจ่ายตาม DRG -เบิกจ่ายตรงกรมบัญชีกลาง</t>
  </si>
  <si>
    <t>4301020104.406</t>
  </si>
  <si>
    <t>ส่วนต่างค่ารักษาที่ต่ำกว่าข้อตกลงในการจ่ายตาม DRG -เบิกจ่ายตรงกรมบัญชีกลาง</t>
  </si>
  <si>
    <t>4301020106.303</t>
  </si>
  <si>
    <t>รายได้กองทุนประกันสังคม</t>
  </si>
  <si>
    <t>4301020106.305</t>
  </si>
  <si>
    <t>4301020106.306</t>
  </si>
  <si>
    <t>4301020106.307</t>
  </si>
  <si>
    <t>4301020106.308</t>
  </si>
  <si>
    <t>4301020106.311</t>
  </si>
  <si>
    <t>รายได้ค่ารักษาประกันสังคม-กองทุนทดแทน</t>
  </si>
  <si>
    <t>4301020106.312</t>
  </si>
  <si>
    <t>รายได้ค่ารักษาประกันสังคม 72 ชั่วโมงแรก</t>
  </si>
  <si>
    <t>4301020106.313</t>
  </si>
  <si>
    <t>4301020106.314</t>
  </si>
  <si>
    <t>4301020106.315</t>
  </si>
  <si>
    <t>4301020106.317</t>
  </si>
  <si>
    <t>4301020106.319</t>
  </si>
  <si>
    <t>4301020106.320</t>
  </si>
  <si>
    <t>รายได้ค่าบริหารจัดการประกันสังคม</t>
  </si>
  <si>
    <t>รายได้ค่าตอบแทนและพัฒนากิจการ</t>
  </si>
  <si>
    <t>4301020106.503</t>
  </si>
  <si>
    <t>4301020106.504</t>
  </si>
  <si>
    <t>4301020106.505</t>
  </si>
  <si>
    <t>4301020106.507</t>
  </si>
  <si>
    <t>4301020106.509</t>
  </si>
  <si>
    <t>4301020106.510</t>
  </si>
  <si>
    <t>4301020106.511</t>
  </si>
  <si>
    <t>รายได้ค่าบริหารจัดการแรงงานต่างด้าว</t>
  </si>
  <si>
    <t>4301010102.101</t>
  </si>
  <si>
    <t>รายได้จากการจำหน่ายยาสมุนไพร -บุคคลภายนอก</t>
  </si>
  <si>
    <t>4301010102.102</t>
  </si>
  <si>
    <t>รายได้จากการจำหน่ายสินค้าอื่น ๆ -บุคคลภายนอก</t>
  </si>
  <si>
    <t>รายได้ค่าสิ่งส่งตรวจ - หน่วยงานภาครัฐ</t>
  </si>
  <si>
    <t>รายได้จากการจำหน่ายยาสมุนไพร -หน่วยงานภาครัฐ</t>
  </si>
  <si>
    <t>รายได้จากการจำหน่ายสินค้าอื่น ๆ -หน่วยงานภาครัฐ</t>
  </si>
  <si>
    <t>4301020102.101</t>
  </si>
  <si>
    <t>รายได้ค่าสิ่งส่งตรวจ - บุคคลภายนอก</t>
  </si>
  <si>
    <t>4301020102.102</t>
  </si>
  <si>
    <t>รายได้ค่าตรวจสุขภาพ - บุคคลภายนอก</t>
  </si>
  <si>
    <t>4301020104.106</t>
  </si>
  <si>
    <t>4301020104.107</t>
  </si>
  <si>
    <t>4301020104.602</t>
  </si>
  <si>
    <t>4301020104.603</t>
  </si>
  <si>
    <t>4301020106.701</t>
  </si>
  <si>
    <t>4301020106.703</t>
  </si>
  <si>
    <t>4301020106.704</t>
  </si>
  <si>
    <t>4301020106.705</t>
  </si>
  <si>
    <t>ส่วนต่างค่ารักษาที่สูงกว่าข้อตกลงในการจ่ายตาม DRG บุคคลที่มีปัญหาสถานะและสิทธิ</t>
  </si>
  <si>
    <t>4301020106.706</t>
  </si>
  <si>
    <t>ส่วนต่างค่ารักษาที่ต่ำกว่าข้อตกลงในการจ่ายตาม DRG บุคคลที่มีปัญหาสถานะและสิทธิ</t>
  </si>
  <si>
    <t>4313010199.101</t>
  </si>
  <si>
    <t>รายได้ค่าวัสดุ/อุปกรณ์/น้ำยา-หน่วยงานภาครัฐ</t>
  </si>
  <si>
    <t>4313010199.102</t>
  </si>
  <si>
    <t>รายได้ค่าวัสดุ/อุปกรณ์/น้ำยา-บุคคลภายนอก</t>
  </si>
  <si>
    <t>4307010103.201</t>
  </si>
  <si>
    <t>4201020106.101</t>
  </si>
  <si>
    <t>รายได้แผ่นดิน-เงินชดใช้จากการผิดสัญญาการศึกษาและดูงาน</t>
  </si>
  <si>
    <t>4201020199.101</t>
  </si>
  <si>
    <t>รายได้แผ่นดิน-ค่าปรับอื่น</t>
  </si>
  <si>
    <t>4202010199.101</t>
  </si>
  <si>
    <t>รายได้ค่าธรรมเนียมการบริการอื่น</t>
  </si>
  <si>
    <t>4202020102.101</t>
  </si>
  <si>
    <t>รายได้ค่าเช่าอสังหา ริมทรัพย์จากบุคคลภายนอก</t>
  </si>
  <si>
    <t>4202030105.101</t>
  </si>
  <si>
    <t>4203010101.101</t>
  </si>
  <si>
    <t>รายได้ดอกเบี้ยเงินฝากที่สถาบันการเงิน</t>
  </si>
  <si>
    <t>4205010104.101</t>
  </si>
  <si>
    <t>4205010110.101</t>
  </si>
  <si>
    <t>4206010102.101</t>
  </si>
  <si>
    <t>รายได้เงินเหลือจ่ายปีเก่า</t>
  </si>
  <si>
    <t>4207010102.102</t>
  </si>
  <si>
    <t>รายได้แผ่นดิน-ค่าปรับอื่นจ่ายคืน</t>
  </si>
  <si>
    <t>4301020108.101</t>
  </si>
  <si>
    <t>รายได้เงินนอกงบประมาณ</t>
  </si>
  <si>
    <t>4301030102.101</t>
  </si>
  <si>
    <t>4301030104.101</t>
  </si>
  <si>
    <t>4302010106.101</t>
  </si>
  <si>
    <t>รายได้จากการช่วยเหลือเพื่อการดำเนินงานจาก อปท.</t>
  </si>
  <si>
    <t>4302010199.101</t>
  </si>
  <si>
    <t>รายได้จากการช่วยเหลือเพื่อการดำเนินงานอื่น</t>
  </si>
  <si>
    <t>4302020107.101</t>
  </si>
  <si>
    <t>รายได้จากการช่วยเหลือเพื่อการลงทุนจากอปท.</t>
  </si>
  <si>
    <t>4302020199.101</t>
  </si>
  <si>
    <t>รายได้จากการช่วยเหลือเพื่อการลงทุนอื่น</t>
  </si>
  <si>
    <t>4302030101.101</t>
  </si>
  <si>
    <t>4303010101.101</t>
  </si>
  <si>
    <t>4306010104.101</t>
  </si>
  <si>
    <t>รายรับจากการขายอาคารและสิ่งปลูกสร้าง</t>
  </si>
  <si>
    <t>4306010110.101</t>
  </si>
  <si>
    <t>รายรับจากการขายครุภัณฑ์</t>
  </si>
  <si>
    <t>4307010105.101</t>
  </si>
  <si>
    <t>4307010106.101</t>
  </si>
  <si>
    <t>4307010107.101</t>
  </si>
  <si>
    <t>4307010108.101</t>
  </si>
  <si>
    <t>4307010110.101</t>
  </si>
  <si>
    <t>4308010111.101</t>
  </si>
  <si>
    <t>4308010118.101</t>
  </si>
  <si>
    <t>4313010101.101</t>
  </si>
  <si>
    <t>หนี้สูญได้รับคืน</t>
  </si>
  <si>
    <t>4313010103.101</t>
  </si>
  <si>
    <t>รายได้ค่าปรับ</t>
  </si>
  <si>
    <t>4313010199.105</t>
  </si>
  <si>
    <t>รายได้ค่าใบรับรองแพทย์</t>
  </si>
  <si>
    <t>4313010199.108</t>
  </si>
  <si>
    <t>รายได้จากเงินโครงการผลิตแพทย์</t>
  </si>
  <si>
    <t>4313010199.109</t>
  </si>
  <si>
    <t>รายได้จากโครงการผลิตบุคลากรทางการแพทย์</t>
  </si>
  <si>
    <t>4313010199.110</t>
  </si>
  <si>
    <t>รายได้ลักษณะอื่น</t>
  </si>
  <si>
    <t>4313010199.113</t>
  </si>
  <si>
    <t>รายได้ค่าธรรมเนียม</t>
  </si>
  <si>
    <t>4313010199.114</t>
  </si>
  <si>
    <t>4313010199.115</t>
  </si>
  <si>
    <t>4313010199.116</t>
  </si>
  <si>
    <t>รายได้อื่น-ครุภัณฑ์ ที่ดินและสิ่งก่อสร้างรับโอนจาก สสจ./รพศ./รพท./รพช./รพ.สต.</t>
  </si>
  <si>
    <t>4313010199.117</t>
  </si>
  <si>
    <t>รายได้อื่น-เงินนอกงบประมาณรับโอนจาก สสจ./รพศ./รพท./รพช./รพ.สต.</t>
  </si>
  <si>
    <t>4313010199.119</t>
  </si>
  <si>
    <t>4313010199.120</t>
  </si>
  <si>
    <t>รายได้อื่น-เงินงบประมาณงบอุดหนุนรับโอนจาก สสจ./รพศ. /รพท./รพช. /รพ.สต</t>
  </si>
  <si>
    <t>4313010199.121</t>
  </si>
  <si>
    <t>4313010199.122</t>
  </si>
  <si>
    <t>รายได้อื่น-เงินงบประมาณงบกลางรับโอนจาก สสจ./รพศ. /รพท./รพช. /รพ.สต.</t>
  </si>
  <si>
    <t>4313010199.202</t>
  </si>
  <si>
    <t>รายได้ค่าธรรมเนียม UC</t>
  </si>
  <si>
    <t>4301020105.211</t>
  </si>
  <si>
    <t>รายได้กองทุน UC (งบลงทุน)</t>
  </si>
  <si>
    <t>4307010104.101</t>
  </si>
  <si>
    <t>4313010199.118</t>
  </si>
  <si>
    <t>รายได้อื่น-เงินงบประมาณงบลงทุน รับโอนจาก สสจ./รพศ./รพท./รพช./รพ.สต.</t>
  </si>
  <si>
    <t>5104030205.101</t>
  </si>
  <si>
    <t>ยาใช้ไป</t>
  </si>
  <si>
    <t>5104030205.102</t>
  </si>
  <si>
    <t>เวชภัณฑ์มิใช่ยาใช้ไป</t>
  </si>
  <si>
    <t>5104030205.103</t>
  </si>
  <si>
    <t>5104030205.117</t>
  </si>
  <si>
    <t>วัสดุทันตกรรมใช้ไป</t>
  </si>
  <si>
    <t>5104030205.104</t>
  </si>
  <si>
    <t>วัสดุวิทยาศาสตร์และการแพทย์ใช้ไป</t>
  </si>
  <si>
    <t>5101010101.101</t>
  </si>
  <si>
    <t>เงินเดือนข้าราชการ(บริการ)</t>
  </si>
  <si>
    <t>5101010101.102</t>
  </si>
  <si>
    <t>เงินเดือนข้าราชการ(สนับสนุน)</t>
  </si>
  <si>
    <t>5101010103.101</t>
  </si>
  <si>
    <t>เงินประจำตำแหน่งระดับสูง/ระดับ กลาง(สนับสนุน)</t>
  </si>
  <si>
    <t>5101010103.102</t>
  </si>
  <si>
    <t>เงินประจำตำแหน่งวิชาชีพเฉพาะ(บริการ)</t>
  </si>
  <si>
    <t>5101010103.103</t>
  </si>
  <si>
    <t>เงินประจำตำแหน่งผู้เชี่ยวชาญ (บริการ)</t>
  </si>
  <si>
    <t>5101010108.101</t>
  </si>
  <si>
    <t>ค่าล่วงเวลา(สนับสนุน)</t>
  </si>
  <si>
    <t>5101010109.101</t>
  </si>
  <si>
    <t>เงินตอบแทนพิเศษของข้าราชการผู้ได้รับเงินเดือนถึงขั้นสูงสุดของอันดับ(บริการ)</t>
  </si>
  <si>
    <t>5101010109.102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</si>
  <si>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</si>
  <si>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5101010109.103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</si>
  <si>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</si>
  <si>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5101010109.104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</si>
  <si>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</si>
  <si>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5101010113.101</t>
  </si>
  <si>
    <t>ค่าจ้างประจำ(บริการ)</t>
  </si>
  <si>
    <t>5101010113.102</t>
  </si>
  <si>
    <t>ค่าจ้างประจำ(สนับสนุน)</t>
  </si>
  <si>
    <t>5101010115.101</t>
  </si>
  <si>
    <t>5101010115.102</t>
  </si>
  <si>
    <t>5101010116.101</t>
  </si>
  <si>
    <t>5101010116.102</t>
  </si>
  <si>
    <t>5101010116.103</t>
  </si>
  <si>
    <t>5101010116.104</t>
  </si>
  <si>
    <t>5101010116.105</t>
  </si>
  <si>
    <t>5101010116.106</t>
  </si>
  <si>
    <t>5101010113.103</t>
  </si>
  <si>
    <t>ค่าจ้างชั่วคราว(บริการ)</t>
  </si>
  <si>
    <t>5101010113.104</t>
  </si>
  <si>
    <t>ค่าจ้างชั่วคราว(สนับสนุน)</t>
  </si>
  <si>
    <t>5101010113.105</t>
  </si>
  <si>
    <t>5101010113.106</t>
  </si>
  <si>
    <t>ค่าจ้างพนักงานกระทรวงสาธารณสุข (สนับสนุน)</t>
  </si>
  <si>
    <t>5101010113.107</t>
  </si>
  <si>
    <t>ค่าจ้างเหมาบุคลากร (บริการ)</t>
  </si>
  <si>
    <t>5101010113.108</t>
  </si>
  <si>
    <t>ค่าตอบแทนเงินเพิ่มพิเศษแพทย์ไม่ทำเวชปฏิบัติฯลฯ(บริการ)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</si>
  <si>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</si>
  <si>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ค่าตอบแทนเงินเพิ่มเภสัชกรไม่ทำเวชปฏิบัติฯลฯ(บริการ)</t>
  </si>
  <si>
    <t>5101020114.107</t>
  </si>
  <si>
    <t>ค่าตอบแทนเพิ่มพิเศษสำหรับผู้ปฏิบัติงานด้านสาธารณสุข(พตส.-เงินงบประมาณ)</t>
  </si>
  <si>
    <t>ค่าตอบแทนอื่น</t>
  </si>
  <si>
    <t>5101020114.114</t>
  </si>
  <si>
    <t>ค่าตอบแทนเพิ่มพิเศษสำหรับผู้ปฏิบัติงานด้านสาธารณสุข(พตส.-เงินนอกงบประมาณ)</t>
  </si>
  <si>
    <t>5101020114.116</t>
  </si>
  <si>
    <t>5101020114.117</t>
  </si>
  <si>
    <t>5101020101.101</t>
  </si>
  <si>
    <t>เงินช่วยพิเศษกรณีเสียชีวิต</t>
  </si>
  <si>
    <t>5101020102.101</t>
  </si>
  <si>
    <t>เงินทำขวัญข้าราชการและลูกจ้าง</t>
  </si>
  <si>
    <t>5101020103.101</t>
  </si>
  <si>
    <t>เงินชดเชยสมาชิก กบข.</t>
  </si>
  <si>
    <t>5101020104.101</t>
  </si>
  <si>
    <t>เงินสมทบ กบข.</t>
  </si>
  <si>
    <t>5101020105.101</t>
  </si>
  <si>
    <t>เงินสมทบ กสจ.</t>
  </si>
  <si>
    <t>5101020108.101</t>
  </si>
  <si>
    <t>ค่าเช่าบ้าน</t>
  </si>
  <si>
    <t>5101020112.101</t>
  </si>
  <si>
    <t>เงินสมทบกองทุนสำรองเลี้ยงชีพพนักงานและเจ้าหน้าที่รัฐ</t>
  </si>
  <si>
    <t>5101030101.101</t>
  </si>
  <si>
    <t>เงินช่วยการศึกษาบุตร</t>
  </si>
  <si>
    <t>5101030205.101</t>
  </si>
  <si>
    <t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t>
  </si>
  <si>
    <t>5101030207.101</t>
  </si>
  <si>
    <t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t>
  </si>
  <si>
    <t>5101030208.101</t>
  </si>
  <si>
    <t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t>
  </si>
  <si>
    <t>5101030211.101</t>
  </si>
  <si>
    <t>5101040107.101</t>
  </si>
  <si>
    <t>บำเหน็จตกทอด</t>
  </si>
  <si>
    <t>5101040111.101</t>
  </si>
  <si>
    <t>เงินช่วยพิเศษกรณีผู้รับบำนาญเสียชีวิต</t>
  </si>
  <si>
    <t>5101040118.101</t>
  </si>
  <si>
    <t>บำนาญตกทอด</t>
  </si>
  <si>
    <t>5101040202.101</t>
  </si>
  <si>
    <t>5101040204.101</t>
  </si>
  <si>
    <t>เงินช่วยค่ารักษา พยาบาลประเภทผู้ป่วยนอก ร.พ.รัฐ สำหรับผู้รับเบี้ยหวัด /บำนาญตามกฎหมาย</t>
  </si>
  <si>
    <t>5101040206.101</t>
  </si>
  <si>
    <t>เงินช่วยค่ารักษา พยาบาลประเภทผู้ป่วยนอก ร.พ.เอกชน สำหรับผู้รับเบี้ยหวัด/บำนาญตามกฎหมาย</t>
  </si>
  <si>
    <t>5101040207.101</t>
  </si>
  <si>
    <t>เงินช่วยค่ารักษา พยาบาลประเภทผู้ป่วยใน ร.พ.เอกชน สำหรับผู้รับเบี้ยหวัด/บำนาญตามกฎหมาย</t>
  </si>
  <si>
    <t>5102010106.101</t>
  </si>
  <si>
    <t>ค่าใช้จ่ายทุนการ ศึกษา-ในประเทศ</t>
  </si>
  <si>
    <t>5102010199.101</t>
  </si>
  <si>
    <t>5102030199.101</t>
  </si>
  <si>
    <t>5103010102.101</t>
  </si>
  <si>
    <t>5103010103.101</t>
  </si>
  <si>
    <t>5103010199.101</t>
  </si>
  <si>
    <t>5104010107.101</t>
  </si>
  <si>
    <t>ค่าซ่อมแซมอาคารและสิ่งปลูกสร้าง</t>
  </si>
  <si>
    <t>5104010107.102</t>
  </si>
  <si>
    <t>ค่าซ่อมแซมครุภัณฑ์สำนักงาน</t>
  </si>
  <si>
    <t>5104010107.103</t>
  </si>
  <si>
    <t>ค่าซ่อมแซมครุภัณฑ์ยานพาหนะและขนส่ง</t>
  </si>
  <si>
    <t>5104010107.104</t>
  </si>
  <si>
    <t>ค่าซ่อมแซมครุภัณฑ์ไฟฟ้าและวิทยุ</t>
  </si>
  <si>
    <t>5104010107.105</t>
  </si>
  <si>
    <t>ค่าซ่อมแซมครุภัณฑ์โฆษณาและเผยแพร่</t>
  </si>
  <si>
    <t>5104010107.106</t>
  </si>
  <si>
    <t>ค่าซ่อมแซมครุภัณฑ์วิทยาศาสตร์และการแพทย์</t>
  </si>
  <si>
    <t>5104010107.107</t>
  </si>
  <si>
    <t>ค่าซ่อมแซมครุภัณฑ์คอมพิวเตอร์</t>
  </si>
  <si>
    <t>5104010107.108</t>
  </si>
  <si>
    <t>ค่าซ่อมแซมครุภัณฑ์อื่น</t>
  </si>
  <si>
    <t>5104010107.109</t>
  </si>
  <si>
    <t>ค่าจ้างเหมาบำรุงรักษาดูแลลิฟท์</t>
  </si>
  <si>
    <t>5104010107.110</t>
  </si>
  <si>
    <t>ค่าจ้างเหมาบำรุงรักษาสวนหย่อม</t>
  </si>
  <si>
    <t>5104010107.111</t>
  </si>
  <si>
    <t>5104010107.112</t>
  </si>
  <si>
    <t>ค่าจ้างเหมาบำรุงรักษาเครื่องปรับอากาศ</t>
  </si>
  <si>
    <t>5104010107.113</t>
  </si>
  <si>
    <t>ค่าจ้างเหมาซ่อมแซมบ้านพัก</t>
  </si>
  <si>
    <t>5104010112.101</t>
  </si>
  <si>
    <t>ค่าจ้างเหมาทำความสะอาด</t>
  </si>
  <si>
    <t>5104010112.103</t>
  </si>
  <si>
    <t>ค่าจ้างเหมาประกอบอาหารผู้ป่วย</t>
  </si>
  <si>
    <t>5104010112.106</t>
  </si>
  <si>
    <t>ค่าจ้างเหมารถ</t>
  </si>
  <si>
    <t>5104010112.108</t>
  </si>
  <si>
    <t>ค่าจ้างเหมาดูแลความปลอดภัย</t>
  </si>
  <si>
    <t>5104010112.110</t>
  </si>
  <si>
    <t>ค่าจ้างเหมาซักรีด</t>
  </si>
  <si>
    <t>5104010112.111</t>
  </si>
  <si>
    <t>ค่าจ้างเหมากำจัดขยะติดเชื้อ</t>
  </si>
  <si>
    <t>5104010112.112</t>
  </si>
  <si>
    <t>ค่าจ้างตรวจทางห้องปฏิบัติการ</t>
  </si>
  <si>
    <t>5104010112.113</t>
  </si>
  <si>
    <t>5104010112.114</t>
  </si>
  <si>
    <t>ค่าจ้างตรวจทางห้องปฏิบัติการ (Lab)</t>
  </si>
  <si>
    <t>5104010112.115</t>
  </si>
  <si>
    <t>ค่าจ้างตรวจเอ็กซเรย์ (X-Ray)</t>
  </si>
  <si>
    <t>5104010114.101</t>
  </si>
  <si>
    <t>ค่าธรรมเนียมทางกฎหมาย</t>
  </si>
  <si>
    <t>5104010115.101</t>
  </si>
  <si>
    <t>ค่าธรรมเนียมธนาคาร</t>
  </si>
  <si>
    <t>5104030202.101</t>
  </si>
  <si>
    <t>ค่าจ้างที่ปรึกษา</t>
  </si>
  <si>
    <t>5104030203.101</t>
  </si>
  <si>
    <t>ค่าเบี้ยประกันภัย</t>
  </si>
  <si>
    <t>5104030207.101</t>
  </si>
  <si>
    <t>ค่าใช้จ่ายในการประชุม</t>
  </si>
  <si>
    <t>5104030208.101</t>
  </si>
  <si>
    <t>ค่ารับรองและพิธีการ</t>
  </si>
  <si>
    <t>5104020101.101</t>
  </si>
  <si>
    <t>ค่าไฟฟ้า</t>
  </si>
  <si>
    <t>5104020103.101</t>
  </si>
  <si>
    <t>5104020105.101</t>
  </si>
  <si>
    <t>ค่าโทรศัพท์</t>
  </si>
  <si>
    <t>5104020106.101</t>
  </si>
  <si>
    <t>ค่าบริการสื่อสารและโทรคมนาคม</t>
  </si>
  <si>
    <t>5104020107.101</t>
  </si>
  <si>
    <t>ค่าไปรษณีย์และขนส่ง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</si>
  <si>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</si>
  <si>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</si>
  <si>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</si>
  <si>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</si>
  <si>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  ใช้ไป</t>
  </si>
  <si>
    <t>วัสดุงานบ้านงานครัวใช้ไป</t>
  </si>
  <si>
    <t>5104030205.112</t>
  </si>
  <si>
    <t>วัสดุบริโภคใช้ไป</t>
  </si>
  <si>
    <t>5104030205.113</t>
  </si>
  <si>
    <t>วัสดุเครื่องแต่งกายใช้ไป</t>
  </si>
  <si>
    <t>วัสดุก่อสร้างใช้ไป</t>
  </si>
  <si>
    <t>วัสดุอื่นใช้ไป</t>
  </si>
  <si>
    <t>สินค้าใช้ไป</t>
  </si>
  <si>
    <t>5104030206.101</t>
  </si>
  <si>
    <t>5105010101.101</t>
  </si>
  <si>
    <t>ค่าเสื่อมราคา -อาคารเพื่อการพักอาศัย</t>
  </si>
  <si>
    <t>5105010103.101</t>
  </si>
  <si>
    <t>ค่าเสื่อมราคา -อาคารสำนักงาน</t>
  </si>
  <si>
    <t>5105010105.101</t>
  </si>
  <si>
    <t>ค่าเสื่อมราคา -อาคารเพื่อประโยชน์อื่น</t>
  </si>
  <si>
    <t>5105010107.101</t>
  </si>
  <si>
    <t>ค่าเสื่อมราคา -     สิ่งปลูกสร้าง</t>
  </si>
  <si>
    <t>5105010107.102</t>
  </si>
  <si>
    <t>ค่าเสื่อมราคา -ระบบประปา</t>
  </si>
  <si>
    <t>5105010107.103</t>
  </si>
  <si>
    <t>ค่าเสื่อมราคา -ระบบบำบัดน้ำเสีย</t>
  </si>
  <si>
    <t>5105010107.104</t>
  </si>
  <si>
    <t>ค่าเสื่อมราคา -  ระบบไฟฟ้า</t>
  </si>
  <si>
    <t>5105010107.105</t>
  </si>
  <si>
    <t>ค่าเสื่อมราคา - ระบบโทรศัพท์</t>
  </si>
  <si>
    <t>5105010107.106</t>
  </si>
  <si>
    <t>ค่าเสื่อมราคา-ระบบถนนภายใน</t>
  </si>
  <si>
    <t>5105010109.101</t>
  </si>
  <si>
    <t>ค่าเสื่อมราคา-ครุภัณฑ์สำนักงาน</t>
  </si>
  <si>
    <t>5105010111.101</t>
  </si>
  <si>
    <t>ค่าเสื่อมราคา-ยานพาหนะและอุปกรณ์การขนส่ง</t>
  </si>
  <si>
    <t>5105010113.101</t>
  </si>
  <si>
    <t>ค่าเสื่อมราคา-ครุภัณฑ์ไฟฟ้าและวิทยุ</t>
  </si>
  <si>
    <t>5105010115.101</t>
  </si>
  <si>
    <t>ค่าเสื่อมราคา-ครุภัณฑ์โฆษณาและเผยแพร่</t>
  </si>
  <si>
    <t>5105010117.101</t>
  </si>
  <si>
    <t>ค่าเสื่อมราคา-ครุภัณฑ์การเกษตร</t>
  </si>
  <si>
    <t>5105010121.101</t>
  </si>
  <si>
    <t>ค่าเสื่อมราคา-ครุภัณฑ์ก่อสร้าง</t>
  </si>
  <si>
    <t>5105010125.101</t>
  </si>
  <si>
    <t>ค่าเสื่อมราคา-ครุภัณฑ์วิทยาศาสตร์ และการแพทย์</t>
  </si>
  <si>
    <t>5105010127.101</t>
  </si>
  <si>
    <t>ค่าเสื่อมราคา-อุปกรณ์คอมพิวเตอร์</t>
  </si>
  <si>
    <t>5105010131.101</t>
  </si>
  <si>
    <t>ค่าเสื่อมราคา-ครุภัณฑ์งานบ้านงานครัว</t>
  </si>
  <si>
    <t>5105010139.101</t>
  </si>
  <si>
    <t>ค่าเสื่อมราคา-ครุภัณฑ์อื่น</t>
  </si>
  <si>
    <t>5105010148.101</t>
  </si>
  <si>
    <t>ค่าตัดจำหน่าย-โปรแกรมคอมพิวเตอร์</t>
  </si>
  <si>
    <t>5105010149.102</t>
  </si>
  <si>
    <t>ค่าตัดจำหน่าย-สินทรัพย์ที่ไม่มีตัวตนอื่น</t>
  </si>
  <si>
    <t>5105010158.101</t>
  </si>
  <si>
    <t>ค่าเสื่อมราคาส่วนปรับปรุงอาคาร</t>
  </si>
  <si>
    <t>5105010160.101</t>
  </si>
  <si>
    <t>ค่าเสื่อมราคาอาคารเพื่อพักอาศัย -  Interface</t>
  </si>
  <si>
    <t>5105010160.102</t>
  </si>
  <si>
    <t>ค่าเสื่อมราคาอาคารสำนักงาน-  Interface</t>
  </si>
  <si>
    <t>5105010160.103</t>
  </si>
  <si>
    <t>ค่าเสื่อมราคาอาคารเพื่อประโยชน์อื่น- Interface</t>
  </si>
  <si>
    <t>5105010160.104</t>
  </si>
  <si>
    <t>ค่าเสื่อมราคาสิ่งปลูกสร้าง -Interface</t>
  </si>
  <si>
    <t>5105010160.105</t>
  </si>
  <si>
    <t>ค่าเสื่อมราคาระบบประปา  -Interface</t>
  </si>
  <si>
    <t>5105010160.106</t>
  </si>
  <si>
    <t>ค่าเสื่อมราคาระบบบำบัดน้ำเสีย - Interface</t>
  </si>
  <si>
    <t>5105010160.107</t>
  </si>
  <si>
    <t>ค่าเสื่อมราคาระบบไฟฟ้า  -Interface</t>
  </si>
  <si>
    <t>5105010160.108</t>
  </si>
  <si>
    <t>ค่าเสื่อมราคาระบบโทรศัพท์ - Interface</t>
  </si>
  <si>
    <t>5105010160.109</t>
  </si>
  <si>
    <t>ค่าเสื่อมราคาระบบถนนภายใน - Interface</t>
  </si>
  <si>
    <t>5105010161.101</t>
  </si>
  <si>
    <t>ค่าเสื่อมราคาครุภัณฑ์สำนักงาน- Interface</t>
  </si>
  <si>
    <t>5105010161.102</t>
  </si>
  <si>
    <t>ค่าเสื่อมราคาครุภัณฑ์ยานพาหนะและขนส่ง -Interface</t>
  </si>
  <si>
    <t>5105010161.103</t>
  </si>
  <si>
    <t>ค่าเสื่อมราคาครุภัณฑ์ไฟฟ้าและวิทยุ - Interface</t>
  </si>
  <si>
    <t>5105010161.104</t>
  </si>
  <si>
    <t>ค่าเสื่อมราคาครุภัณฑ์โฆษณาและเผยแพร่ -  Interface</t>
  </si>
  <si>
    <t>5105010161.105</t>
  </si>
  <si>
    <t>ค่าเสื่อมราคาครุภัณฑ์การเกษตร- Interface</t>
  </si>
  <si>
    <t>5105010161.106</t>
  </si>
  <si>
    <t>ค่าเสื่อมราคาครุภัณฑ์ก่อสร้าง -Interface</t>
  </si>
  <si>
    <t>5105010161.107</t>
  </si>
  <si>
    <t>ค่าเสื่อมราคาครุภัณฑ์วิทยาศาสตร์และการแพทย์ -Interface</t>
  </si>
  <si>
    <t>5105010161.108</t>
  </si>
  <si>
    <t>ค่าเสื่อมราคาอุปกรณ์คอมพิวเตอร์ -  Interface</t>
  </si>
  <si>
    <t>5105010161.109</t>
  </si>
  <si>
    <t>ค่าเสื่อมราคาครุภัณฑ์งานบ้านงานครัว -Interface</t>
  </si>
  <si>
    <t>5105010161.110</t>
  </si>
  <si>
    <t>ค่าเสื่อมราคาครุภัณฑ์อื่น -  Interface</t>
  </si>
  <si>
    <t>5105010164.101</t>
  </si>
  <si>
    <t>ค่าตัดจำหน่ายโปรแกรมคอมพิวเตอร์-Interface</t>
  </si>
  <si>
    <t>5105010164.103</t>
  </si>
  <si>
    <t>ค่าตัดจำหน่ายสินทรัพย์ไม่มีตัวตนอื่น- Interface</t>
  </si>
  <si>
    <t>5105010194.101</t>
  </si>
  <si>
    <t>ค่าเสื่อมราคา-อาคารและสิ่งปลูกสร้างไม่ระบุรายละเอียด</t>
  </si>
  <si>
    <t>5105010195.101</t>
  </si>
  <si>
    <t>ค่าเสื่อมราคา-ครุภัณฑ์ไม่ระบุรายละเอียด</t>
  </si>
  <si>
    <t>5104030210.101</t>
  </si>
  <si>
    <t>5104030217.101</t>
  </si>
  <si>
    <t>เงินชดเชยค่างานสิ่งก่อสร้าง</t>
  </si>
  <si>
    <t>5104030219.101</t>
  </si>
  <si>
    <t>ค่าประชาสัมพันธ์</t>
  </si>
  <si>
    <t>5104030220.101</t>
  </si>
  <si>
    <t>ค่าชดใช้ค่าเสียหาย</t>
  </si>
  <si>
    <t>5104030299.102</t>
  </si>
  <si>
    <t>5104030299.103</t>
  </si>
  <si>
    <t>5104030299.202</t>
  </si>
  <si>
    <t>5104030299.203</t>
  </si>
  <si>
    <t>5104030299.701</t>
  </si>
  <si>
    <t>ค่าใช้จ่ายตามโครง การ (P&amp;P) บุคคลที่มีปัญหาสถานะและสิทธิ</t>
  </si>
  <si>
    <t>5104030299.702</t>
  </si>
  <si>
    <t>ค่ารักษาตามจ่ายบุคคลที่มีปัญหาสถานะและสิทธิ</t>
  </si>
  <si>
    <t>5107010199.101</t>
  </si>
  <si>
    <t>ค่าใช้จ่ายอุดหนุนเพื่อการดำเนินงานอื่น</t>
  </si>
  <si>
    <t>5107020199.101</t>
  </si>
  <si>
    <t>ค่าใช้จ่ายเงินอุดหนุนเพื่อการลงทุนอื่น</t>
  </si>
  <si>
    <t>5108010101.102</t>
  </si>
  <si>
    <t>5108010101.104</t>
  </si>
  <si>
    <t>หนี้สูญ-ลูกหนี้ค่าวัสดุ/อุปกรณ์/น้ำยา-หน่วยงานภาครัฐ</t>
  </si>
  <si>
    <t>5108010101.105</t>
  </si>
  <si>
    <t>หนี้สูญ-ลูกหนี้ค่าสินค้า-หน่วยงานภาครัฐ</t>
  </si>
  <si>
    <t>5108010101.114</t>
  </si>
  <si>
    <t>5108010101.115</t>
  </si>
  <si>
    <t>5108010101.203</t>
  </si>
  <si>
    <t>5108010101.205</t>
  </si>
  <si>
    <t>5108010101.309</t>
  </si>
  <si>
    <t>5108010101.602</t>
  </si>
  <si>
    <t>5108010101.603</t>
  </si>
  <si>
    <t>5108010107.102</t>
  </si>
  <si>
    <t>หนี้สงสัยจะสูญ-ลูกหนี้ค่าสิ่งส่งตรวจ -หน่วยงานภาครัฐ</t>
  </si>
  <si>
    <t>5108010107.104</t>
  </si>
  <si>
    <t>หนี้สงสัยจะสูญ-ลูกหนี้ค่าวัสดุ/อุปกรณ์/น้ำยา-หน่วยงานภาครัฐ</t>
  </si>
  <si>
    <t>5108010107.114</t>
  </si>
  <si>
    <t>5108010107.115</t>
  </si>
  <si>
    <t>5203010105.101</t>
  </si>
  <si>
    <t>ค่าจำหน่าย-อาคารเพื่อการพักอาศัย</t>
  </si>
  <si>
    <t>5203010106.101</t>
  </si>
  <si>
    <t>ค่าจำหน่าย-อาคารสำนักงาน</t>
  </si>
  <si>
    <t>5203010107.101</t>
  </si>
  <si>
    <t>ค่าจำหน่าย-อาคารเพื่อประโยชน์อื่น</t>
  </si>
  <si>
    <t>5203010109.101</t>
  </si>
  <si>
    <t>ค่าจำหน่าย-สิ่งปลูกสร้าง</t>
  </si>
  <si>
    <t>5203010110.101</t>
  </si>
  <si>
    <t>ค่าจำหน่าย-อาคารและสิ่งปลูกสร้าง - Interface</t>
  </si>
  <si>
    <t>5203010111.101</t>
  </si>
  <si>
    <t>ค่าจำหน่าย-ครุภัณฑ์สำนักงาน</t>
  </si>
  <si>
    <t>5203010112.101</t>
  </si>
  <si>
    <t>ค่าจำหน่าย-ยานพาหนะและอุปกรณ์การขนส่ง</t>
  </si>
  <si>
    <t>5203010113.101</t>
  </si>
  <si>
    <t>ค่าจำหน่าย-ครุภัณฑ์ไฟฟ้าและวิทยุ</t>
  </si>
  <si>
    <t>5203010114.101</t>
  </si>
  <si>
    <t>ค่าจำหน่าย-ครุภัณฑ์โฆษณาและเผยแพร่</t>
  </si>
  <si>
    <t>5203010115.101</t>
  </si>
  <si>
    <t>ค่าจำหน่าย-ครุภัณฑ์การเกษตร</t>
  </si>
  <si>
    <t>5203010117.101</t>
  </si>
  <si>
    <t>ค่าจำหน่าย-ครุภัณฑ์ก่อสร้าง</t>
  </si>
  <si>
    <t>5203010119.101</t>
  </si>
  <si>
    <t>ค่าจำหน่าย-ครุภัณฑ์วิทยาศาสตร์และการแพทย์</t>
  </si>
  <si>
    <t>5203010120.101</t>
  </si>
  <si>
    <t>ค่าจำหน่าย-อุปกรณ์คอมพิวเตอร์</t>
  </si>
  <si>
    <t>5203010122.101</t>
  </si>
  <si>
    <t>ค่าจำหน่าย-ครุภัณฑ์งานบ้านงานครัว</t>
  </si>
  <si>
    <t>5203010126.101</t>
  </si>
  <si>
    <t>ค่าจำหน่าย-อุปกรณ์อื่น ๆ</t>
  </si>
  <si>
    <t>5203010141.101</t>
  </si>
  <si>
    <t>ค่าจำหน่าย - ครุภัณฑ์ Interface</t>
  </si>
  <si>
    <t>5203010142.101</t>
  </si>
  <si>
    <t>ค่าจำหน่าย - สินทรัพย์ไม่มีตัวตน Interface</t>
  </si>
  <si>
    <t>5203010145.101</t>
  </si>
  <si>
    <t>ค่าจำหน่าย-อาคารและสิ่งปลูกสร้างไม่ระบุรายละเอียด</t>
  </si>
  <si>
    <t>5203010146.101</t>
  </si>
  <si>
    <t>ค่าจำหน่าย-ครุภัณฑ์ไม่ระบุรายละเอียด</t>
  </si>
  <si>
    <t>5205010101.101</t>
  </si>
  <si>
    <t>ค่าใช้จ่ายเงินช่วยเหลือผู้ประสบภัย</t>
  </si>
  <si>
    <t>5210010103.101</t>
  </si>
  <si>
    <t>5210010118.101</t>
  </si>
  <si>
    <t>โอนสินทรัพย์ให้หน่วยงานของรัฐ</t>
  </si>
  <si>
    <t>5212010199.101</t>
  </si>
  <si>
    <t>ค่าใช้จ่ายโครงการผลิตแพทย์</t>
  </si>
  <si>
    <t>5212010199.102</t>
  </si>
  <si>
    <t>ค่าใช้จ่ายโครงการผลิตบุคลากรทางการแพทย์</t>
  </si>
  <si>
    <t>5212010199.104</t>
  </si>
  <si>
    <t>ค่าใช้จ่ายที่ดิน</t>
  </si>
  <si>
    <t>5212010199.105</t>
  </si>
  <si>
    <t>ค่าใช้จ่ายลักษณะอื่น</t>
  </si>
  <si>
    <t>5212010199.106</t>
  </si>
  <si>
    <t>5212010199.107</t>
  </si>
  <si>
    <t>5212010199.108</t>
  </si>
  <si>
    <t>ค่าใช้จ่ายอื่น-ครุภัณฑ์ ที่ดิน และสิ่งก่อสร้าง โอนไป  สสจ./รพศ./รพท./รพช./รพ.สต.</t>
  </si>
  <si>
    <t>5212010199.109</t>
  </si>
  <si>
    <t>ค่าใช้จ่ายอื่น-เงินงบประมาณงบลงทุนโอนไปสสจ./รพศ./รพท./รพช./รพ.สต.</t>
  </si>
  <si>
    <t>5212010199.110</t>
  </si>
  <si>
    <t>ค่าใช้จ่ายอื่น-เงินงบประมาณงบดำเนินงานโอนไป   สสจ./รพศ./รพท./รพช./รพ.สต.</t>
  </si>
  <si>
    <t>5212010199.111</t>
  </si>
  <si>
    <t>ค่าใช้จ่ายอื่น-เงินงบประมาณงบ อุดหนุนโอนไป   สสจ./รพศ./รพท./รพช./รพ.สต.</t>
  </si>
  <si>
    <t>5212010199.112</t>
  </si>
  <si>
    <t>ค่าใช้จ่ายอื่น-เงินงบประมาณงบรายจ่ายอื่นโอนไป   สสจ./รพศ./รพท./รพช./รพ.สต.</t>
  </si>
  <si>
    <t>5212010199.113</t>
  </si>
  <si>
    <t>ค่าใช้จ่ายอื่น-เงินงบประมาณงบกลางโอนไป สสจ./รพศ. /รพท./รพช./   รพ.สต.</t>
  </si>
  <si>
    <t>5212010199.114</t>
  </si>
  <si>
    <t>ค่าใช้จ่ายอื่น-เงินนอกงบประมาณโอนไปสสจ./รพศ.  /รพท./รพช./     รพ.สต.</t>
  </si>
  <si>
    <t>5401010101.101</t>
  </si>
  <si>
    <t>ค่าใช้จ่ายรายการพิเศษนอกเหนือการดำเนินงานปกติ</t>
  </si>
  <si>
    <t>ยา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</si>
  <si>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</si>
  <si>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</si>
  <si>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</si>
  <si>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</si>
  <si>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</si>
  <si>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</si>
  <si>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</si>
  <si>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</si>
  <si>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</si>
  <si>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</si>
  <si>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</si>
  <si>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เจ้าหนี้อื่น</t>
  </si>
  <si>
    <t>ค่าจ้างเหมาบุคลากร (สนับสนุน)</t>
  </si>
  <si>
    <t>Fixed Costs</t>
  </si>
  <si>
    <t>Variable Costs</t>
  </si>
  <si>
    <t>ประมาณการรายได้</t>
  </si>
  <si>
    <t xml:space="preserve">ประมาณการ OP Visit </t>
  </si>
  <si>
    <t>ประมาณการรายได้รวม</t>
  </si>
  <si>
    <t>ประมาณการรายได้ต่อ 1 visit</t>
  </si>
  <si>
    <t>วัสดุการแพทย์ใช้ไป</t>
  </si>
  <si>
    <t>วัสดุวิทยาศาสตร์การแพทย์ใช้ไป</t>
  </si>
  <si>
    <t>วัสดุใช้ไป</t>
  </si>
  <si>
    <t>ค่าตอบแทน(ฉบับ5,ค่าล่วงเวลา)</t>
  </si>
  <si>
    <t>ค่าสาธารณูปโภค</t>
  </si>
  <si>
    <t>ค่าจ้างเหมาบำรุงรักษา/ซ่อมแซม</t>
  </si>
  <si>
    <t>ค่าจ้างเหมาบริการ</t>
  </si>
  <si>
    <t>ค่าซ่อมแซม</t>
  </si>
  <si>
    <t>ค่าใช้สอยอื่น</t>
  </si>
  <si>
    <t>ค่าใช้จ่ายโครงการ Non PP</t>
  </si>
  <si>
    <t>ค่าจ้างพนักงานกระทรวงสาธารณสุข</t>
  </si>
  <si>
    <t>ค่าจ้างเหมาบุคลากรอื่น</t>
  </si>
  <si>
    <t>รวมเงินเดือน+ค่าจ้าง</t>
  </si>
  <si>
    <t>ค่าใช้จ่ายบุคลากรอื่น</t>
  </si>
  <si>
    <t>ค่าตอบแทน พ.ต.ส.</t>
  </si>
  <si>
    <t>ค่าเสื่อมราคาอาคารและสิ่งปลูกสร้าง</t>
  </si>
  <si>
    <t>ค่าเสื่อมราคาครุภัณฑ์</t>
  </si>
  <si>
    <t>ค่าตัดจำหน่าย</t>
  </si>
  <si>
    <t>หนี้สูญและหนี้สงสัยจะสูญ</t>
  </si>
  <si>
    <t>ค่าใช้จ่ายโครงการPP</t>
  </si>
  <si>
    <t>Other</t>
  </si>
  <si>
    <t>มูลค่า</t>
  </si>
  <si>
    <t>รวม</t>
  </si>
  <si>
    <t xml:space="preserve">รวม </t>
  </si>
  <si>
    <t>ส่วนต่างค่ารักษาที่สูง(ต่ำ) กว่า UC</t>
  </si>
  <si>
    <t>ส่วนต่างค่ารักษาที่สูง(ต่ำ) กว่า เบิกจ่ายตรงกรมบัญชีกลาง</t>
  </si>
  <si>
    <t>ส่วนต่างค่ารักษาที่สูง(ต่ำ) กว่า เบิกจ่ายตรง อปท.</t>
  </si>
  <si>
    <t>ส่วนต่างค่ารักษาที่สูง(ต่ำ) กว่า ประกันสังคม</t>
  </si>
  <si>
    <t>ส่วนต่างค่ารักษาที่สูง(ต่ำ) กว่า แรงงงานต่างด้าว</t>
  </si>
  <si>
    <t>รายได้งบประมาณ-งบลงทุน</t>
  </si>
  <si>
    <t>รายได้กองทุน UC-งบลงทุน</t>
  </si>
  <si>
    <t>รายได้งบลงทุนอื่น</t>
  </si>
  <si>
    <t>รวมรายได้</t>
  </si>
  <si>
    <t>รายได้ค่ารักษาเบิกจ่ายตรง อปท.</t>
  </si>
  <si>
    <t>ค่ารักษาตามจ่าย</t>
  </si>
  <si>
    <t>ค่าใช้จ่ายอื่น ๆ</t>
  </si>
  <si>
    <t>รวมรายได้ค่ารักษาพยาบาลและบริการอื่นตามราคาเรียกเก็บ</t>
  </si>
  <si>
    <t>รายได้ UC-สุทธิ</t>
  </si>
  <si>
    <t>รายได้ค่ารักษาเบิกต้นสังกัด-สุทธิ</t>
  </si>
  <si>
    <t>รายได้ค่ารักษาเบิกจ่ายตรงกรมบัญชีกลาง-สุทธิ</t>
  </si>
  <si>
    <t>รายได้ประกันสังคม-สุทธิ</t>
  </si>
  <si>
    <t>รายได้แรงงานต่างด้าว-สุทธิ</t>
  </si>
  <si>
    <t>รวมรายได้ค่ารักษาพยาบาลและบริการอื่น-สุทธิ</t>
  </si>
  <si>
    <t>รวมรายได้ (ไม่รวมงบลงทุน)</t>
  </si>
  <si>
    <t>รายได้งบลงทุน</t>
  </si>
  <si>
    <t>ค่าตอบแทน (ฉบับ 8)</t>
  </si>
  <si>
    <t>ค่าตอบแทน (ฉบับ 9,ส่วนเพิ่ม)</t>
  </si>
  <si>
    <t>รหัสรายการ</t>
  </si>
  <si>
    <t xml:space="preserve"> รายการ</t>
  </si>
  <si>
    <t>เป้าหมายการเพิ่ม-ลดรายได้และค่าใช้จ่าย  (%)</t>
  </si>
  <si>
    <t>P13S</t>
  </si>
  <si>
    <t>P26S</t>
  </si>
  <si>
    <t>รวมค่าใช้จ่าย</t>
  </si>
  <si>
    <t>P27S</t>
  </si>
  <si>
    <t xml:space="preserve">ข้อมูลคาดการณ์เพิ่มเติมเพื่อประกอบการจัดทำแผน </t>
  </si>
  <si>
    <t>P60</t>
  </si>
  <si>
    <t>2.แผนจัดซื้อยา เวชภัณฑ์ วัสดุการแพทย์ วัสดุวิทยาศาสตร์การแพทย์</t>
  </si>
  <si>
    <t>ยา  (รวมสนับสนุน รพ.สต.)</t>
  </si>
  <si>
    <t>เวชภัณฑ์มิใช่ยาและวัสดุการแพทย์  (รวมสนับสนุน รพ.สต.)</t>
  </si>
  <si>
    <t>วัสดุวิทยาศาสตร์และการแพทย์  (รวมสนับสนุน รพ.สต.)</t>
  </si>
  <si>
    <t>จำนวนเงิน</t>
  </si>
  <si>
    <t>รวมค่าใช้จ่ายทั้งสิ้น</t>
  </si>
  <si>
    <t>รวมส่วนต่างฯ</t>
  </si>
  <si>
    <t>ค่าจ้างชั่วคราว/พกส./ค่าจ้างเหมาบุคลากรอื่น</t>
  </si>
  <si>
    <t>SSSS4</t>
  </si>
  <si>
    <t>5SSSS</t>
  </si>
  <si>
    <t>NI - รายได้หักค่าใช้จ่ายสุทธิ</t>
  </si>
  <si>
    <t>P28</t>
  </si>
  <si>
    <t>สรุปแผนประมาณการ</t>
  </si>
  <si>
    <t>รายได้ค่ารักษา อปท.</t>
  </si>
  <si>
    <t>P151</t>
  </si>
  <si>
    <t>ต้นทุนวัสดุทันตกรรม</t>
  </si>
  <si>
    <t>P241</t>
  </si>
  <si>
    <t>หนี้สูญและสงสัยจะสูญ</t>
  </si>
  <si>
    <t>รหัสบัญชี</t>
  </si>
  <si>
    <t>ชื่อบัญชี</t>
  </si>
  <si>
    <t>P29</t>
  </si>
  <si>
    <t>Charge Per Rw</t>
  </si>
  <si>
    <t>Revenue</t>
  </si>
  <si>
    <t>3 .แผนจัดซื้อวัสดุอื่น</t>
  </si>
  <si>
    <t>รายได้สุทธิ</t>
  </si>
  <si>
    <t>รหัสExp&amp;Rev</t>
  </si>
  <si>
    <t>ชื่อExp&amp;Rev</t>
  </si>
  <si>
    <t xml:space="preserve">ส่วนต่างค่ารักษาฯ </t>
  </si>
  <si>
    <t>หน่วยบริการลงนาม</t>
  </si>
  <si>
    <t>……………………………………..</t>
  </si>
  <si>
    <t>5. แผนบริหารจัดการลูกหนี้</t>
  </si>
  <si>
    <t>6. แผนการลงทุนเพิ่ม</t>
  </si>
  <si>
    <t>7. แผนสนับสนุน รพ.สต.</t>
  </si>
  <si>
    <t>รายการ</t>
  </si>
  <si>
    <t>เวชภัณฑ์มิใช่ยาและวัสดุการแพทย์</t>
  </si>
  <si>
    <t>วัสดุวิทยาศาสตร์การแพทย์</t>
  </si>
  <si>
    <t>3.แผนจัดซื้อวัสดุอื่นๆ</t>
  </si>
  <si>
    <t xml:space="preserve">แผนการจ่ายชำระหนี้สินปีต่อไป </t>
  </si>
  <si>
    <t>ปี 2563</t>
  </si>
  <si>
    <t>ปี 2564</t>
  </si>
  <si>
    <t>เจ้าหนี้ตามจ่าย</t>
  </si>
  <si>
    <t>เจ้าหนี้ค่าแรงค้างจ่าย</t>
  </si>
  <si>
    <t>เจ้าหนี้ค่าครุภัณฑ์ สิ่งก่อสร้างฯ</t>
  </si>
  <si>
    <t xml:space="preserve"> รวม</t>
  </si>
  <si>
    <t>6.แผนการลงทุนของหน่วยบริการ</t>
  </si>
  <si>
    <t>ประเภท</t>
  </si>
  <si>
    <t>หมายเหตุ</t>
  </si>
  <si>
    <t>จัดซื้อ จัดหาด้วยเงินบำรุงและเงินนอกงบประมาณอื่น ๆ ของ รพ.</t>
  </si>
  <si>
    <t>จัดซื้อ จัดหาด้วยค่างบค่าเสื่อมจากการบริการ</t>
  </si>
  <si>
    <t>จัดซื้อ จัดหาด้วยเงินงบประมาณ</t>
  </si>
  <si>
    <t>มูลค่ารวม</t>
  </si>
  <si>
    <t>ชื่อ รพ.สต</t>
  </si>
  <si>
    <t>งบค่าเสื่อม UC</t>
  </si>
  <si>
    <t>รายการอื่น</t>
  </si>
  <si>
    <t>SumAdjRw</t>
  </si>
  <si>
    <r>
      <t>EBITDA - รายได้(ไม่รวมงบลงทุน)</t>
    </r>
    <r>
      <rPr>
        <b/>
        <sz val="16"/>
        <color rgb="FFFF0000"/>
        <rFont val="TH SarabunPSK"/>
        <family val="2"/>
      </rPr>
      <t>หัก</t>
    </r>
    <r>
      <rPr>
        <b/>
        <sz val="16"/>
        <color theme="1"/>
        <rFont val="TH SarabunPSK"/>
        <family val="2"/>
      </rPr>
      <t xml:space="preserve"> ค่าใช้จ่าย(ไม่รวมค่าเสื่อม)</t>
    </r>
  </si>
  <si>
    <t>Fixed Cost ตามประกาศ (สธ0204/22819 ลว.15 กค.59)</t>
  </si>
  <si>
    <t>Fixed Cost</t>
  </si>
  <si>
    <t xml:space="preserve">หมายถึง การสนับสนุนค่าใช้จ่ายที่เป็นต้นทุนคงที่ ในการบริการของ รพ.สต.และสถานีอนามัยเฉลิมพระเกียรติ </t>
  </si>
  <si>
    <t>ประกอบด้วย ค่าไฟฟ้า ประปา สื่อสาร ค่าจ้างลูกจ้างชั่วคราว  ค่าน้ำมันเชื้อเพลิง (สธ.0204/22819 ลว.15 กค.59)</t>
  </si>
  <si>
    <r>
      <rPr>
        <b/>
        <sz val="18"/>
        <color theme="1"/>
        <rFont val="TH SarabunPSK"/>
        <family val="2"/>
      </rPr>
      <t xml:space="preserve">รายการอื่น </t>
    </r>
    <r>
      <rPr>
        <sz val="18"/>
        <color theme="1"/>
        <rFont val="TH SarabunPSK"/>
        <family val="2"/>
      </rPr>
      <t xml:space="preserve">
</t>
    </r>
  </si>
  <si>
    <t>เช่น ค่าใข้จ่ายตามโครงการ ค่าใช้สอย ค่าปรับปรุงเพิ่มเติมฯและรายการอื่น ๆที่แม่ข่ายจ่ายแทน</t>
  </si>
  <si>
    <r>
      <rPr>
        <b/>
        <sz val="18"/>
        <color theme="1"/>
        <rFont val="TH SarabunPSK"/>
        <family val="2"/>
      </rPr>
      <t>งบค่าเสื่อม UC</t>
    </r>
    <r>
      <rPr>
        <sz val="18"/>
        <color theme="1"/>
        <rFont val="TH SarabunPSK"/>
        <family val="2"/>
      </rPr>
      <t xml:space="preserve">  </t>
    </r>
  </si>
  <si>
    <t>รหัสREV-EXP</t>
  </si>
  <si>
    <t xml:space="preserve">      Expense</t>
  </si>
  <si>
    <t>วิธีการใช้งาน</t>
  </si>
  <si>
    <t>4301020105.260</t>
  </si>
  <si>
    <t>4301020105.263</t>
  </si>
  <si>
    <t>รายได้ค่ารักษา OP Refer</t>
  </si>
  <si>
    <t>4301020105.264</t>
  </si>
  <si>
    <t>ส่วนปรับลดค่าแรง OP</t>
  </si>
  <si>
    <t>4301020105.265</t>
  </si>
  <si>
    <t>ส่วนปรับลดค่าแรง IP</t>
  </si>
  <si>
    <t>4301020105.266</t>
  </si>
  <si>
    <t>ส่วนปรับลดค่าแรง PP</t>
  </si>
  <si>
    <t>4301010102.103</t>
  </si>
  <si>
    <t>4301010102.104</t>
  </si>
  <si>
    <t>4301020102.103</t>
  </si>
  <si>
    <t>4301020102.104</t>
  </si>
  <si>
    <t>4301020102.105</t>
  </si>
  <si>
    <t>รายได้จากระบบปฏิบัติการฉุกเฉิน (EMS)</t>
  </si>
  <si>
    <t>4301020102.106</t>
  </si>
  <si>
    <t xml:space="preserve">รายได้สนับสนุนยาและอื่น ๆ </t>
  </si>
  <si>
    <t>4301020104.805</t>
  </si>
  <si>
    <t>4301020104.806</t>
  </si>
  <si>
    <t>4301020104.807</t>
  </si>
  <si>
    <t>4301020104.808</t>
  </si>
  <si>
    <t>4301020105.255</t>
  </si>
  <si>
    <t>รายได้กองทุน UC-P&amp;P ตามเกณฑ์คุณภาพผลงานบริการ</t>
  </si>
  <si>
    <t>4301020105.256</t>
  </si>
  <si>
    <t>รายได้จากการยกหนี้กรณีส่งต่อผู้ป่วยระหว่างรพ.</t>
  </si>
  <si>
    <t>4301020105.257</t>
  </si>
  <si>
    <t>ส่วนต่างค่ารักษาที่สูงกว่าเหมาจ่ายรายหัว - กองทุน UC P&amp;P</t>
  </si>
  <si>
    <t>4301020105.258</t>
  </si>
  <si>
    <t>ส่วนต่างค่ารักษาที่สูงกว่าข้อตกลงในการจ่ายตาม DRG- UC OP AE</t>
  </si>
  <si>
    <t>4301020106.321</t>
  </si>
  <si>
    <t>4301020106.322</t>
  </si>
  <si>
    <t>4301020106.512</t>
  </si>
  <si>
    <t xml:space="preserve">รายได้ค่ารักษาแรงงานต่างด้าว OP นอก CUP </t>
  </si>
  <si>
    <t>4301020106.513</t>
  </si>
  <si>
    <t>รายได้ค่ารักษาแรงงานต่างด้าว IP นอก CUP</t>
  </si>
  <si>
    <t>4301020106.514</t>
  </si>
  <si>
    <t>รายได้ค่ารักษาแรงงานต่างด้าว-เบิกจากส่วนกลาง IP</t>
  </si>
  <si>
    <t>4301020106.515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</si>
  <si>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</si>
  <si>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4301020106.516</t>
  </si>
  <si>
    <t>รายได้ค่าตรวจสุขภาพแรงงานต่างด้าว</t>
  </si>
  <si>
    <t>4301020106.517</t>
  </si>
  <si>
    <t>4301020106.518</t>
  </si>
  <si>
    <t>รายได้แรงงานต่างด้าว- ค่าบริการทางการแพทย์(P&amp;P)</t>
  </si>
  <si>
    <t>4301020106.709</t>
  </si>
  <si>
    <t>รายได้ค่ารักษา-บุคคลที่มีปัญหาสถานะและสิทธิ OP ใน CUP</t>
  </si>
  <si>
    <t>4301020106.710</t>
  </si>
  <si>
    <t>รายได้ค่ารักษาบุคคลที่มีปัญหาสถานะและสิทธิ  - เบิกจากส่วนกลาง IP</t>
  </si>
  <si>
    <t>4301020106.711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</si>
  <si>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</si>
  <si>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4301020106.712</t>
  </si>
  <si>
    <t>รายได้เงินอุดหนุนเหมาจ่ายรายหัวสำหรับบุคคลที่มีปัญหาสถานะและสิทธิ</t>
  </si>
  <si>
    <t>4302030101.102</t>
  </si>
  <si>
    <t>รายได้จากการรับบริจาค-สินทรัพย์อื่น</t>
  </si>
  <si>
    <t>4302040101.101</t>
  </si>
  <si>
    <t>พักรับเงินงบอุดหนุน</t>
  </si>
  <si>
    <t>4306010110.102</t>
  </si>
  <si>
    <t>รายรับจากการขายวัสดุที่ใช้แล้ว</t>
  </si>
  <si>
    <t>4308010101.101</t>
  </si>
  <si>
    <t>รายได้ระหว่างหน่วยงาน-หน่วยงานรับเงินนอกงบประมาณจากกรมบัญชีกลาง</t>
  </si>
  <si>
    <t>4308010105.101</t>
  </si>
  <si>
    <t>รายได้ระหว่างหน่วยงาน-ปรับเงินฝากคลัง</t>
  </si>
  <si>
    <t>4308010106.101</t>
  </si>
  <si>
    <t>รายได้ระหว่างหน่วยงาน-หน่วยงานรับเงินจากหน่วยงานอื่น</t>
  </si>
  <si>
    <t>4308010117.101</t>
  </si>
  <si>
    <t>รายได้ระหว่างหน่วยงาน -เงินทดรองราชการ</t>
  </si>
  <si>
    <t>5101010199.101</t>
  </si>
  <si>
    <t>เงินตอบแทนรายเดือนสำหรับข้าราชการเท่ากับอัตราเงินประจำตำแหน่ง (บริการ)</t>
  </si>
  <si>
    <t>5101010199.102</t>
  </si>
  <si>
    <t>เงินตอบแทนชำนาญการพิเศษที่ไม่ใช่วิชาชีพ (สนับสนุน)</t>
  </si>
  <si>
    <t>5101010199.103</t>
  </si>
  <si>
    <t>5101020114.120</t>
  </si>
  <si>
    <t>5101020114.121</t>
  </si>
  <si>
    <t>5101020115.101</t>
  </si>
  <si>
    <t>ค่าตอบแทนพิเศษชายแดนภาคใต้ (บริการ)</t>
  </si>
  <si>
    <t>5101020199.102</t>
  </si>
  <si>
    <t>เงินเพิ่มสำหรับตำแหน่งที่มีเหตุพิเศษ  (บริการ)</t>
  </si>
  <si>
    <t>5101020199.103</t>
  </si>
  <si>
    <t>เงินเพิ่มสำหรับตำแหน่งที่มีเหตุพิเศษ  (สนับสนุน)</t>
  </si>
  <si>
    <t>5101030206.101</t>
  </si>
  <si>
    <t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t>
  </si>
  <si>
    <t>5101040205.101</t>
  </si>
  <si>
    <t>เงินช่วยค่ารักษา พยาบาลประเภทผู้ป่วยใน ร.พ.รัฐ สำหรับผู้รับเบี้ยหวัด /บำนาญตามกฎหมาย</t>
  </si>
  <si>
    <t>5104010104.101</t>
  </si>
  <si>
    <t>5104010104.102</t>
  </si>
  <si>
    <t>5104010104.103</t>
  </si>
  <si>
    <t>5104010104.104</t>
  </si>
  <si>
    <t>5104010104.105</t>
  </si>
  <si>
    <t>5104010104.106</t>
  </si>
  <si>
    <t>5104010104.107</t>
  </si>
  <si>
    <t>5104010104.109</t>
  </si>
  <si>
    <t>5104010110.101</t>
  </si>
  <si>
    <t>ค่าเชื้อเพลิง</t>
  </si>
  <si>
    <t>5104030205.118</t>
  </si>
  <si>
    <t>วัสดุเอกซเรย์ใช้ไป</t>
  </si>
  <si>
    <t>5104030212.101</t>
  </si>
  <si>
    <t xml:space="preserve">ค่าเช่าเบ็ดเตล็ด </t>
  </si>
  <si>
    <t>5104030218.101</t>
  </si>
  <si>
    <t>ค่าใช้จ่ายผลักส่งเป็นรายได้แผ่นดิน</t>
  </si>
  <si>
    <t>5104030299.104</t>
  </si>
  <si>
    <t>ค่าใช้สอยอื่นๆ</t>
  </si>
  <si>
    <t>5104030299.502</t>
  </si>
  <si>
    <t>ค่าใช้จ่ายตามโครง การ (P&amp;P) แรงงานต่างด้าว</t>
  </si>
  <si>
    <t>5104040199.101</t>
  </si>
  <si>
    <t>ค่าตอบแทนในการปฏิบัติงานของเจ้าหน้าที่  (บริการ)</t>
  </si>
  <si>
    <t>5104040199.102</t>
  </si>
  <si>
    <t>ค่าตอบแทนในการปฏิบัติงานของเจ้าหน้าที่  (สนับสนุน)</t>
  </si>
  <si>
    <t>5104040199.103</t>
  </si>
  <si>
    <t>ค่าตอบแทนการปฎิบัติงานในคลินิกพิเศษนอกเวลา</t>
  </si>
  <si>
    <t>5104040199.104</t>
  </si>
  <si>
    <t>5104040199.105</t>
  </si>
  <si>
    <t>ค่าตอบแทนปฎิบัติงานแพทย์สาขาส่งเสริมพิเศษ</t>
  </si>
  <si>
    <t>5104040199.106</t>
  </si>
  <si>
    <t>5104040199.107</t>
  </si>
  <si>
    <t>5104040199.108</t>
  </si>
  <si>
    <t>5104040199.109</t>
  </si>
  <si>
    <t>ค่าตอบแทนปฎิบัติงานส่งเสริมสุขภาพและเวชปฏิบัติครอบครัว</t>
  </si>
  <si>
    <t>5104040199.110</t>
  </si>
  <si>
    <t>5105010129.101</t>
  </si>
  <si>
    <t>ค่าเสื่อมราคา - ครุภัณฑ์การศึกษา</t>
  </si>
  <si>
    <t>5105010133.101</t>
  </si>
  <si>
    <t>บัญชีค่าเสื่อมราคา - ครุภัณฑ์กีฬา</t>
  </si>
  <si>
    <t>5105010135.101</t>
  </si>
  <si>
    <t>บัญชีค่าเสื่อมราคา - ครุภัณฑ์ดนตรี</t>
  </si>
  <si>
    <t>5105010137.101</t>
  </si>
  <si>
    <t>บัญชีค่าเสื่อมราคา - ครุภัณฑ์สนาม</t>
  </si>
  <si>
    <t>5107030101.101</t>
  </si>
  <si>
    <t>บัญชีพักเบิกเงินอุดหนุน</t>
  </si>
  <si>
    <t>5108010101.202</t>
  </si>
  <si>
    <t xml:space="preserve">หนี้สูญ-ลูกหนี้ค่ารักษาUC-IP </t>
  </si>
  <si>
    <t>5209010112.101</t>
  </si>
  <si>
    <t>ค่าใช้จ่ายระหว่างหน่วยงาน-หน่วยงานส่งเงินเบิกเกินส่งคืนให้กรมบัญชีกลาง</t>
  </si>
  <si>
    <t>5210010101.101</t>
  </si>
  <si>
    <t xml:space="preserve">ค่าใช้จ่ายระหว่างหน่วยงาน - กรมบัญชีกลางโอนเงินนอกงบประมาณให้หน่วยงาน </t>
  </si>
  <si>
    <t>5210010102.101</t>
  </si>
  <si>
    <t>ค่าใช้จ่ายระหว่างหน่วยงาน  หน่วยงานโอนเงินนอกงบประมาณให้กรมบัญชีกลาง</t>
  </si>
  <si>
    <t>5210010105.101</t>
  </si>
  <si>
    <t>ค่าใช้จ่ายระหว่างหน่วยงาน  - ปรับเงินฝากคลัง</t>
  </si>
  <si>
    <t>5210010112.101</t>
  </si>
  <si>
    <t>คชจ.ระหว่างหน่วยงาน - รายได้แผ่นดินรอนำส่งคลัง</t>
  </si>
  <si>
    <t>5211010102.101</t>
  </si>
  <si>
    <t>41010</t>
  </si>
  <si>
    <t>รายได้ UC - OPD</t>
  </si>
  <si>
    <t>42010</t>
  </si>
  <si>
    <t>รายได้ UC - IPD</t>
  </si>
  <si>
    <t>44010</t>
  </si>
  <si>
    <t>43010</t>
  </si>
  <si>
    <t>รายได้ UC - อื่น ๆ</t>
  </si>
  <si>
    <t>43060</t>
  </si>
  <si>
    <t>41020</t>
  </si>
  <si>
    <t>รายได้ค่ารักษาเบิกต้นสังกัด - OPD</t>
  </si>
  <si>
    <t>42020</t>
  </si>
  <si>
    <t>รายได้ค่ารักษาเบิกต้นสังกัด - IPD</t>
  </si>
  <si>
    <t>P61</t>
  </si>
  <si>
    <t>41030</t>
  </si>
  <si>
    <t>รายได้ค่ารักษาเบิกจ่ายตรง อปท. - OPD</t>
  </si>
  <si>
    <t>42030</t>
  </si>
  <si>
    <t>รายได้ค่ารักษาเบิกจ่ายตรง อปท. - IPD</t>
  </si>
  <si>
    <t>44030</t>
  </si>
  <si>
    <t>43020</t>
  </si>
  <si>
    <t>รายได้ค่ารักษาเบิกจ่ายตรงกรมบัญชีกลาง- อื่นๆ</t>
  </si>
  <si>
    <t>41040</t>
  </si>
  <si>
    <t>รายได้ค่ารักษาเบิกจ่ายตรงกรมบัญชีกลาง- OPD</t>
  </si>
  <si>
    <t>42040</t>
  </si>
  <si>
    <t>รายได้ค่ารักษาเบิกจ่ายตรงกรมบัญชีกลาง- IPD</t>
  </si>
  <si>
    <t>44020</t>
  </si>
  <si>
    <t>44040</t>
  </si>
  <si>
    <t>41050</t>
  </si>
  <si>
    <t>รายได้ประกันสังคม - OPD</t>
  </si>
  <si>
    <t>42050</t>
  </si>
  <si>
    <t>รายได้ประกันสังคม - IPD</t>
  </si>
  <si>
    <t>43030</t>
  </si>
  <si>
    <t>รายได้ประกันสังคม - อื่น ๆ</t>
  </si>
  <si>
    <t>44050</t>
  </si>
  <si>
    <t>41060</t>
  </si>
  <si>
    <t>รายได้แรงงานต่างด้าว-OPD</t>
  </si>
  <si>
    <t>42060</t>
  </si>
  <si>
    <t>รายได้แรงงานต่างด้าว-IPD</t>
  </si>
  <si>
    <t>43040</t>
  </si>
  <si>
    <t>รายได้แรงงานต่างด้าว-อื่นๆ</t>
  </si>
  <si>
    <t>43050</t>
  </si>
  <si>
    <t>รายได้ค่ารักษาและบริการ - อื่น ๆ</t>
  </si>
  <si>
    <t>41070</t>
  </si>
  <si>
    <t>รายได้ค่ารักษาและบริการอื่น ๆ-OPD</t>
  </si>
  <si>
    <t>42070</t>
  </si>
  <si>
    <t>รายได้ค่ารักษาและบริการอื่น ๆ-IPD</t>
  </si>
  <si>
    <t>45100</t>
  </si>
  <si>
    <t>45110</t>
  </si>
  <si>
    <t>46030</t>
  </si>
  <si>
    <t>46010</t>
  </si>
  <si>
    <t>46020</t>
  </si>
  <si>
    <t>51010</t>
  </si>
  <si>
    <t>ยาใช้ไป V</t>
  </si>
  <si>
    <t>51020</t>
  </si>
  <si>
    <t>เวชภัณฑ์มิใช่ยาใช้ไป v</t>
  </si>
  <si>
    <t>51030</t>
  </si>
  <si>
    <t>วัสดุการแพทย์ใช้ไป V</t>
  </si>
  <si>
    <t>51050</t>
  </si>
  <si>
    <t>วัสดุทันตกรรมใช้ไป V</t>
  </si>
  <si>
    <t>51040</t>
  </si>
  <si>
    <t>วัสดุวิทยาศาสตร์การแพทย์ใช้ไป V</t>
  </si>
  <si>
    <t>52010</t>
  </si>
  <si>
    <t>เงินเดือนและค่าจ้างประจำ F</t>
  </si>
  <si>
    <t>51070</t>
  </si>
  <si>
    <t>ค่าตอบแทน(ฉบับ5,ค่าล่วงเวลา) V</t>
  </si>
  <si>
    <t>52030</t>
  </si>
  <si>
    <t>ค่าจ้างชั่วคราว F</t>
  </si>
  <si>
    <t>52020</t>
  </si>
  <si>
    <t>ค่าจ้างพนักงานกระทรวงสาธารณสุข F</t>
  </si>
  <si>
    <t>52040</t>
  </si>
  <si>
    <t>ค่าจ้างเหมาบุคลากรอื่น F</t>
  </si>
  <si>
    <t>52060</t>
  </si>
  <si>
    <t>ค่าใช้จ่ายบุคลากรอื่น F</t>
  </si>
  <si>
    <t>52080</t>
  </si>
  <si>
    <t>ค่าตอบแทน (ฉบับ 8) F</t>
  </si>
  <si>
    <t>52070</t>
  </si>
  <si>
    <t>ค่าตอบแทน พ.ต.ส. F</t>
  </si>
  <si>
    <t>52090</t>
  </si>
  <si>
    <t>ค่าตอบแทน(ฉบับ 9,ส่วนเพิ่ม) F</t>
  </si>
  <si>
    <t>51130</t>
  </si>
  <si>
    <t>ค่าใช้สอยอื่น V</t>
  </si>
  <si>
    <t>51120</t>
  </si>
  <si>
    <t>ค่าซ่อมแซม V</t>
  </si>
  <si>
    <t>51100</t>
  </si>
  <si>
    <t>ค่าจ้างเหมาบำรุงรักษา/ซ่อมแซม V</t>
  </si>
  <si>
    <t>51110</t>
  </si>
  <si>
    <t>ค่าจ้างเหมาบริการ V</t>
  </si>
  <si>
    <t>51090</t>
  </si>
  <si>
    <t>ค่าจ้างตรวจทางห้องปฏิบัติการ V</t>
  </si>
  <si>
    <t>51080</t>
  </si>
  <si>
    <t>ค่าสาธารณูปโภค V</t>
  </si>
  <si>
    <t>51060</t>
  </si>
  <si>
    <t>วัสดุใช้ไป V</t>
  </si>
  <si>
    <t>53020</t>
  </si>
  <si>
    <t>ค่าเสื่อมราคาอาคารและสิ่งปลูกสร้าง O</t>
  </si>
  <si>
    <t>53030</t>
  </si>
  <si>
    <t>ค่าเสื่อมราคาครุภัณฑ์ O</t>
  </si>
  <si>
    <t>53060</t>
  </si>
  <si>
    <t>ค่าตัดจำหน่าย O</t>
  </si>
  <si>
    <t>52100</t>
  </si>
  <si>
    <t>ค่าใช้จ่ายโครงการPP   F</t>
  </si>
  <si>
    <t>51140</t>
  </si>
  <si>
    <t>ค่าใช้จ่ายโครงการ Non PP  V</t>
  </si>
  <si>
    <t>53040</t>
  </si>
  <si>
    <t>ค่ารักษาตามจ่าย O</t>
  </si>
  <si>
    <t>53050</t>
  </si>
  <si>
    <t>ค่าใช้จ่ายอื่น O</t>
  </si>
  <si>
    <t>53010</t>
  </si>
  <si>
    <t>หนี้สูญและหนี้สงสัยจะสูญ O</t>
  </si>
  <si>
    <t>plan_id</t>
  </si>
  <si>
    <t>hgr_code</t>
  </si>
  <si>
    <t>รหัสบัญชีย่อย</t>
  </si>
  <si>
    <t>ชื่อบัญชีย่อย</t>
  </si>
  <si>
    <t>รายได้แผ่นดิน-ค่าขายของเบ็ดเตล็ด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</si>
  <si>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</si>
  <si>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</si>
  <si>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</si>
  <si>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</si>
  <si>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</si>
  <si>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</si>
  <si>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</si>
  <si>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</si>
  <si>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รายได้ค่ารักษาเบิกจ่ายตรง- อปท. OP</t>
  </si>
  <si>
    <t>รายได้ค่ารักษา UC -OP  ใน CUP</t>
  </si>
  <si>
    <t xml:space="preserve">รายได้ค่ารักษา UC-IP  </t>
  </si>
  <si>
    <t>รายได้ค่ารักษา UC - OP นอก CUP ในจังหวัด</t>
  </si>
  <si>
    <t>รายได้ค่ารักษา UC-OP  นอก CUP ต่างจังหวัด</t>
  </si>
  <si>
    <t>รายได้ค่ารักษาUC-OP ต่างสังกัด สป.</t>
  </si>
  <si>
    <t>รายได้กองทุน UC - OP แบบเหมาจ่ายต่อผู้มีสิทธิ</t>
  </si>
  <si>
    <t>รายได้กองทุน UC-OP ตามเกณฑ์คุณภาพผลงานบริการ</t>
  </si>
  <si>
    <t>รายได้กองทุน UC - P&amp;P แบบเหมาจ่ายต่อผู้มีสิทธิ</t>
  </si>
  <si>
    <t>รายได้กองทุน P&amp;P อื่น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</si>
  <si>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</si>
  <si>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ส่วนต่างค่ารักษาที่สูงกว่าข้อตกลงในการจ่ายตาม DRG-กองทุน UC -IP</t>
  </si>
  <si>
    <t>ส่วนต่างค่ารักษาที่ต่ำกว่าข้อตกลงในการจ่ายตาม DRG-กองทุน UC -IP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</si>
  <si>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</si>
  <si>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</si>
  <si>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</si>
  <si>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ส่วนต่างค่ารักษาที่สูงกว่าข้อตกลงในการจ่ายตาม DRG- UC IP AE</t>
  </si>
  <si>
    <t>ส่วนต่างค่ารักษาที่ต่ำกว่าข้อตกลงในการจ่ายตาม DRG- UC IP AE</t>
  </si>
  <si>
    <t>ส่วนต่างค่ารักษาที่ต่ำกว่าข้อตกลงในการจ่ายตาม DRG- UC OP -DMI</t>
  </si>
  <si>
    <t>รายได้ค่ารักษาประกันสังคม OP-เครือข่าย</t>
  </si>
  <si>
    <t>รายได้ค่ารักษาประกันสังคม IP-เครือข่าย</t>
  </si>
  <si>
    <t>รายได้ค่ารักษาประกันสังคม OP-นอกเครือข่าย</t>
  </si>
  <si>
    <t>รายได้ค่ารักษาประกันสังคม IP-นอกเครือข่าย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</si>
  <si>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</si>
  <si>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</si>
  <si>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</si>
  <si>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</si>
  <si>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DRG -ประกันสังคม IP</t>
  </si>
  <si>
    <t>ส่วนต่างค่ารักษาที่ต่ำกว่าข้อตกลงในการจ่ายตาม DRG -ประกันสังคม IP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</si>
  <si>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</si>
  <si>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</si>
  <si>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</si>
  <si>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</si>
  <si>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รายได้ค่ารักษาแรงงานต่างด้าว-เบิกจากส่วนกลาง OP</t>
  </si>
  <si>
    <t>ส่วนต่างค่ารักษาที่สูงกว่าข้อตกลงในการจ่ายตาม DRG -แรงงานต่างด้าว - IP</t>
  </si>
  <si>
    <t>ส่วนต่างค่ารักษาที่ต่ำกว่าข้อตกลงในการจ่ายตาม DRG -แรงงานต่างด้าว - IP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</si>
  <si>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</si>
  <si>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</si>
  <si>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</si>
  <si>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รายได้ค่าเช่าอสังหาริมทรัพย์</t>
  </si>
  <si>
    <t>รายได้ค่าเช่าอื่น</t>
  </si>
  <si>
    <t>รายได้จากการรับบริจาค-เงินสดและรายการเทียบเท่าเงินสด</t>
  </si>
  <si>
    <t>รายได้ดอกเบี้ยจากสถาบันการเงิน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</si>
  <si>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</si>
  <si>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</si>
  <si>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</si>
  <si>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</si>
  <si>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</si>
  <si>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</si>
  <si>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</si>
  <si>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 - หน่วยงานรับเงินถอนคืนรายได้จากรัฐบาล</t>
  </si>
  <si>
    <t>รายได้ระหว่างกัน-ภายในกรมเดียวกัน</t>
  </si>
  <si>
    <t>รายได้อื่น-สินค้ารับโอนจาก สสจ./ รพศ./รพท./รพช./รพ.สต.</t>
  </si>
  <si>
    <t>รายได้อื่น-วัสดุรับโอนจาก สสจ./รพศ./รพท./รพช./รพ.สต.</t>
  </si>
  <si>
    <t>รายได้อื่น-เงินงบประมาณงบดำเนินงานรับโอนจาก สสจ./รพศ./รพท./รพช. /รพ.สต.</t>
  </si>
  <si>
    <t>รายได้อื่น-เงินงบประมาณงบรายจ่ายอื่นรับโอนจาก สสจ./รพศ. /รพท./รพช. /รพ.สต.</t>
  </si>
  <si>
    <t>ค่าจ้างพนักงานกระทรวงสาธารณสุข (บริการ)</t>
  </si>
  <si>
    <t>เงินค่าตอบแทนพนักงานราชการ (บริการ)</t>
  </si>
  <si>
    <t>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</si>
  <si>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</si>
  <si>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</si>
  <si>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</si>
  <si>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</si>
  <si>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</si>
  <si>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</si>
  <si>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เงินช่วยเหลือค่ารักษาพยาบาลตามกฎหมายสงเคราะห์ข้าราชการ</t>
  </si>
  <si>
    <t>ค่าจ้างเหมาบำรุงรักษาครุภัณฑ์วิทยาศาสตร์และการแพทย์</t>
  </si>
  <si>
    <t>ค่าจ้างเหมาบริการทางการแพทย์</t>
  </si>
  <si>
    <t>ค่าจ้างเหมาบริการอื่น(สนับสนุน)</t>
  </si>
  <si>
    <t>ค่าน้ำประปาและน้ำบาดาล</t>
  </si>
  <si>
    <t>วัสดุเภสัชกรรมใช้ไป</t>
  </si>
  <si>
    <t>วัสดุทางการแพทย์ทั่วไปใช้ไป</t>
  </si>
  <si>
    <t>ค่าครุภัณฑ์มูลค่าต่ำกว่าเกณฑ์</t>
  </si>
  <si>
    <t xml:space="preserve">ค่าเช่าอสังหาริมทรัพย์ </t>
  </si>
  <si>
    <t>ค่ารักษาตามจ่าย UC ในสังกัด สธ.</t>
  </si>
  <si>
    <t>ค่ารักษาตามจ่าย UC นอกสังกัด สธ.</t>
  </si>
  <si>
    <t>หนี้สูญ-ลูกหนี้ค่าสิ่งส่งตรวจ-หน่วยงานภาครัฐ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</si>
  <si>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</si>
  <si>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</si>
  <si>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(ต่างจังหวัด)</t>
  </si>
  <si>
    <t>หนี้สูญ-ลูกหนี้ค่ารักษาประกันสังคม-ค่าใช้จ่ายสูง/อุบัติเหตุ/ฉุกเฉิน OP</t>
  </si>
  <si>
    <t>หนี้สูญ-ลูกหนี้ค่ารักษา-พรบ.รถ OP</t>
  </si>
  <si>
    <t>หนี้สูญ-ลูกหนี้ค่ารักษา-พรบ.รถ IP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</si>
  <si>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</si>
  <si>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 IP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</si>
  <si>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</si>
  <si>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ค่าใช้จ่ายระหว่างกัน-ภายในกรมเดียวกัน</t>
  </si>
  <si>
    <t>ค่าใช้จ่ายอื่น-สินค้าโอนไป สสจ./รพศ./รพท./รพช./รพ.สต.</t>
  </si>
  <si>
    <t>ค่าใช้จ่ายอื่น-วัสดุโอนไป สสจ./ รพศ./รพท./รพช./รพ.สต.</t>
  </si>
  <si>
    <t>ค่าตอบแทนในการปฏิบัติงานเวรหรือผลัดบ่ายและหรือผลัดดึกของพยาบาล</t>
  </si>
  <si>
    <t>[5]</t>
  </si>
  <si>
    <t>ส่วนต่างที่ต่ำ (สูง)กว่าค่ารักษาพยาบาล</t>
  </si>
  <si>
    <t>[6]</t>
  </si>
  <si>
    <t>[1]</t>
  </si>
  <si>
    <t xml:space="preserve">[2] </t>
  </si>
  <si>
    <t>[3]</t>
  </si>
  <si>
    <t>[4]</t>
  </si>
  <si>
    <t>ประมาณการตัดหนี้สูญ</t>
  </si>
  <si>
    <t>รวมค่าใช้จ่าย (ไม่รวมค่าเสื่อมราคาและค่าตัดจำหน่าย)</t>
  </si>
  <si>
    <t>วงเงินที่ลงทุนได้(ร้อยละ 20%ของ EBITDA)</t>
  </si>
  <si>
    <t>รายจ่ายเฉลี่ยต่อเดือน</t>
  </si>
  <si>
    <t>PlanFin แบบ</t>
  </si>
  <si>
    <t>Normal</t>
  </si>
  <si>
    <t>Risk</t>
  </si>
  <si>
    <t>[2]</t>
  </si>
  <si>
    <t>[5] = [3] x 20%</t>
  </si>
  <si>
    <t>[9]</t>
  </si>
  <si>
    <t>[10]</t>
  </si>
  <si>
    <t>[11]=[2]/12</t>
  </si>
  <si>
    <t>[12] =[9]/[11]</t>
  </si>
  <si>
    <t>[16] =[8] ค่าบวก Normal, ค่าลบ Risk</t>
  </si>
  <si>
    <t xml:space="preserve"> การปรับ PlanFin</t>
  </si>
  <si>
    <t>ความเสี่ยงด้านกระแสเงินสด</t>
  </si>
  <si>
    <t>ความเสี่ยงด้านการลงทุน</t>
  </si>
  <si>
    <t>ความเสี่ยงด้านเงินทุนหมุนเวียน</t>
  </si>
  <si>
    <t>PlanFin</t>
  </si>
  <si>
    <t>EBITDA</t>
  </si>
  <si>
    <t xml:space="preserve">% Investment </t>
  </si>
  <si>
    <t>สัดส่วน NWC เหลือหลัง Investment ต่อ รายจ่าย:เดือน</t>
  </si>
  <si>
    <t>แบบ</t>
  </si>
  <si>
    <t xml:space="preserve">  บวก=Normal </t>
  </si>
  <si>
    <t>ต่อ EBITDA</t>
  </si>
  <si>
    <t>&lt; 1 = Risk</t>
  </si>
  <si>
    <t xml:space="preserve">  ลบ = Risk </t>
  </si>
  <si>
    <t xml:space="preserve">&gt;20%  Risk </t>
  </si>
  <si>
    <t xml:space="preserve">  Normal </t>
  </si>
  <si>
    <t xml:space="preserve"> Normal</t>
  </si>
  <si>
    <t xml:space="preserve"> ไม่ต้องปรับ</t>
  </si>
  <si>
    <t xml:space="preserve">ทบทวนการลงทุนอีกครั้ง </t>
  </si>
  <si>
    <t>ปรับ EBITDA ให้เป็น +</t>
  </si>
  <si>
    <t xml:space="preserve"> Risk</t>
  </si>
  <si>
    <r>
      <t>&lt;</t>
    </r>
    <r>
      <rPr>
        <b/>
        <sz val="14"/>
        <color rgb="FFFFFFFF"/>
        <rFont val="TH SarabunPSK"/>
        <family val="2"/>
      </rPr>
      <t>20%  Normal</t>
    </r>
  </si>
  <si>
    <r>
      <t>&gt;</t>
    </r>
    <r>
      <rPr>
        <b/>
        <sz val="14"/>
        <color rgb="FFFFFFFF"/>
        <rFont val="TH SarabunPSK"/>
        <family val="2"/>
      </rPr>
      <t xml:space="preserve"> 1 = Normal</t>
    </r>
  </si>
  <si>
    <r>
      <t xml:space="preserve"> </t>
    </r>
    <r>
      <rPr>
        <sz val="14"/>
        <color rgb="FFFF0000"/>
        <rFont val="TH SarabunPSK"/>
        <family val="2"/>
      </rPr>
      <t>Risk</t>
    </r>
  </si>
  <si>
    <r>
      <t xml:space="preserve"> </t>
    </r>
    <r>
      <rPr>
        <sz val="14"/>
        <color rgb="FF000000"/>
        <rFont val="TH SarabunPSK"/>
        <family val="2"/>
      </rPr>
      <t>Normal</t>
    </r>
  </si>
  <si>
    <t>ทบทวนการลงทุนอีกครั้ง ทำFeasibility study</t>
  </si>
  <si>
    <t>ปรับ EBITDA ให้เป็น + และ ทบทวนการลงทุนอีกครั้งควร ลงทุนให้ &lt; 20% EBITDAทำ Feasibility study</t>
  </si>
  <si>
    <t xml:space="preserve">ปรับ EBITDA ให้เป็น + และ ชะลอการลงทุน </t>
  </si>
  <si>
    <t xml:space="preserve">ปรับ EBITDA ให้เป็น + และทบทวนการลงทุนอีกครั้งเพื่อเงินเหลือจาก EBITDA – ลงทุนจะไปเพิ่ม NWC </t>
  </si>
  <si>
    <t xml:space="preserve"> ปรับลดการลงทุนให้ &lt; 20% EBITDA เพื่อเงินเหลือจาก EBITDA – ลงทุนจะไปเพิ่ม NWC  ทำ Feasibility study</t>
  </si>
  <si>
    <t>ปรับลดการลงทุนให้ &lt; 20% EBITDA เพื่อเงินเหลือจาก EBITDA – ลงทุนจะไปเพิ่ม NWC  ทำ Feasibility study</t>
  </si>
  <si>
    <t>ไม่ต้องปรับ</t>
  </si>
  <si>
    <t>ผลต่างจาก HGR Mean</t>
  </si>
  <si>
    <t>HGR Mean</t>
  </si>
  <si>
    <t>HGR Mean+1SD</t>
  </si>
  <si>
    <t>ผลต่างจาก HGR Mean+1SD</t>
  </si>
  <si>
    <t>สูงกว่าค่า HGR Mean/HGR Mean=1SD</t>
  </si>
  <si>
    <r>
      <t>&lt;</t>
    </r>
    <r>
      <rPr>
        <b/>
        <sz val="18"/>
        <color rgb="FFFFFFFF"/>
        <rFont val="TH SarabunPSK"/>
        <family val="2"/>
      </rPr>
      <t>20%  Normal</t>
    </r>
  </si>
  <si>
    <r>
      <t>&gt;</t>
    </r>
    <r>
      <rPr>
        <b/>
        <sz val="18"/>
        <color rgb="FFFFFFFF"/>
        <rFont val="TH SarabunPSK"/>
        <family val="2"/>
      </rPr>
      <t xml:space="preserve"> 1 = Normal</t>
    </r>
  </si>
  <si>
    <r>
      <t xml:space="preserve"> </t>
    </r>
    <r>
      <rPr>
        <sz val="18"/>
        <color rgb="FFFF0000"/>
        <rFont val="TH SarabunPSK"/>
        <family val="2"/>
      </rPr>
      <t>Risk</t>
    </r>
  </si>
  <si>
    <r>
      <t xml:space="preserve"> </t>
    </r>
    <r>
      <rPr>
        <sz val="18"/>
        <color rgb="FF000000"/>
        <rFont val="TH SarabunPSK"/>
        <family val="2"/>
      </rPr>
      <t>Normal</t>
    </r>
  </si>
  <si>
    <t>Low Risk</t>
  </si>
  <si>
    <t>Medium Risk</t>
  </si>
  <si>
    <t>High Risk</t>
  </si>
  <si>
    <t>ต่ำกว่าค่า HGR Mean/HGR Mean=1SD</t>
  </si>
  <si>
    <t>[14]=[13]/[11]</t>
  </si>
  <si>
    <t>ปรับสูตรไม่ต้อง คูณ 100</t>
  </si>
  <si>
    <t xml:space="preserve">จัดซื้อ จัดหาด้วยเงินบริจาค </t>
  </si>
  <si>
    <t>รายได้ค่ารักษาเบิกจ่ายตรง-หน่วยงาน-OP</t>
  </si>
  <si>
    <t>รายได้ค่ารักษาเบิกจ่ายตรง-หน่วยงานอื่น- IP</t>
  </si>
  <si>
    <t>ส่วนต่างค่ารักษาที่สูงกว่าข้อตกลงในการจ่ายตาม DRG -เบิกจ่ายตรงหน่วยงานอื่น IP</t>
  </si>
  <si>
    <t>ส่วนต่างค่ารักษาที่ต่ำกว่าข้อตกลงในการจ่ายตาม DRG -เบิกจ่ายตรง</t>
  </si>
  <si>
    <t>รายได้ค่ารักษาเบิกจ่ายตรง- อปท.รูปแบบพิเศษ OP</t>
  </si>
  <si>
    <t>รายได้ค่ารักษาเบิกจ่ายตรง-  อปท.รูปแบบพิเศษ IP</t>
  </si>
  <si>
    <t>รายได้ค่ารักษาเบิกจ่ายตรง-อปท. IP</t>
  </si>
  <si>
    <t>ส่วนต่างค่ารักษาที่สูงกว่าข้อตกลงในการจ่ายตาม DRG -เบิกจ่ายตรง (พนักงานส่วนท้องถิ่นรูปแบบพิเศษ)</t>
  </si>
  <si>
    <t>ส่วนต่างค่ารักษาที่ต่ำกว่าข้อตกลงในการจ่ายตาม DRG -เบิกจ่ายตรง (พนักงานส่วนท้องถิ่นรูปแบบพิเศษ)</t>
  </si>
  <si>
    <t>รายได้ค่ารักษา UC OP - บริการเฉพาะ (CR)</t>
  </si>
  <si>
    <t>รายได้ค่ารักษา UC IP - บริการเฉพาะ (CR)</t>
  </si>
  <si>
    <r>
      <t>ส่วนต่างค่ารักษาที่</t>
    </r>
    <r>
      <rPr>
        <u/>
        <sz val="16"/>
        <color rgb="FF000000"/>
        <rFont val="TH SarabunPSK"/>
        <family val="2"/>
      </rPr>
      <t>ต่ำ</t>
    </r>
    <r>
      <rPr>
        <sz val="16"/>
        <color indexed="8"/>
        <rFont val="TH SarabunPSK"/>
        <family val="2"/>
      </rPr>
      <t>กว่าข้อตกลงในการจ่ายตามหลักเกณฑ์ฯเงินประกันสุขภาพ /แรงงานต่างด้าว - OP</t>
    </r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</si>
  <si>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</si>
  <si>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</si>
  <si>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r>
      <t>ค่าตอบแทนตามผลการปฏิบัติงาน (บริการ) -เ</t>
    </r>
    <r>
      <rPr>
        <u/>
        <sz val="16"/>
        <color rgb="FF000000"/>
        <rFont val="TH SarabunPSK"/>
        <family val="2"/>
      </rPr>
      <t>งินงบประมาณ</t>
    </r>
  </si>
  <si>
    <r>
      <t>ค่าตอบแทนตามผลการปฏิบัติงาน (สนับสนุน)  -</t>
    </r>
    <r>
      <rPr>
        <u/>
        <sz val="16"/>
        <color rgb="FF000000"/>
        <rFont val="TH SarabunPSK"/>
        <family val="2"/>
      </rPr>
      <t>เงินงบประมาณ</t>
    </r>
  </si>
  <si>
    <r>
      <t>ค่าตอบแทนการปฏิบัติงานในลักษณะค่าเบี้ยเลี้ยงเหมาจ่าย (บริการ) -</t>
    </r>
    <r>
      <rPr>
        <u/>
        <sz val="16"/>
        <color rgb="FF000000"/>
        <rFont val="TH SarabunPSK"/>
        <family val="2"/>
      </rPr>
      <t>เงินงบประมาณ</t>
    </r>
  </si>
  <si>
    <r>
      <t>ค่าตอบแทนการปฏิบัติงานในลักษณะค่าเบี้ยเลี้ยงเหมาจ่าย (สนับสนุน)  -</t>
    </r>
    <r>
      <rPr>
        <u/>
        <sz val="16"/>
        <color rgb="FF000000"/>
        <rFont val="TH SarabunPSK"/>
        <family val="2"/>
      </rPr>
      <t>เงินงบประมาณ</t>
    </r>
  </si>
  <si>
    <t>5101020114.122</t>
  </si>
  <si>
    <t>5101020114.123</t>
  </si>
  <si>
    <t>5101020114.124</t>
  </si>
  <si>
    <r>
      <t>ค่าตอบแทนตามผลการปฏิบัติงาน (บริการ) -เ</t>
    </r>
    <r>
      <rPr>
        <u/>
        <sz val="16"/>
        <color rgb="FF000000"/>
        <rFont val="TH SarabunPSK"/>
        <family val="2"/>
      </rPr>
      <t>งินนอกประมาณ</t>
    </r>
  </si>
  <si>
    <r>
      <t>ค่าตอบแทนตามผลการปฏิบัติงาน (สนับสนุน)  -</t>
    </r>
    <r>
      <rPr>
        <u/>
        <sz val="16"/>
        <color rgb="FF000000"/>
        <rFont val="TH SarabunPSK"/>
        <family val="2"/>
      </rPr>
      <t>เงินนอกประมาณ</t>
    </r>
  </si>
  <si>
    <t>5101020114.125</t>
  </si>
  <si>
    <r>
      <t>ค่าตอบแทนการปฏิบัติงานในลักษณะค่าเบี้ยเลี้ยงเหมาจ่าย (บริการ) -</t>
    </r>
    <r>
      <rPr>
        <u/>
        <sz val="16"/>
        <color rgb="FF000000"/>
        <rFont val="TH SarabunPSK"/>
        <family val="2"/>
      </rPr>
      <t>เงินนอกประมาณ</t>
    </r>
  </si>
  <si>
    <r>
      <t>ค่าตอบแทนการปฏิบัติงานในลักษณะค่าเบี้ยเลี้ยงเหมาจ่าย (สนับสนุน)  -</t>
    </r>
    <r>
      <rPr>
        <u/>
        <sz val="16"/>
        <color rgb="FF000000"/>
        <rFont val="TH SarabunPSK"/>
        <family val="2"/>
      </rPr>
      <t>เงินนอกประมาณ</t>
    </r>
  </si>
  <si>
    <t>5102010199.102</t>
  </si>
  <si>
    <t>5102030199.102</t>
  </si>
  <si>
    <t>5103010102.102</t>
  </si>
  <si>
    <t>ค่าใช้จ่ายด้านการฝึกอบรม-ในประเทศ (เงินนอกงบประมาณ)</t>
  </si>
  <si>
    <t>ค่าใช้จ่ายด้านการฝึกอบรม-บุคคลภายนอก  (เงินงบประมาณ)</t>
  </si>
  <si>
    <t>ค่าใช้จ่ายด้านการฝึกอบรม-ในประเทศ   (เงินงบประมาณ)</t>
  </si>
  <si>
    <t>ค่าใช้จ่ายด้านการฝึกอบรม-บุคคลภายนอก  (เงินนอกงบประมาณ)</t>
  </si>
  <si>
    <t>5103010103.102</t>
  </si>
  <si>
    <t>5103010199.102</t>
  </si>
  <si>
    <t>ค่าเบี้ยเลี้ยง-ในประเทศ (เงินงบประมาณ)</t>
  </si>
  <si>
    <t>ค่าเบี้ยเลี้ยง-ในประเทศ  (เงินนอกงบประมาณ)</t>
  </si>
  <si>
    <t>ค่าที่พัก-ในประเทศ   (เงินงบประมาณ)</t>
  </si>
  <si>
    <t>ค่าที่พัก-ในประเทศ  (เงินนอกงบประมาณ)</t>
  </si>
  <si>
    <t>ค่าใช้จ่ายเดินทางอื่น -ในประเทศ   (เงินงบประมาณ)</t>
  </si>
  <si>
    <t>ค่าใช้จ่ายเดินทางอื่น -ในประเทศ  (เงินนอกงบประมาณ)</t>
  </si>
  <si>
    <t>ค่าใช้จ่ายตามโครงการ (UC) (PP)</t>
  </si>
  <si>
    <t>ค่าใช้จ่ายตามโครงการ (เงินงบประมาณ)</t>
  </si>
  <si>
    <t>5104030299.105</t>
  </si>
  <si>
    <t>ค่าใช้จ่ายตามโครงการ (เงินนอกงบประมาณ)</t>
  </si>
  <si>
    <t>ค่าตอบแทนการปฎิบัติงานชันสูตรพลิกศพ  (เงินงบประมาณ)</t>
  </si>
  <si>
    <t>5104040199.111</t>
  </si>
  <si>
    <t>ค่าตอบแทนการปฎิบัติงานชันสูตรพลิกศพ  (เงินนอกงบประมาณ)</t>
  </si>
  <si>
    <t>ค่าสวัสดิการสังคมอื่น</t>
  </si>
  <si>
    <t>4301020104.108</t>
  </si>
  <si>
    <t>4301020104.109</t>
  </si>
  <si>
    <t>4301020104.110</t>
  </si>
  <si>
    <t>4301020104.111</t>
  </si>
  <si>
    <t>4301020106.519</t>
  </si>
  <si>
    <t>5101020106.101</t>
  </si>
  <si>
    <t>5101020106.102</t>
  </si>
  <si>
    <t>หนี้สูญ-ลูกหนี้ค่ารักษา UC -OP นอก CUP (ในจังหวัด)</t>
  </si>
  <si>
    <t>5112010103.101</t>
  </si>
  <si>
    <t>ส่วนต่างค่ารักษาที่ต่ำกว่าข้อตกลงในการจ่ายตามหลักเกณฑ์ฯเงินประกันสุขภาพ /แรงงานต่างด้าว - OP</t>
  </si>
  <si>
    <t>ค่าตอบแทนตามผลการปฏิบัติงาน (บริการ) -เงินงบประมาณ</t>
  </si>
  <si>
    <t>ค่าตอบแทนตามผลการปฏิบัติงาน (สนับสนุน)  -เงินงบประมาณ</t>
  </si>
  <si>
    <t>ค่าตอบแทนการปฏิบัติงานในลักษณะค่าเบี้ยเลี้ยงเหมาจ่าย (บริการ) -เงินงบประมาณ</t>
  </si>
  <si>
    <t>ค่าตอบแทนการปฏิบัติงานในลักษณะค่าเบี้ยเลี้ยงเหมาจ่าย (สนับสนุน)  -เงินงบประมาณ</t>
  </si>
  <si>
    <t>ค่าตอบแทนตามผลการปฏิบัติงาน (บริการ) -เงินนอกประมาณ</t>
  </si>
  <si>
    <t>ค่าตอบแทนตามผลการปฏิบัติงาน (สนับสนุน)  -เงินนอกประมาณ</t>
  </si>
  <si>
    <t>ค่าตอบแทนการปฏิบัติงานในลักษณะค่าเบี้ยเลี้ยงเหมาจ่าย (บริการ) -เงินนอกประมาณ</t>
  </si>
  <si>
    <t>ค่าตอบแทนการปฏิบัติงานในลักษณะค่าเบี้ยเลี้ยงเหมาจ่าย (สนับสนุน)  -เงินนอกประมาณ</t>
  </si>
  <si>
    <t>รหัสPLANFIN62</t>
  </si>
  <si>
    <t>ปี 2565</t>
  </si>
  <si>
    <t>5101020116.101</t>
  </si>
  <si>
    <t xml:space="preserve">เงินสมทบกองทุนเงินทดแทน-เงินงบประมาณ </t>
  </si>
  <si>
    <t>5101020116.102</t>
  </si>
  <si>
    <t xml:space="preserve">เงินสมทบกองทุนเงินทดแทน-เงินนอกงบประมาณ </t>
  </si>
  <si>
    <t>4301020106.502</t>
  </si>
  <si>
    <t>รายได้กองทุนแรงงานต่างด้าว</t>
  </si>
  <si>
    <t>P121</t>
  </si>
  <si>
    <t>P251</t>
  </si>
  <si>
    <t>ค่าใช้จ่ายอื่น (ระบบบัญชีบันทึกอัตโนมัติ)</t>
  </si>
  <si>
    <t>การเปรียบเทียบ HGR ปี 2561</t>
  </si>
  <si>
    <t>รายได้อื่น (ระบบบัญชีบันทึกอัตโนมัติ)</t>
  </si>
  <si>
    <t>OP</t>
  </si>
  <si>
    <t>IP</t>
  </si>
  <si>
    <t>ผลการดำเนินงานปี 2561</t>
  </si>
  <si>
    <t>ผลการดำเนินงานปี 2560</t>
  </si>
  <si>
    <t>ผลการดำเนินงานปี 2559</t>
  </si>
  <si>
    <t>แผนทางการเงินสำหรับหน่วยบริการ สำนักงานปลัดกระทรวงสาธารณสุขประจำปี 2563</t>
  </si>
  <si>
    <t>1. แผนประมาณการรายได้-ควบคุมค่าใช้จ่าย ปีงบประมาณ 2563</t>
  </si>
  <si>
    <t>ประมาณการปี 2563</t>
  </si>
  <si>
    <t>แผนปี 2563</t>
  </si>
  <si>
    <t>จัดซื้อ/จัดหาด้วยเงินบำรุงของ รพ. ปี 2562</t>
  </si>
  <si>
    <t>ปี 2566</t>
  </si>
  <si>
    <t>ลูกหนี้คงเหลือยกไปปี 2564</t>
  </si>
  <si>
    <t>รหัส</t>
  </si>
  <si>
    <t>ชื่อบํญชี</t>
  </si>
  <si>
    <t>มูลค่าการจัดซื้อปี 2563</t>
  </si>
  <si>
    <t>WORKSHEET PLANFIN63 _1st</t>
  </si>
  <si>
    <t>มูลค่าการจัดซื้อ</t>
  </si>
  <si>
    <t>ปี 2560</t>
  </si>
  <si>
    <t>ปี 2561</t>
  </si>
  <si>
    <t>ปี 2562</t>
  </si>
  <si>
    <t>มูลค่าการได้รับสนุน</t>
  </si>
  <si>
    <t>มูลค่าการใช้ใน รพ. ปี 2562</t>
  </si>
  <si>
    <t>ช่องลิงค์มาจาก</t>
  </si>
  <si>
    <t>มูลค่าการสนับสนุน รพ.สต.ปี 2563</t>
  </si>
  <si>
    <t>แผนจัดซื้อปี 2563 นำไปกรอกใน planfin</t>
  </si>
  <si>
    <t xml:space="preserve"> รวมมูลค่าการใช้ทั้งปี 2563</t>
  </si>
  <si>
    <t>มูลค่าการให้หน่วยงานอื่น ปี 2563</t>
  </si>
  <si>
    <t>สินค้าคงคลัง ปี 2562 (30 กย. 2562)</t>
  </si>
  <si>
    <t>สินค้าคงคลัง ณ 30 ก.ย. 2563</t>
  </si>
  <si>
    <t>ประมาณการหนี้สินปี 2563</t>
  </si>
  <si>
    <t>ภาระหนี้สินคงเหลือสิ้นปี 2563</t>
  </si>
  <si>
    <t>[7]</t>
  </si>
  <si>
    <t>[8]</t>
  </si>
  <si>
    <t>[11]</t>
  </si>
  <si>
    <t>[13]</t>
  </si>
  <si>
    <t xml:space="preserve">[7] </t>
  </si>
  <si>
    <t>[5]=[3-4]</t>
  </si>
  <si>
    <t>(ข้อมูลมาจากชีท Planfin2563)</t>
  </si>
  <si>
    <t>(ข้อมูลมาจากชีท  Planfin2563 แผน 7.แผนสนับสนุน รพ.สต.)</t>
  </si>
  <si>
    <t>รวมภาระหนี้สินปี 2563</t>
  </si>
  <si>
    <t xml:space="preserve">    เจ้าหนี้ยา</t>
  </si>
  <si>
    <t xml:space="preserve">    เจ้าหนี้เวชภัณฑ์มิใช่ยาและวัสดุการแพทย์</t>
  </si>
  <si>
    <t xml:space="preserve">    เจ้าหนี้วัสดุวิทยาศาสตร์การแพทย์</t>
  </si>
  <si>
    <t xml:space="preserve">    เจ้าหนี้ตามจ่าย</t>
  </si>
  <si>
    <t xml:space="preserve">    เจ้าหนี้ค่าแรงค้างจ่าย</t>
  </si>
  <si>
    <t xml:space="preserve">    เจ้าหนี้ค่าครุภัณฑ์ สิ่งก่อสร้างฯ</t>
  </si>
  <si>
    <t xml:space="preserve">    เจ้าหนี้วัสดุอื่น</t>
  </si>
  <si>
    <t xml:space="preserve">    เจ้าหนี้อื่นๆ</t>
  </si>
  <si>
    <t>จัดซื้อ จัดหาด้วยเงินบำรุงของ รพ. ปี 2563</t>
  </si>
  <si>
    <t>จัดซื้อ ด้วยงบค่าบริการฯเบิกจ่ายลักษณะงบลงทุน ปี 2563</t>
  </si>
  <si>
    <t>จัดซื้อ จัดหาด้วยเงินงบประมาณ ของ รพ. ปี 2563</t>
  </si>
  <si>
    <t>จัดซื้อ จัดหาด้วยเงินบริจาค ของ รพ. ปี 2563</t>
  </si>
  <si>
    <t>ประมาณการจ่ายชำระหนี้ปี 2563</t>
  </si>
  <si>
    <t>ประมาณการลูกหนี้ที่เรียกเก็บได้ปี 2563</t>
  </si>
  <si>
    <t xml:space="preserve">[3] = [1+2] </t>
  </si>
  <si>
    <t>รายได้ค่ารักษาสิทธิ UC</t>
  </si>
  <si>
    <t>รายได้ค่ารักษาแรงงานต่างด้าว</t>
  </si>
  <si>
    <t>รายได้ค่ารักษาสิทธิประกันสังคม</t>
  </si>
  <si>
    <t>ประมาณการลูกหนี้ค่ารักษาพยาบาล ปี 2563 (ตามราคา Charge)</t>
  </si>
  <si>
    <t xml:space="preserve">   รวมลูกหนี้ค่ารักษาพยาบาลปี 2563</t>
  </si>
  <si>
    <t xml:space="preserve">  ประมาณการลูกหนี้ค่ารักษาพยาบาลที่เรียกเก็บได้ในปี 2563นำไปกรอกใน planfin  </t>
  </si>
  <si>
    <t>รวมรายได้ค่ารักษา OP</t>
  </si>
  <si>
    <t>รวมรายได้ IP</t>
  </si>
  <si>
    <t>ข้อมูล link มาจาก sheet "Revenue"</t>
  </si>
  <si>
    <t>รวมเงินลงทุนนำไปกรอกใน Planfin2563</t>
  </si>
  <si>
    <t>มูลค่ารวม (บาท)</t>
  </si>
  <si>
    <t>ครุภัณฑ์</t>
  </si>
  <si>
    <t>จำนวนรายการ</t>
  </si>
  <si>
    <t>วงเงินที่สามารถใช้ลงทุนได้แต่ละประเภท (บาท)</t>
  </si>
  <si>
    <t>รวมรายได้ (ไม่รวมรายได้งบลงทุน)</t>
  </si>
  <si>
    <t>รายได้สูง (ต่ำ) กว่าค่าใช้จ่ายสุทธิ</t>
  </si>
  <si>
    <t xml:space="preserve"> EBITDA (รวมรายได้ (ไม่รวมรายได้งบลงทุน) - รวมค่าใช้จ่าย (ไม่รวมค่าเสื่อมราคาและค่าตัดจำหน่าย)</t>
  </si>
  <si>
    <t xml:space="preserve">วงเงินที่ลงทุนด้วยเงินบำรุงได้ (ร้อยละ 20%ของ EBITDA) </t>
  </si>
  <si>
    <t>เงินบำรุงคงเหลือ  ณ 31 กรกฎาคม 2562</t>
  </si>
  <si>
    <t>ทุนสำรองสุทธิ (Net working Capital)  ณ 31 กรกฎาคม 2562</t>
  </si>
  <si>
    <t>ทุนสำรองสุทธิ (NWC) คงเหลือหลังหักการลงทุน &gt;20% EBITDA</t>
  </si>
  <si>
    <t>[7]=[6]/[3] x 100</t>
  </si>
  <si>
    <t>[8] = [5] - [6]</t>
  </si>
  <si>
    <t>ทุนสำรองสุทธิ (Networking Capital) ณ 31 กรกฎาคม 2562</t>
  </si>
  <si>
    <t>เงินบำรุงคงเหลือ (หักหนี้สินและภาระผูกพัน) ณ 31 กรกฎาคม 2562</t>
  </si>
  <si>
    <t>อัตราส่วนทุนสำรองสุทธิ (NWC) ต่อ รายจ่ายเฉลี่ยต่อเดือน</t>
  </si>
  <si>
    <t>อัตราทุนสำรองสุทธิ (NWC) คงเหลือ หลังหักเงินลงทุน &gt;20% EBITDAต่อรายจ่ายเฉลี่ยต่อเดือน</t>
  </si>
  <si>
    <t>วงเงินงบลงทุน (เงินบำรุง)  เปรียบเทียบกับ EBITDA &gt;20%</t>
  </si>
  <si>
    <t>การวิเคราะห์การลงทุน (เงินบำรุง)  เปรียบเทียบกับ EBITDA &gt;20%</t>
  </si>
  <si>
    <t>Risk จาก EBITDA</t>
  </si>
  <si>
    <t>Risk จาก Investment &gt;20% EBITDA</t>
  </si>
  <si>
    <t>การงบลงทุน (เงินบำรุง) เปรียบเทียบกับ EBITDA &gt;20%</t>
  </si>
  <si>
    <t>Risk จาก อัตราส่วนทุนสำรองสุทธิ (NWC) ต่อ รายจ่ายเฉลี่ยต่อเดือน</t>
  </si>
  <si>
    <t>[15] = [3] ค่าบวก Normal, ค่าลบ Risk</t>
  </si>
  <si>
    <t>[17] = [14] &gt;1 "Normal" &lt;1"Risk)</t>
  </si>
  <si>
    <t>หมายถึงงบลงทุนที่ได้รับจากสนับสนุนจาก สปสช. เท่านั้น</t>
  </si>
  <si>
    <t>[6] = [3] + [5]</t>
  </si>
  <si>
    <t>เชียงราย</t>
  </si>
  <si>
    <t>เชียงใหม่</t>
  </si>
  <si>
    <t>น่าน</t>
  </si>
  <si>
    <t>พะเยา</t>
  </si>
  <si>
    <t>แพร่</t>
  </si>
  <si>
    <t>แม่ฮ่องสอน</t>
  </si>
  <si>
    <t>ลำปาง</t>
  </si>
  <si>
    <t>ลำพูน</t>
  </si>
  <si>
    <t>ตาก</t>
  </si>
  <si>
    <t>พิษณุโลก</t>
  </si>
  <si>
    <t>เพชรบูรณ์</t>
  </si>
  <si>
    <t>สุโขทัย</t>
  </si>
  <si>
    <t>อุตรดิตถ์</t>
  </si>
  <si>
    <t>กำแพงเพชร</t>
  </si>
  <si>
    <t>ชัยนาท</t>
  </si>
  <si>
    <t>นครสวรรค์</t>
  </si>
  <si>
    <t>พิจิตร</t>
  </si>
  <si>
    <t>อุทัยธานี</t>
  </si>
  <si>
    <t>นครนายก</t>
  </si>
  <si>
    <t>นนทบุรี</t>
  </si>
  <si>
    <t>ปทุมธานี</t>
  </si>
  <si>
    <t>พระนครศรีอยุธยา</t>
  </si>
  <si>
    <t>ลพบุรี</t>
  </si>
  <si>
    <t>สระบุรี</t>
  </si>
  <si>
    <t>สิงห์บุรี</t>
  </si>
  <si>
    <t>อ่างทอง</t>
  </si>
  <si>
    <t>กาญจนบุรี</t>
  </si>
  <si>
    <t>นครปฐม</t>
  </si>
  <si>
    <t>ประจวบคีรีขันธ์</t>
  </si>
  <si>
    <t>เพชรบุรี</t>
  </si>
  <si>
    <t>ราชบุรี</t>
  </si>
  <si>
    <t>สมุทรสงคราม</t>
  </si>
  <si>
    <t>สมุทรสาคร</t>
  </si>
  <si>
    <t>สุพรรณบุรี</t>
  </si>
  <si>
    <t>จันทบุรี</t>
  </si>
  <si>
    <t>ฉะเชิงเทรา</t>
  </si>
  <si>
    <t>ชลบุรี</t>
  </si>
  <si>
    <t>ตราด</t>
  </si>
  <si>
    <t>ปราจีนบุรี</t>
  </si>
  <si>
    <t>ระยอง</t>
  </si>
  <si>
    <t>สมุทรปราการ</t>
  </si>
  <si>
    <t>สระแก้ว</t>
  </si>
  <si>
    <t>กาฬสินธุ์</t>
  </si>
  <si>
    <t>ขอนแก่น</t>
  </si>
  <si>
    <t>มหาสารคาม</t>
  </si>
  <si>
    <t>ร้อยเอ็ด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</si>
  <si>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</si>
  <si>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</si>
  <si>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</si>
  <si>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</si>
  <si>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</si>
  <si>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</si>
  <si>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</si>
  <si>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ชัยภูมิ</t>
  </si>
  <si>
    <t>นครราชสีมา</t>
  </si>
  <si>
    <t>บุรีรัมย์</t>
  </si>
  <si>
    <t>สุรินทร์</t>
  </si>
  <si>
    <t>มุกดาหาร</t>
  </si>
  <si>
    <t>ยโสธร</t>
  </si>
  <si>
    <t>ศรีสะเกษ</t>
  </si>
  <si>
    <t>อำนาจเจริญ</t>
  </si>
  <si>
    <t>อุบลราชธานี</t>
  </si>
  <si>
    <t>กระบี่</t>
  </si>
  <si>
    <t>ชุมพร</t>
  </si>
  <si>
    <t>นครศรีธรรมราช</t>
  </si>
  <si>
    <t>พังงา</t>
  </si>
  <si>
    <t>ภูเก็ต</t>
  </si>
  <si>
    <t>ระนอง</t>
  </si>
  <si>
    <t>สุราษฎร์ธานี</t>
  </si>
  <si>
    <t>ตรัง</t>
  </si>
  <si>
    <t>นราธิวาส</t>
  </si>
  <si>
    <t>ปัตตานี</t>
  </si>
  <si>
    <t>พัทลุง</t>
  </si>
  <si>
    <t>ยะลา</t>
  </si>
  <si>
    <t>สงขลา</t>
  </si>
  <si>
    <t>สตูล</t>
  </si>
  <si>
    <t>G1Name</t>
  </si>
  <si>
    <t>GroupID</t>
  </si>
  <si>
    <t>PlanName</t>
  </si>
  <si>
    <t>เชียงรายประชานุเคราะห์,รพศ.</t>
  </si>
  <si>
    <t>เทิง,รพช.</t>
  </si>
  <si>
    <t>พาน,รพช.</t>
  </si>
  <si>
    <t>ป่าแดด,รพช.</t>
  </si>
  <si>
    <t>แม่จัน,รพช.</t>
  </si>
  <si>
    <t>เชียงแสน,รพช.</t>
  </si>
  <si>
    <t>แม่สาย,รพช.</t>
  </si>
  <si>
    <t>แม่สรวย,รพช.</t>
  </si>
  <si>
    <t>เวียงป่าเป้า,รพช.</t>
  </si>
  <si>
    <t>พญาเม็งราย,รพช.</t>
  </si>
  <si>
    <t>เวียงแก่น,รพช.</t>
  </si>
  <si>
    <t>ขุนตาล,รพช.</t>
  </si>
  <si>
    <t>แม่ฟ้าหลวง,รพช.</t>
  </si>
  <si>
    <t>แม่ลาว,รพช.</t>
  </si>
  <si>
    <t>เวียงเชียงรุ้ง,รพช.</t>
  </si>
  <si>
    <t>สมเด็จพระยุพราชเชียงของ,รพช.</t>
  </si>
  <si>
    <t>สมเด็จพระญาณสังวร,รพช.</t>
  </si>
  <si>
    <t>ดอยหลวง,รพช.</t>
  </si>
  <si>
    <t>นครพิงค์,รพศ.</t>
  </si>
  <si>
    <t>จอมทอง,รพช.</t>
  </si>
  <si>
    <t>เทพรัตนเวชชานุกูล เฉลิมพระเกียรติ 60 พรรษา,รพช.</t>
  </si>
  <si>
    <t>เชียงดาว,รพช.</t>
  </si>
  <si>
    <t>ดอยสะเก็ด,รพช.</t>
  </si>
  <si>
    <t>แม่แตง,รพช.</t>
  </si>
  <si>
    <t>สะเมิง,รพช.</t>
  </si>
  <si>
    <t>ฝาง,รพช.</t>
  </si>
  <si>
    <t>แม่อาย,รพช.</t>
  </si>
  <si>
    <t>พร้าว,รพช.</t>
  </si>
  <si>
    <t>สันป่าตอง,รพช.</t>
  </si>
  <si>
    <t>สันกำแพง,รพช.</t>
  </si>
  <si>
    <t>สันทราย,รพช.</t>
  </si>
  <si>
    <t>หางดง,รพช.</t>
  </si>
  <si>
    <t>ฮอด,รพช.</t>
  </si>
  <si>
    <t>ดอยเต่า,รพช.</t>
  </si>
  <si>
    <t>อมก๋อย,รพช.</t>
  </si>
  <si>
    <t>สารภี,รพช.</t>
  </si>
  <si>
    <t>เวียงแหง,รพช.</t>
  </si>
  <si>
    <t>ไชยปราการ,รพช.</t>
  </si>
  <si>
    <t>แม่วาง,รพช.</t>
  </si>
  <si>
    <t>แม่ออน,รพช.</t>
  </si>
  <si>
    <t>ดอยหล่อ,รพช.</t>
  </si>
  <si>
    <t>วัดจันทร์ เฉลิมพระเกียรติ 80 พรรษา,รพช.</t>
  </si>
  <si>
    <t>น่าน,รพท.</t>
  </si>
  <si>
    <t>แม่จริม,รพช.</t>
  </si>
  <si>
    <t>บ้านหลวง,รพช.</t>
  </si>
  <si>
    <t>นาน้อย,รพช.</t>
  </si>
  <si>
    <t>ท่าวังผา,รพช.</t>
  </si>
  <si>
    <t>เวียงสา,รพช.</t>
  </si>
  <si>
    <t>ทุ่งช้าง,รพช.</t>
  </si>
  <si>
    <t>เชียงกลาง,รพช.</t>
  </si>
  <si>
    <t>นาหมื่น,รพช.</t>
  </si>
  <si>
    <t>สันติสุข,รพช.</t>
  </si>
  <si>
    <t>บ่อเกลือ,รพช.</t>
  </si>
  <si>
    <t>สองแคว,รพช.</t>
  </si>
  <si>
    <t>สมเด็จพระยุพราชปัว,รพช.</t>
  </si>
  <si>
    <t>เฉลิมพระเกียรติ(น่าน),รพช.</t>
  </si>
  <si>
    <t>ภูเพียง</t>
  </si>
  <si>
    <t>พะเยา,รพท.</t>
  </si>
  <si>
    <t>เชียงคำ,รพท.</t>
  </si>
  <si>
    <t>จุน,รพช.</t>
  </si>
  <si>
    <t>เชียงม่วน,รพช.</t>
  </si>
  <si>
    <t>ดอกคำใต้,รพช.</t>
  </si>
  <si>
    <t>ปง,รพช.</t>
  </si>
  <si>
    <t>แม่ใจ,รพช.</t>
  </si>
  <si>
    <t>แพร่,รพท.</t>
  </si>
  <si>
    <t>ร้องกวาง,รพช.</t>
  </si>
  <si>
    <t>ลอง,รพช.</t>
  </si>
  <si>
    <t>สูงเม่น,รพช.</t>
  </si>
  <si>
    <t>สอง,รพช.</t>
  </si>
  <si>
    <t>วังชิ้น,รพช.</t>
  </si>
  <si>
    <t>หนองม่วงไข่,รพช.</t>
  </si>
  <si>
    <t>สมเด็จพระยุพราชเด่นชัย,รพช.</t>
  </si>
  <si>
    <t>ศรีสังวาลย์,รพท.</t>
  </si>
  <si>
    <t>ขุนยวม,รพช.</t>
  </si>
  <si>
    <t>ปาย,รพช.</t>
  </si>
  <si>
    <t>แม่สะเรียง,รพช.</t>
  </si>
  <si>
    <t>แม่ลาน้อย,รพช.</t>
  </si>
  <si>
    <t>สบเมย,รพช.</t>
  </si>
  <si>
    <t>ปางมะผ้า,รพช.</t>
  </si>
  <si>
    <t>ลำปาง,รพศ.</t>
  </si>
  <si>
    <t>แม่เมาะ,รพช.</t>
  </si>
  <si>
    <t>เกาะคา,รพช.</t>
  </si>
  <si>
    <t>เสริมงาม,รพช.</t>
  </si>
  <si>
    <t>งาว,รพช.</t>
  </si>
  <si>
    <t>แจ้ห่ม,รพช.</t>
  </si>
  <si>
    <t>วังเหนือ,รพช.</t>
  </si>
  <si>
    <t>เถิน,รพช.</t>
  </si>
  <si>
    <t>แม่พริก,รพช.</t>
  </si>
  <si>
    <t>แม่ทะ,รพช.</t>
  </si>
  <si>
    <t>สบปราบ,รพช.</t>
  </si>
  <si>
    <t>ห้างฉัตร,รพช.</t>
  </si>
  <si>
    <t>เมืองปาน,รพช.</t>
  </si>
  <si>
    <t>ลำพูน,รพท.</t>
  </si>
  <si>
    <t>แม่ทา,รพช.</t>
  </si>
  <si>
    <t>บ้านโฮ่ง,รพช.</t>
  </si>
  <si>
    <t>ลี้,รพช.</t>
  </si>
  <si>
    <t>ทุ่งหัวช้าง,รพช.</t>
  </si>
  <si>
    <t>ป่าซาง,รพช.</t>
  </si>
  <si>
    <t>บ้านธิ,รพช.</t>
  </si>
  <si>
    <t>เวียงหนองล่อง,รพช.</t>
  </si>
  <si>
    <t>สมเด็จพระเจ้าตากสินมหาราช,รพท.</t>
  </si>
  <si>
    <t>แม่สอด,รพท.</t>
  </si>
  <si>
    <t>บ้านตาก,รพช.</t>
  </si>
  <si>
    <t>สามเงา,รพช.</t>
  </si>
  <si>
    <t>แม่ระมาด,รพช.</t>
  </si>
  <si>
    <t>ท่าสองยาง,รพช.</t>
  </si>
  <si>
    <t>พบพระ,รพช.</t>
  </si>
  <si>
    <t>อุ้มผาง,รพช.</t>
  </si>
  <si>
    <t>วังเจ้า,รพช.</t>
  </si>
  <si>
    <t>พุทธชินราช,รพศ.</t>
  </si>
  <si>
    <t>ชาติตระการ,รพช.</t>
  </si>
  <si>
    <t>บางระกำ,รพช.</t>
  </si>
  <si>
    <t>บางกระทุ่ม,รพช.</t>
  </si>
  <si>
    <t>พรหมพิราม,รพช.</t>
  </si>
  <si>
    <t>วัดโบสถ์,รพช.</t>
  </si>
  <si>
    <t>วังทอง,รพช.</t>
  </si>
  <si>
    <t>เนินมะปราง,รพช.</t>
  </si>
  <si>
    <t>สมเด็จพระยุพราชนครไทย,รพช.</t>
  </si>
  <si>
    <t>เพชรบูรณ์,รพท.</t>
  </si>
  <si>
    <t>ชนแดน,รพช.</t>
  </si>
  <si>
    <t>หล่มสัก,รพช.</t>
  </si>
  <si>
    <t>วิเชียรบุรี,รพช.</t>
  </si>
  <si>
    <t>ศรีเทพ,รพช.</t>
  </si>
  <si>
    <t>หนองไผ่,รพช.</t>
  </si>
  <si>
    <t>บึงสามพัน,รพช.</t>
  </si>
  <si>
    <t>น้ำหนาว,รพช.</t>
  </si>
  <si>
    <t>วังโป่ง,รพช.</t>
  </si>
  <si>
    <t>เขาค้อ,รพช.</t>
  </si>
  <si>
    <t>สมเด็จพระยุพราชหล่มเก่า,รพช.</t>
  </si>
  <si>
    <t>สุโขทัย,รพท.</t>
  </si>
  <si>
    <t>ศรีสังวรสุโขทัย,รพท.</t>
  </si>
  <si>
    <t>บ้านด่านลานหอย,รพช.</t>
  </si>
  <si>
    <t>คีรีมาศ,รพช.</t>
  </si>
  <si>
    <t>กงไกรลาศ,รพช.</t>
  </si>
  <si>
    <t>ศรีสัชนาลัย,รพช.</t>
  </si>
  <si>
    <t>สวรรคโลก,รพช.</t>
  </si>
  <si>
    <t>ศรีนคร,รพช.</t>
  </si>
  <si>
    <t>ทุ่งเสลี่ยม,รพช.</t>
  </si>
  <si>
    <t>อุตรดิตถ์,รพศ.</t>
  </si>
  <si>
    <t>ตรอน,รพช.</t>
  </si>
  <si>
    <t>ท่าปลา,รพช.</t>
  </si>
  <si>
    <t>น้ำปาด,รพช.</t>
  </si>
  <si>
    <t>ฟากท่า,รพช.</t>
  </si>
  <si>
    <t>บ้านโคก,รพช.</t>
  </si>
  <si>
    <t>พิชัย,รพช.</t>
  </si>
  <si>
    <t>ลับแล,รพช.</t>
  </si>
  <si>
    <t>ทองแสนขัน,รพช.</t>
  </si>
  <si>
    <t>กำแพงเพชร,รพท.</t>
  </si>
  <si>
    <t>ทุ่งโพธิ์ทะเล,รพช.</t>
  </si>
  <si>
    <t>ไทรงาม,รพช.</t>
  </si>
  <si>
    <t>คลองลาน,รพช.</t>
  </si>
  <si>
    <t>ขาณุวรลักษบุรี,รพช.</t>
  </si>
  <si>
    <t>คลองขลุง,รพช.</t>
  </si>
  <si>
    <t>พรานกระต่าย,รพช.</t>
  </si>
  <si>
    <t>ลานกระบือ,รพช.</t>
  </si>
  <si>
    <t>ทรายทองวัฒนา,รพช.</t>
  </si>
  <si>
    <t>ปางศิลาทอง,รพช.</t>
  </si>
  <si>
    <t>บึงสามัคคี,รพช.</t>
  </si>
  <si>
    <t>โกสัมพีนคร</t>
  </si>
  <si>
    <t>ชัยนาทนเรนทร,รพท.</t>
  </si>
  <si>
    <t>มโนรมย์,รพช.</t>
  </si>
  <si>
    <t>วัดสิงห์,รพช.</t>
  </si>
  <si>
    <t>สรรพยา,รพช.</t>
  </si>
  <si>
    <t>สรรคบุรี,รพช.</t>
  </si>
  <si>
    <t>หันคา,รพช.</t>
  </si>
  <si>
    <t>หนองมะโมง</t>
  </si>
  <si>
    <t>โรงพยาบาลเนินขาม</t>
  </si>
  <si>
    <t>สวรรค์ประชารักษ์,รพศ.</t>
  </si>
  <si>
    <t>โกรกพระ,รพช.</t>
  </si>
  <si>
    <t>ชุมแสง,รพช.</t>
  </si>
  <si>
    <t>หนองบัว,รพช.</t>
  </si>
  <si>
    <t>บรรพตพิสัย,รพช.</t>
  </si>
  <si>
    <t>เก้าเลี้ยว,รพช.</t>
  </si>
  <si>
    <t>ตาคลี,รพช.</t>
  </si>
  <si>
    <t>ท่าตะโก,รพช.</t>
  </si>
  <si>
    <t>ไพศาลี,รพช.</t>
  </si>
  <si>
    <t>พยุหะคีรี,รพช.</t>
  </si>
  <si>
    <t>ลาดยาว,รพช.</t>
  </si>
  <si>
    <t>ตากฟ้า,รพช.</t>
  </si>
  <si>
    <t>แม่วงก์,รพช.</t>
  </si>
  <si>
    <t>พิจิตร,รพท.</t>
  </si>
  <si>
    <t>วังทรายพูน,รพช.</t>
  </si>
  <si>
    <t>โพธิ์ประทับช้าง,รพช.</t>
  </si>
  <si>
    <t>บางมูลนาก,รพช.</t>
  </si>
  <si>
    <t>โพทะเล,รพช.</t>
  </si>
  <si>
    <t>สามง่าม,รพช.</t>
  </si>
  <si>
    <t>ทับคล้อ,รพช.</t>
  </si>
  <si>
    <t>สมเด็จพระยุพราชตะพานหิน,รพช.</t>
  </si>
  <si>
    <t>วชิรบารมี,รพช.</t>
  </si>
  <si>
    <t>สากเหล็ก,รพช.</t>
  </si>
  <si>
    <t>บึงนาราง,รพช.</t>
  </si>
  <si>
    <t>ดงเจริญ,รพช.</t>
  </si>
  <si>
    <t>อุทัยธานี,รพท.</t>
  </si>
  <si>
    <t>ทัพทัน,รพช.</t>
  </si>
  <si>
    <t>สว่างอารมณ์,รพช.</t>
  </si>
  <si>
    <t>หนองฉาง,รพช.</t>
  </si>
  <si>
    <t>หนองขาหย่าง,รพช.</t>
  </si>
  <si>
    <t>บ้านไร่,รพช.</t>
  </si>
  <si>
    <t>ลานสัก,รพช.</t>
  </si>
  <si>
    <t>ห้วยคต,รพช.</t>
  </si>
  <si>
    <t>นครนายก,รพท.</t>
  </si>
  <si>
    <t>ปากพลี,รพช.</t>
  </si>
  <si>
    <t>บ้านนา,รพช.</t>
  </si>
  <si>
    <t>องครักษ์,รพช.</t>
  </si>
  <si>
    <t>พระนั่งเกล้า,รพท.</t>
  </si>
  <si>
    <t>บางกรวย,รพช.</t>
  </si>
  <si>
    <t>บางใหญ่,รพช.</t>
  </si>
  <si>
    <t>บางบัวทอง,รพช.</t>
  </si>
  <si>
    <t>ไทรน้อย,รพช.</t>
  </si>
  <si>
    <t>ปากเกร็ด,รพช.</t>
  </si>
  <si>
    <t>ปทุมธานี,รพท.</t>
  </si>
  <si>
    <t>คลองหลวง,รพช.</t>
  </si>
  <si>
    <t>ธัญบุรี,รพช.</t>
  </si>
  <si>
    <t>ประชาธิปัตย์,รพช.</t>
  </si>
  <si>
    <t>หนองเสือ,รพช.</t>
  </si>
  <si>
    <t>ลาดหลุมแก้ว,รพช.</t>
  </si>
  <si>
    <t>ลำลูกกา,รพช.</t>
  </si>
  <si>
    <t>สามโคก,รพช.</t>
  </si>
  <si>
    <t>พระนครศรีอยุธยา,รพศ.</t>
  </si>
  <si>
    <t>เสนา,รพท.</t>
  </si>
  <si>
    <t>ท่าเรือ,รพช.</t>
  </si>
  <si>
    <t>สมเด็จพระสังฆราช(นครหลวง),รพช.</t>
  </si>
  <si>
    <t>บางไทร,รพช.</t>
  </si>
  <si>
    <t>บางบาล,รพช.</t>
  </si>
  <si>
    <t>บางปะอิน,รพช.</t>
  </si>
  <si>
    <t>บางปะหัน,รพช.</t>
  </si>
  <si>
    <t>ผักไห่,รพช.</t>
  </si>
  <si>
    <t>ภาชี,รพช.</t>
  </si>
  <si>
    <t>ลาดบัวหลวง,รพช.</t>
  </si>
  <si>
    <t>วังน้อย,รพช.</t>
  </si>
  <si>
    <t>บางซ้าย,รพช.</t>
  </si>
  <si>
    <t>อุทัย,รพช.</t>
  </si>
  <si>
    <t>มหาราช,รพช.</t>
  </si>
  <si>
    <t>บ้านแพรก,รพช.</t>
  </si>
  <si>
    <t>พระนารายณ์มหาราช,รพท.</t>
  </si>
  <si>
    <t>บ้านหมี่,รพท.</t>
  </si>
  <si>
    <t>พัฒนานิคม,รพช.</t>
  </si>
  <si>
    <t>โคกสำโรง,รพช.</t>
  </si>
  <si>
    <t>ชัยบาดาล,รพช.</t>
  </si>
  <si>
    <t>ท่าวุ้ง,รพช.</t>
  </si>
  <si>
    <t>ท่าหลวง,รพช.</t>
  </si>
  <si>
    <t>สระโบสถ์,รพช.</t>
  </si>
  <si>
    <t>โคกเจริญ,รพช.</t>
  </si>
  <si>
    <t>ลำสนธิ,รพช.</t>
  </si>
  <si>
    <t>หนองม่วง,รพช.</t>
  </si>
  <si>
    <t>สระบุรี,รพศ.</t>
  </si>
  <si>
    <t>พระพุทธบาท,รพท.</t>
  </si>
  <si>
    <t>แก่งคอย,รพช.</t>
  </si>
  <si>
    <t>หนองแค,รพช.</t>
  </si>
  <si>
    <t>วิหารแดง,รพช.</t>
  </si>
  <si>
    <t>หนองแซง,รพช.</t>
  </si>
  <si>
    <t>บ้านหมอ,รพช.</t>
  </si>
  <si>
    <t>ดอนพุด,รพช.</t>
  </si>
  <si>
    <t>หนองโดน,รพช.</t>
  </si>
  <si>
    <t>เสาไห้,รพช.</t>
  </si>
  <si>
    <t>มวกเหล็ก,รพช.</t>
  </si>
  <si>
    <t>วังม่วง,รพช.</t>
  </si>
  <si>
    <t>สิงห์บุรี,รพท.</t>
  </si>
  <si>
    <t>อินทร์บุรี,รพท.</t>
  </si>
  <si>
    <t>บางระจัน,รพช.</t>
  </si>
  <si>
    <t>ค่ายบางระจัน,รพช.</t>
  </si>
  <si>
    <t>พรหมบุรี,รพช.</t>
  </si>
  <si>
    <t>ท่าช้าง,รพช.</t>
  </si>
  <si>
    <t>อ่างทอง,รพท.</t>
  </si>
  <si>
    <t>ไชโย,รพช.</t>
  </si>
  <si>
    <t>ป่าโมก,รพช.</t>
  </si>
  <si>
    <t>โพธิ์ทอง,รพช.</t>
  </si>
  <si>
    <t>แสวงหา,รพช.</t>
  </si>
  <si>
    <t>วิเศษชัยชาญ,รพช.</t>
  </si>
  <si>
    <t>สามโก้,รพช.</t>
  </si>
  <si>
    <t>พหลพลพยุหเสนา,รพท.</t>
  </si>
  <si>
    <t>มะการักษ์,รพท.</t>
  </si>
  <si>
    <t>ไทรโยค,รพช.</t>
  </si>
  <si>
    <t>สมเด็จพระปิยะมหาราชรมณียเขต,รพช.</t>
  </si>
  <si>
    <t>บ่อพลอย,รพช.</t>
  </si>
  <si>
    <t>ท่ากระดาน,รพช.</t>
  </si>
  <si>
    <t>สมเด็จพระสังฆราชองค์ที่ ๑๙,รพช.</t>
  </si>
  <si>
    <t>ทองผาภูมิ,รพช.</t>
  </si>
  <si>
    <t>สังขละบุรี,รพช.</t>
  </si>
  <si>
    <t>เจ้าคุณไพบูลย์พนมทวน,รพช.</t>
  </si>
  <si>
    <t>เลาขวัญ,รพช.</t>
  </si>
  <si>
    <t>ด่านมะขามเตี้ย,รพช.</t>
  </si>
  <si>
    <t>สถานพระบารมี,รพช.</t>
  </si>
  <si>
    <t>ศุกร์ศิริศรีสวัสดิ์,รพช.</t>
  </si>
  <si>
    <t>ห้วยกระเจา เฉลิมพระเกียรติ 80 พรรษา,รพช.</t>
  </si>
  <si>
    <t>นครปฐม,รพศ.</t>
  </si>
  <si>
    <t>กำแพงแสน,รพช.</t>
  </si>
  <si>
    <t>นครชัยศรี,รพช.</t>
  </si>
  <si>
    <t>ห้วยพลู,รพช.</t>
  </si>
  <si>
    <t>ดอนตูม,รพช.</t>
  </si>
  <si>
    <t>บางเลน,รพช.</t>
  </si>
  <si>
    <t>สามพราน,รพช.</t>
  </si>
  <si>
    <t>พุทธมณฑล,รพช.</t>
  </si>
  <si>
    <t>หลวงพ่อเปิ่น,รพช.</t>
  </si>
  <si>
    <t>ประจวบคีรีขันธ์,รพท.</t>
  </si>
  <si>
    <t>กุยบุรี,รพช.</t>
  </si>
  <si>
    <t>ทับสะแก,รพช.</t>
  </si>
  <si>
    <t>บางสะพาน,รพช.</t>
  </si>
  <si>
    <t>บางสะพานน้อย,รพช.</t>
  </si>
  <si>
    <t>ปราณบุรี,รพช.</t>
  </si>
  <si>
    <t>หัวหิน,รพท.</t>
  </si>
  <si>
    <t>สามร้อยยอด,รพช.</t>
  </si>
  <si>
    <t>พระจอมเกล้า,รพท.</t>
  </si>
  <si>
    <t>เขาย้อย,รพช.</t>
  </si>
  <si>
    <t>หนองหญ้าปล้อง,รพช.</t>
  </si>
  <si>
    <t>ชะอำ,รพช.</t>
  </si>
  <si>
    <t>ท่ายาง,รพช.</t>
  </si>
  <si>
    <t>บ้านลาด,รพช.</t>
  </si>
  <si>
    <t>บ้านแหลม,รพช.</t>
  </si>
  <si>
    <t>แก่งกระจาน,รพช.</t>
  </si>
  <si>
    <t>ราชบุรี,รพศ.</t>
  </si>
  <si>
    <t>ดำเนินสะดวก,รพท.</t>
  </si>
  <si>
    <t>บ้านโป่ง,รพท.</t>
  </si>
  <si>
    <t>โพธาราม,รพท.</t>
  </si>
  <si>
    <t>สวนผึ้ง,รพช.</t>
  </si>
  <si>
    <t>บางแพ,รพช.</t>
  </si>
  <si>
    <t>เจ็ดเสมียน,รพช.</t>
  </si>
  <si>
    <t>ปากท่อ,รพช.</t>
  </si>
  <si>
    <t>วัดเพลง,รพช.</t>
  </si>
  <si>
    <t>สมเด็จพระยุพราชจอมบึง,รพช.</t>
  </si>
  <si>
    <t>สมเด็จพระพุทธเลิศหล้า,รพท.</t>
  </si>
  <si>
    <t>นภาลัย,รพช.</t>
  </si>
  <si>
    <t>อัมพวา,รพช.</t>
  </si>
  <si>
    <t>สมุทรสาคร,รพท.</t>
  </si>
  <si>
    <t>กระทุ่มแบน,รพท.</t>
  </si>
  <si>
    <t>เจ้าพระยายมราช,รพศ.</t>
  </si>
  <si>
    <t>สมเด็จพระสังฆราชองค์ที่17,รพท.</t>
  </si>
  <si>
    <t>เดิมบางนางบวช,รพช.</t>
  </si>
  <si>
    <t>ด่านช้าง,รพช.</t>
  </si>
  <si>
    <t>บางปลาม้า,รพช.</t>
  </si>
  <si>
    <t>ศรีประจันต์,รพช.</t>
  </si>
  <si>
    <t>ดอนเจดีย์,รพช.</t>
  </si>
  <si>
    <t>สามชุก,รพช.</t>
  </si>
  <si>
    <t>อู่ทอง,รพช.</t>
  </si>
  <si>
    <t>หนองหญ้าไซ,รพช.</t>
  </si>
  <si>
    <t>พระปกเกล้า,รพศ.</t>
  </si>
  <si>
    <t>ขลุง,รพช.</t>
  </si>
  <si>
    <t>ท่าใหม่,รพช.</t>
  </si>
  <si>
    <t>เขาสุกิม,รพช.</t>
  </si>
  <si>
    <t>สองพี่น้อง,รพช.</t>
  </si>
  <si>
    <t>โป่งน้ำร้อน,รพช.</t>
  </si>
  <si>
    <t>มะขาม,รพช.</t>
  </si>
  <si>
    <t>แหลมสิงห์,รพช.</t>
  </si>
  <si>
    <t>สอยดาว,รพช.</t>
  </si>
  <si>
    <t>แก่งหางแมว,รพช.</t>
  </si>
  <si>
    <t>นายายอาม,รพช.</t>
  </si>
  <si>
    <t>เขาคิชฌกูฏ,รพช.</t>
  </si>
  <si>
    <t>พุทธโสธร,รพท.</t>
  </si>
  <si>
    <t>ท่าตะเกียบ,รพช.</t>
  </si>
  <si>
    <t>บางคล้า,รพช.</t>
  </si>
  <si>
    <t>บางน้ำเปรี้ยว,รพช.</t>
  </si>
  <si>
    <t>บางปะกง,รพช.</t>
  </si>
  <si>
    <t>บ้านโพธิ์,รพช.</t>
  </si>
  <si>
    <t>พนมสารคาม,รพช.</t>
  </si>
  <si>
    <t>สนามชัยเขต,รพช.</t>
  </si>
  <si>
    <t>แปลงยาว,รพช.</t>
  </si>
  <si>
    <t>ราชสาส์น,รพช.</t>
  </si>
  <si>
    <t>ชลบุรี,รพศ.</t>
  </si>
  <si>
    <t>บ้านบึง,รพช.</t>
  </si>
  <si>
    <t>หนองใหญ่,รพช.</t>
  </si>
  <si>
    <t>บางละมุง,รพช.</t>
  </si>
  <si>
    <t>วัดญาณสังวราราม,รพช.</t>
  </si>
  <si>
    <t>พานทอง,รพช.</t>
  </si>
  <si>
    <t>พนัสนิคม,รพช.</t>
  </si>
  <si>
    <t>แหลมฉบัง,รพช.</t>
  </si>
  <si>
    <t>เกาะสีชัง,รพช.</t>
  </si>
  <si>
    <t>สัตหีบกม10,รพช.</t>
  </si>
  <si>
    <t>บ่อทอง,รพช.</t>
  </si>
  <si>
    <t>เกาะจันทร์</t>
  </si>
  <si>
    <t>ตราด,รพท.</t>
  </si>
  <si>
    <t>คลองใหญ่,รพช.</t>
  </si>
  <si>
    <t>เขาสมิง,รพช.</t>
  </si>
  <si>
    <t>บ่อไร่,รพช.</t>
  </si>
  <si>
    <t>แหลมงอบ,รพช.</t>
  </si>
  <si>
    <t>เกาะกูด,รพช.</t>
  </si>
  <si>
    <t>เกาะช้าง,รพช.</t>
  </si>
  <si>
    <t>เจ้าพระยาอภัยภูเบศร,รพศ.</t>
  </si>
  <si>
    <t>กบินทร์บุรี,รพช.</t>
  </si>
  <si>
    <t>นาดี,รพช.</t>
  </si>
  <si>
    <t>บ้านสร้าง,รพช.</t>
  </si>
  <si>
    <t>ประจันตคาม,รพช.</t>
  </si>
  <si>
    <t>ศรีมหาโพธิ,รพช.</t>
  </si>
  <si>
    <t>ศรีมโหสถ,รพช.</t>
  </si>
  <si>
    <t>ระยอง,รพศ.</t>
  </si>
  <si>
    <t>มาบตาพุด,รพช.</t>
  </si>
  <si>
    <t>บ้านฉาง,รพช.</t>
  </si>
  <si>
    <t>แกลง,รพช.</t>
  </si>
  <si>
    <t>วังจันทร์,รพช.</t>
  </si>
  <si>
    <t>บ้านค่าย,รพช.</t>
  </si>
  <si>
    <t>เขาชะเมา เฉลิมพระเกียรติ 80 พรรษา,รพช.</t>
  </si>
  <si>
    <t>นิคมพัฒนา,รพช.</t>
  </si>
  <si>
    <t>ปลวกแดง,รพช.</t>
  </si>
  <si>
    <t>สมุทรปราการ,รพท.</t>
  </si>
  <si>
    <t>บางบ่อ,รพช.</t>
  </si>
  <si>
    <t>บางพลี,รพช.</t>
  </si>
  <si>
    <t>บางจาก,รพช.</t>
  </si>
  <si>
    <t>พระสมุทรเจดีย์,รพช.</t>
  </si>
  <si>
    <t>บางเสาธง</t>
  </si>
  <si>
    <t>สมเด็จพระยุพราชสระแก้ว,รพท.</t>
  </si>
  <si>
    <t>คลองหาด,รพช.</t>
  </si>
  <si>
    <t>ตาพระยา,รพช.</t>
  </si>
  <si>
    <t>วังน้ำเย็น,รพช.</t>
  </si>
  <si>
    <t>วัฒนานคร,รพช.</t>
  </si>
  <si>
    <t>อรัญประเทศ,รพช.</t>
  </si>
  <si>
    <t>เขาฉกรรจ์,รพช.</t>
  </si>
  <si>
    <t>กาฬสินธุ์,รพท.</t>
  </si>
  <si>
    <t>นามน,รพช.</t>
  </si>
  <si>
    <t>กมลาไสย</t>
  </si>
  <si>
    <t>ร่องคำ,รพช.</t>
  </si>
  <si>
    <t>เขาวง,รพช.</t>
  </si>
  <si>
    <t>ยางตลาด,รพช.</t>
  </si>
  <si>
    <t>ห้วยเม็ก,รพช.</t>
  </si>
  <si>
    <t>สหัสขันธ์,รพช.</t>
  </si>
  <si>
    <t>คำม่วง,รพช.</t>
  </si>
  <si>
    <t>ท่าคันโท,รพช.</t>
  </si>
  <si>
    <t>หนองกุงศรี,รพช.</t>
  </si>
  <si>
    <t>สมเด็จ,รพช.</t>
  </si>
  <si>
    <t>ห้วยผึ้ง,รพช.</t>
  </si>
  <si>
    <t>สมเด็จพระยุพราชกุฉินารายณ์,รพช.</t>
  </si>
  <si>
    <t>ขอนแก่น,รพศ.</t>
  </si>
  <si>
    <t>บ้านฝาง,รพช.</t>
  </si>
  <si>
    <t>พระยืน,รพช.</t>
  </si>
  <si>
    <t>หนองเรือ,รพช.</t>
  </si>
  <si>
    <t>ชุมแพ,รพช.</t>
  </si>
  <si>
    <t>สีชมพู,รพช.</t>
  </si>
  <si>
    <t>น้ำพอง,รพช.</t>
  </si>
  <si>
    <t>อุบลรัตน์,รพช.</t>
  </si>
  <si>
    <t>บ้านไผ่,รพช.</t>
  </si>
  <si>
    <t>เปือยน้อย,รพช.</t>
  </si>
  <si>
    <t>พล,รพช.</t>
  </si>
  <si>
    <t>แวงใหญ่,รพช.</t>
  </si>
  <si>
    <t>แวงน้อย,รพช.</t>
  </si>
  <si>
    <t>หนองสองห้อง,รพช.</t>
  </si>
  <si>
    <t>ภูเวียง,รพช.</t>
  </si>
  <si>
    <t>มัญจาคีรี,รพช.</t>
  </si>
  <si>
    <t>ชนบท,รพช.</t>
  </si>
  <si>
    <t>เขาสวนกวาง,รพช.</t>
  </si>
  <si>
    <t>ภูผาม่าน,รพช.</t>
  </si>
  <si>
    <t>สมเด็จพระยุพราชกระนวน,รพช.</t>
  </si>
  <si>
    <t>สิรินธร(ภาคตะวันออกเฉียงเหนือ),รพท.</t>
  </si>
  <si>
    <t>ซำสูง,รพช.</t>
  </si>
  <si>
    <t>มหาสารคาม,รพท.</t>
  </si>
  <si>
    <t>แกดำ,รพช.</t>
  </si>
  <si>
    <t>โกสุมพิสัย,รพช.</t>
  </si>
  <si>
    <t>กันทรวิชัย,รพช.</t>
  </si>
  <si>
    <t>เชียงยืน,รพช.</t>
  </si>
  <si>
    <t>บรบือ,รพช.</t>
  </si>
  <si>
    <t>นาเชือก,รพช.</t>
  </si>
  <si>
    <t>พยัคฆภูมิพิสัย,รพช.</t>
  </si>
  <si>
    <t>วาปีปทุม,รพช.</t>
  </si>
  <si>
    <t>นาดูน,รพช.</t>
  </si>
  <si>
    <t>ยางสีสุราช,รพช.</t>
  </si>
  <si>
    <t>ร้อยเอ็ด,รพท.</t>
  </si>
  <si>
    <t>เกษตรวิสัย,รพช.</t>
  </si>
  <si>
    <t>ปทุมรัตต์,รพช.</t>
  </si>
  <si>
    <t>จตุรพักตรพิมาน,รพช.</t>
  </si>
  <si>
    <t>ธวัชบุรี,รพช.</t>
  </si>
  <si>
    <t>พนมไพร,รพช.</t>
  </si>
  <si>
    <t>โพนทอง,รพช.</t>
  </si>
  <si>
    <t>โพธิ์ชัย,รพช.</t>
  </si>
  <si>
    <t>หนองพอก,รพช.</t>
  </si>
  <si>
    <t>เสลภูมิ,รพช.</t>
  </si>
  <si>
    <t>สุวรรณภูมิ,รพช.</t>
  </si>
  <si>
    <t>เมืองสรวง,รพช.</t>
  </si>
  <si>
    <t>โพนทราย,รพช.</t>
  </si>
  <si>
    <t>อาจสามารถ,รพช.</t>
  </si>
  <si>
    <t>เมยวดี,รพช.</t>
  </si>
  <si>
    <t>ศรีสมเด็จ,รพช.</t>
  </si>
  <si>
    <t>จังหาร,รพช.</t>
  </si>
  <si>
    <t>ทุ่งเขาหลวง</t>
  </si>
  <si>
    <t>รพ.เชียงขวัญ</t>
  </si>
  <si>
    <t>หนองฮี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</si>
  <si>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</si>
  <si>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</si>
  <si>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</si>
  <si>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</si>
  <si>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</si>
  <si>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</si>
  <si>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</si>
  <si>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</si>
  <si>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</si>
  <si>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</si>
  <si>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</si>
  <si>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</si>
  <si>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</si>
  <si>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</si>
  <si>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</si>
  <si>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</si>
  <si>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</si>
  <si>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</si>
  <si>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</si>
  <si>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</si>
  <si>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</si>
  <si>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</si>
  <si>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</si>
  <si>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</si>
  <si>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</si>
  <si>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</si>
  <si>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</si>
  <si>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</si>
  <si>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</si>
  <si>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</si>
  <si>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</si>
  <si>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</si>
  <si>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</si>
  <si>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</si>
  <si>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</si>
  <si>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</si>
  <si>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</si>
  <si>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</si>
  <si>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</si>
  <si>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</si>
  <si>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</si>
  <si>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</si>
  <si>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</si>
  <si>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</si>
  <si>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</si>
  <si>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</si>
  <si>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</si>
  <si>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</si>
  <si>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สมเด็จพระยุพราชสว่างแดนดิน,รพช.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</si>
  <si>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</si>
  <si>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</si>
  <si>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</si>
  <si>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</si>
  <si>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</si>
  <si>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</si>
  <si>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</si>
  <si>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</t>
  </si>
  <si>
    <t>เฝ้าไร่,รพช</t>
  </si>
  <si>
    <t>รัตนวาปี,รพช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</si>
  <si>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</si>
  <si>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</si>
  <si>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</si>
  <si>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</si>
  <si>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</si>
  <si>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</si>
  <si>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</si>
  <si>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</si>
  <si>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</si>
  <si>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กุมภวาปี,รพช.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</si>
  <si>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</si>
  <si>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</si>
  <si>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</si>
  <si>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</si>
  <si>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</si>
  <si>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</si>
  <si>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</si>
  <si>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</si>
  <si>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</si>
  <si>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</si>
  <si>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</si>
  <si>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</si>
  <si>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</si>
  <si>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</si>
  <si>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</si>
  <si>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</t>
  </si>
  <si>
    <t>ประจักษ์ศิลปาคม</t>
  </si>
  <si>
    <t>ซับใหญ่</t>
  </si>
  <si>
    <t>ชัยภูมิ,รพท.</t>
  </si>
  <si>
    <t>บ้านเขว้า,รพช.</t>
  </si>
  <si>
    <t>คอนสวรรค์,รพช.</t>
  </si>
  <si>
    <t>เกษตรสมบูรณ์,รพช.</t>
  </si>
  <si>
    <t>หนองบัวแดง,รพช.</t>
  </si>
  <si>
    <t>จัตุรัส,รพช.</t>
  </si>
  <si>
    <t>บำเหน็จณรงค์,รพช.</t>
  </si>
  <si>
    <t>หนองบัวระเหว,รพช.</t>
  </si>
  <si>
    <t>เทพสถิต,รพช.</t>
  </si>
  <si>
    <t>ภูเขียว,รพช.</t>
  </si>
  <si>
    <t>บ้านแท่น,รพช.</t>
  </si>
  <si>
    <t>แก้งคร้อ,รพช.</t>
  </si>
  <si>
    <t>คอนสาร,รพช.</t>
  </si>
  <si>
    <t>ภักดีชุมพล,รพช.</t>
  </si>
  <si>
    <t>เนินสง่า,รพช.</t>
  </si>
  <si>
    <t>มหาราชนครราชสีมา,รพศ.</t>
  </si>
  <si>
    <t>ครบุรี,รพช.</t>
  </si>
  <si>
    <t>เสิงสาง,รพช.</t>
  </si>
  <si>
    <t>คง,รพช.</t>
  </si>
  <si>
    <t>บ้านเหลื่อม,รพช.</t>
  </si>
  <si>
    <t>จักราช,รพช.</t>
  </si>
  <si>
    <t>โชคชัย,รพช.</t>
  </si>
  <si>
    <t>ด่านขุนทด,รพช.</t>
  </si>
  <si>
    <t>โนนไทย,รพช.</t>
  </si>
  <si>
    <t>โนนสูง,รพช.</t>
  </si>
  <si>
    <t>ขามสะแกแสง,รพช.</t>
  </si>
  <si>
    <t>บัวใหญ่,รพช.</t>
  </si>
  <si>
    <t>ประทาย,รพช.</t>
  </si>
  <si>
    <t>ปักธงชัย,รพช.</t>
  </si>
  <si>
    <t>พิมาย,รพช.</t>
  </si>
  <si>
    <t>ห้วยแถลง,รพช.</t>
  </si>
  <si>
    <t>ชุมพวง,รพช.</t>
  </si>
  <si>
    <t>สูงเนิน,รพช.</t>
  </si>
  <si>
    <t>ขามทะเลสอ,รพช.</t>
  </si>
  <si>
    <t>สีคิ้ว,รพช.</t>
  </si>
  <si>
    <t>ปากช่องนานา,รพช.</t>
  </si>
  <si>
    <t>หนองบุญมาก ,รพช.</t>
  </si>
  <si>
    <t>แก้งสนามนาง,รพช.</t>
  </si>
  <si>
    <t>โนนแดง,รพช.</t>
  </si>
  <si>
    <t>วังน้ำเขียว,รพช.</t>
  </si>
  <si>
    <t>เฉลิมพระเกียรติสมเด็จย่า 100 ปี เมืองยาง,รพช.</t>
  </si>
  <si>
    <t>ลำทะเมนชัย,รพช.</t>
  </si>
  <si>
    <t>พระทองคำ เฉลิมพระเกียรติ 80 พรรษา,รพช.</t>
  </si>
  <si>
    <t>เทพรัตน์นครราชสีมา,รพท.</t>
  </si>
  <si>
    <t>เฉลิมพระเกียรติ,รพช.</t>
  </si>
  <si>
    <t>บัวลาย</t>
  </si>
  <si>
    <t>สีดา</t>
  </si>
  <si>
    <t>เทพารักษ์</t>
  </si>
  <si>
    <t>บุรีรัมย์,รพศ.</t>
  </si>
  <si>
    <t>คูเมือง,รพช.</t>
  </si>
  <si>
    <t>กระสัง,รพช.</t>
  </si>
  <si>
    <t>นางรอง,รพช.</t>
  </si>
  <si>
    <t>หนองกี่,รพช.</t>
  </si>
  <si>
    <t>ละหานทราย,รพช.</t>
  </si>
  <si>
    <t>ประโคนชัย,รพช.</t>
  </si>
  <si>
    <t>บ้านกรวด,รพช.</t>
  </si>
  <si>
    <t>พุทไธสง,รพช.</t>
  </si>
  <si>
    <t>ลำปลายมาศ,รพช.</t>
  </si>
  <si>
    <t>สตึก,รพช.</t>
  </si>
  <si>
    <t>ปะคำ,รพช.</t>
  </si>
  <si>
    <t>นาโพธิ์,รพช.</t>
  </si>
  <si>
    <t>หนองหงส์,รพช.</t>
  </si>
  <si>
    <t>พลับพลาชัย,รพช.</t>
  </si>
  <si>
    <t>ห้วยราช,รพช.</t>
  </si>
  <si>
    <t>โนนสุวรรณ,รพช.</t>
  </si>
  <si>
    <t>ชำนิ,รพช.</t>
  </si>
  <si>
    <t>บ้านใหม่ไชยพจน์,รพช.</t>
  </si>
  <si>
    <t>โนนดินแดง,รพช.</t>
  </si>
  <si>
    <t>เฉลิมพระเกียรติ(บุรีรัมย์),รพช.</t>
  </si>
  <si>
    <t>แคนดง เฉลิมพระเกียรติ 80 พรรษา,รพช.</t>
  </si>
  <si>
    <t>บ้านด่าน</t>
  </si>
  <si>
    <t>สุรินทร์,รพศ.</t>
  </si>
  <si>
    <t>ชุมพลบุรี,รพช.</t>
  </si>
  <si>
    <t>ท่าตูม,รพช.</t>
  </si>
  <si>
    <t>จอมพระ,รพช.</t>
  </si>
  <si>
    <t>ปราสาท,รพช.</t>
  </si>
  <si>
    <t>กาบเชิง,รพช.</t>
  </si>
  <si>
    <t>รัตนบุรี,รพช.</t>
  </si>
  <si>
    <t>สนม,รพช.</t>
  </si>
  <si>
    <t>ศีขรภูมิ,รพช.</t>
  </si>
  <si>
    <t>สังขะ,รพช.</t>
  </si>
  <si>
    <t>ลำดวน,รพช.</t>
  </si>
  <si>
    <t>สำโรงทาบ,รพช.</t>
  </si>
  <si>
    <t>บัวเชด,รพช.</t>
  </si>
  <si>
    <t>พนมดงรัก เฉลิมพระเกียรติ 80 พรรษา,รพช.</t>
  </si>
  <si>
    <t>เขวาสินรินทร์</t>
  </si>
  <si>
    <t>ศรีณรงค์</t>
  </si>
  <si>
    <t>โนนนารายณ์</t>
  </si>
  <si>
    <t>มุกดาหาร,รพท.</t>
  </si>
  <si>
    <t>นิคมคำสร้อย,รพช.</t>
  </si>
  <si>
    <t>ดอนตาล,รพช.</t>
  </si>
  <si>
    <t>ดงหลวง,รพช.</t>
  </si>
  <si>
    <t>คำชะอี,รพช.</t>
  </si>
  <si>
    <t>หว้านใหญ่,รพช.</t>
  </si>
  <si>
    <t>หนองสูง,รพช.</t>
  </si>
  <si>
    <t>ยโสธร,รพท.</t>
  </si>
  <si>
    <t>ทรายมูล,รพช.</t>
  </si>
  <si>
    <t>กุดชุม,รพช.</t>
  </si>
  <si>
    <t>คำเขื่อนแก้ว,รพช.</t>
  </si>
  <si>
    <t>ป่าติ้ว,รพช.</t>
  </si>
  <si>
    <t>มหาชนะชัย,รพช.</t>
  </si>
  <si>
    <t>ค้อวัง,รพช.</t>
  </si>
  <si>
    <t>ไทยเจริญ,รพช.</t>
  </si>
  <si>
    <t>สมเด็จพระยุพราชเลิงนกทา,รพช.</t>
  </si>
  <si>
    <t>ศรีสะเกษ,รพท.</t>
  </si>
  <si>
    <t>ยางชุมน้อย,รพช.</t>
  </si>
  <si>
    <t>กันทรารมย์,รพช.</t>
  </si>
  <si>
    <t>กันทรลักษ์,รพช.</t>
  </si>
  <si>
    <t>ขุขันธ์,รพช.</t>
  </si>
  <si>
    <t>ไพรบึง,รพช.</t>
  </si>
  <si>
    <t>ปรางค์กู่,รพช.</t>
  </si>
  <si>
    <t>ขุนหาญ,รพช.</t>
  </si>
  <si>
    <t>ราษีไศล,รพช.</t>
  </si>
  <si>
    <t>อุทุมพรพิสัย,รพช.</t>
  </si>
  <si>
    <t>บึงบูรพ์,รพช.</t>
  </si>
  <si>
    <t>ห้วยทับทัน,รพช.</t>
  </si>
  <si>
    <t>โนนคูณ,รพช.</t>
  </si>
  <si>
    <t>ศรีรัตนะ,รพช.</t>
  </si>
  <si>
    <t>วังหิน,รพช.</t>
  </si>
  <si>
    <t>น้ำเกลี้ยง,รพช.</t>
  </si>
  <si>
    <t>ภูสิงห์,รพช.</t>
  </si>
  <si>
    <t>เมืองจันทร์,รพช.</t>
  </si>
  <si>
    <t>เบญจลักษ์เฉลิมพระเกียรติ 80 พรรษา,รพช.</t>
  </si>
  <si>
    <t>รพช.พยุห์</t>
  </si>
  <si>
    <t>โพธิ์ศรีสุวรรณ</t>
  </si>
  <si>
    <t>รพช.ศิลาลาด</t>
  </si>
  <si>
    <t>อำนาจเจริญ,รพท.</t>
  </si>
  <si>
    <t>ชานุมาน,รพช.</t>
  </si>
  <si>
    <t>ปทุมราชวงศา,รพช.</t>
  </si>
  <si>
    <t>พนา,รพช.</t>
  </si>
  <si>
    <t>เสนางคนิคม,รพช.</t>
  </si>
  <si>
    <t>หัวตะพาน,รพช.</t>
  </si>
  <si>
    <t>ลืออำนาจ,รพช.</t>
  </si>
  <si>
    <t>สรรพสิทธิประสงค์,รพศ.</t>
  </si>
  <si>
    <t>ศรีเมืองใหม่,รพช.</t>
  </si>
  <si>
    <t>โขงเจียม,รพช.</t>
  </si>
  <si>
    <t>เขื่องใน,รพช.</t>
  </si>
  <si>
    <t>เขมราฐ,รพช.</t>
  </si>
  <si>
    <t>นาจะหลวย,รพช.</t>
  </si>
  <si>
    <t>น้ำยืน,รพช.</t>
  </si>
  <si>
    <t>บุณฑริก,รพช.</t>
  </si>
  <si>
    <t>ตระการพืชผล,รพช.</t>
  </si>
  <si>
    <t>กุดข้าวปุ้น,รพช.</t>
  </si>
  <si>
    <t>ม่วงสามสิบ,รพช.</t>
  </si>
  <si>
    <t>วารินชำราบ,รพช.</t>
  </si>
  <si>
    <t>พิบูลมังสาหาร,รพช.</t>
  </si>
  <si>
    <t>ตาลสุม,รพช.</t>
  </si>
  <si>
    <t>โพธิ์ไทร,รพช.</t>
  </si>
  <si>
    <t>สำโรง,รพช.</t>
  </si>
  <si>
    <t>ดอนมดแดง,รพช.</t>
  </si>
  <si>
    <t>สิรินธร,รพช.</t>
  </si>
  <si>
    <t>ทุ่งศรีอุดม,รพช.</t>
  </si>
  <si>
    <t>สมเด็จพระยุพราชเดชอุดม,รพช.</t>
  </si>
  <si>
    <t>๕๐ พรรษา มหาวชิราลงกรณ์,รพช.</t>
  </si>
  <si>
    <t>นาตาล,รพช.</t>
  </si>
  <si>
    <t>นาเยีย รพช.</t>
  </si>
  <si>
    <t>สว่างวีระวงศ์</t>
  </si>
  <si>
    <t>น้ำขุ่น</t>
  </si>
  <si>
    <t>เหล่าเสือโก้ก</t>
  </si>
  <si>
    <t>กระบี่,รพท.</t>
  </si>
  <si>
    <t>เขาพนม,รพช.</t>
  </si>
  <si>
    <t>เกาะลันตา,รพช.</t>
  </si>
  <si>
    <t>คลองท่อม,รพช.</t>
  </si>
  <si>
    <t>อ่าวลึก,รพช.</t>
  </si>
  <si>
    <t>ปลายพระยา,รพช.</t>
  </si>
  <si>
    <t>ลำทับ,รพช.</t>
  </si>
  <si>
    <t>เหนือคลอง,รพช.</t>
  </si>
  <si>
    <t>ชุมพรเขตรอุดมศักดิ์,รพท.</t>
  </si>
  <si>
    <t>ปากน้ำชุมพร,รพช.</t>
  </si>
  <si>
    <t>ท่าแซะ,รพช.</t>
  </si>
  <si>
    <t>ปะทิว,รพช.</t>
  </si>
  <si>
    <t>มาบอำมฤต,รพช.</t>
  </si>
  <si>
    <t>หลังสวน,รพช.</t>
  </si>
  <si>
    <t>ปากน้ำหลังสวน,รพช.</t>
  </si>
  <si>
    <t>ละแม,รพช.</t>
  </si>
  <si>
    <t>พะโต๊ะ,รพช.</t>
  </si>
  <si>
    <t>สวี,รพช.</t>
  </si>
  <si>
    <t>ทุ่งตะโก,รพช.</t>
  </si>
  <si>
    <t>มหาราชนครศรีธรรมราช,รพศ.</t>
  </si>
  <si>
    <t>พรหมคีรี,รพช.</t>
  </si>
  <si>
    <t>ลานสะกา,รพช.</t>
  </si>
  <si>
    <t>สมเด็จพระยุพราชฉวาง,รพช.</t>
  </si>
  <si>
    <t>พิปูน,รพช.</t>
  </si>
  <si>
    <t>เชียรใหญ่,รพช.</t>
  </si>
  <si>
    <t>ชะอวด,รพช.</t>
  </si>
  <si>
    <t>ท่าศาลา,รพช.</t>
  </si>
  <si>
    <t>ทุ่งสง,รพช.</t>
  </si>
  <si>
    <t>นาบอน,รพช.</t>
  </si>
  <si>
    <t>ทุ่งใหญ่,รพช.</t>
  </si>
  <si>
    <t>ปากพนัง,รพช.</t>
  </si>
  <si>
    <t>ร่อนพิบูลย์,รพช.</t>
  </si>
  <si>
    <t>สิชล,รพช.</t>
  </si>
  <si>
    <t>ขนอม,รพช.</t>
  </si>
  <si>
    <t>หัวไทร,รพช.</t>
  </si>
  <si>
    <t>บางขัน,รพช.</t>
  </si>
  <si>
    <t>ถ้ำพรรณรา,รพช.</t>
  </si>
  <si>
    <t>จุฬาภรณ์,รพช.</t>
  </si>
  <si>
    <t>พังงา,รพท.</t>
  </si>
  <si>
    <t>ตะกั่วป่า,รพท.</t>
  </si>
  <si>
    <t>เกาะยาวชัยพัฒน์,รพช.</t>
  </si>
  <si>
    <t>กะปงชัยพัฒน์,รพช.</t>
  </si>
  <si>
    <t>ตะกั่วทุ่ง,รพช.</t>
  </si>
  <si>
    <t>คุระบุรีชัยพัฒน์,รพช.</t>
  </si>
  <si>
    <t>ทับปุด,รพช.</t>
  </si>
  <si>
    <t>ท้ายเหมืองชัยพัฒน์,รพช.</t>
  </si>
  <si>
    <t>วชิระภูเก็ต,รพศ.</t>
  </si>
  <si>
    <t>ป่าตอง,รพช.</t>
  </si>
  <si>
    <t>ถลาง,รพช.</t>
  </si>
  <si>
    <t>ระนอง,รพท.</t>
  </si>
  <si>
    <t>ละอุ่น,รพช.</t>
  </si>
  <si>
    <t>กะเปอร์,รพช.</t>
  </si>
  <si>
    <t>กระบุรี,รพช.</t>
  </si>
  <si>
    <t>สุขสำราญ,รพช.</t>
  </si>
  <si>
    <t>สุราษฎร์ธานี,รพศ.</t>
  </si>
  <si>
    <t>เกาะสมุย,รพท.</t>
  </si>
  <si>
    <t>กาญจนดิษฐ์,รพช.</t>
  </si>
  <si>
    <t>ดอนสัก,รพช.</t>
  </si>
  <si>
    <t>ไชยา,รพช.</t>
  </si>
  <si>
    <t>ท่าชนะ,รพช.</t>
  </si>
  <si>
    <t>คีรีรัฐนิคม,รพช.</t>
  </si>
  <si>
    <t>บ้านตาขุน,รพช.</t>
  </si>
  <si>
    <t>พนม,รพช.</t>
  </si>
  <si>
    <t>ท่าฉาง,รพช.</t>
  </si>
  <si>
    <t>บ้านนาสาร,รพช.</t>
  </si>
  <si>
    <t>บ้านนาเดิม,รพช.</t>
  </si>
  <si>
    <t>เคียนซา,รพช.</t>
  </si>
  <si>
    <t>พระแสง,รพช.</t>
  </si>
  <si>
    <t>พุนพิน,รพช.</t>
  </si>
  <si>
    <t>ชัยบุรี,รพช.</t>
  </si>
  <si>
    <t>สมเด็จพระยุพราชเวียงสระ,รพช.</t>
  </si>
  <si>
    <t>วิภาวดี,รพช.</t>
  </si>
  <si>
    <t>ท่าโรงช้าง,รพช.</t>
  </si>
  <si>
    <t>เกาะพงัน,รพช.</t>
  </si>
  <si>
    <t>ตรัง,รพศ.</t>
  </si>
  <si>
    <t>กันตัง,รพช.</t>
  </si>
  <si>
    <t>ย่านตาขาว,รพช.</t>
  </si>
  <si>
    <t>ปะเหลียน,รพช.</t>
  </si>
  <si>
    <t>สิเกา,รพช.</t>
  </si>
  <si>
    <t>ห้วยยอด,รพช.</t>
  </si>
  <si>
    <t>วังวิเศษ,รพช.</t>
  </si>
  <si>
    <t>นาโยง,รพช.</t>
  </si>
  <si>
    <t>รัษฎา,รพช.</t>
  </si>
  <si>
    <t>หาดสำราญเฉลิมพระเกียรติ 80 พรรษา,รพช.</t>
  </si>
  <si>
    <t>นราธิวาสราชนครินทร์,รพท.</t>
  </si>
  <si>
    <t>สุไหงโก-ลก,รพท.</t>
  </si>
  <si>
    <t>ตากใบ,รพช.</t>
  </si>
  <si>
    <t>บาเจาะ,รพช.</t>
  </si>
  <si>
    <t>ระแงะ,รพช.</t>
  </si>
  <si>
    <t>รือเสาะ,รพช.</t>
  </si>
  <si>
    <t>ศรีสาคร,รพช.</t>
  </si>
  <si>
    <t>แว้ง,รพช.</t>
  </si>
  <si>
    <t>สุคิริน,รพช.</t>
  </si>
  <si>
    <t>สุไหงปาดี,รพช.</t>
  </si>
  <si>
    <t>จะแนะ,รพช.</t>
  </si>
  <si>
    <t>เจาะไอร้อง,รพช.</t>
  </si>
  <si>
    <t>ยี่งอเฉลิมพระเกียรติ 80 พรรษา,รพช.</t>
  </si>
  <si>
    <t>ปัตตานี,รพท.</t>
  </si>
  <si>
    <t>โคกโพธิ์,รพช.</t>
  </si>
  <si>
    <t>หนองจิก,รพช.</t>
  </si>
  <si>
    <t>ปะนาเระ,รพช.</t>
  </si>
  <si>
    <t>มายอ,รพช.</t>
  </si>
  <si>
    <t>ทุ่งยางแดง,รพช.</t>
  </si>
  <si>
    <t>ไม้แก่น,รพช.</t>
  </si>
  <si>
    <t>ยะหริ่ง,รพช.</t>
  </si>
  <si>
    <t>ยะรัง,รพช.</t>
  </si>
  <si>
    <t>แม่ลาน,รพช.</t>
  </si>
  <si>
    <t>สมเด็จพระยุพราชสายบุรี,รพช.</t>
  </si>
  <si>
    <t>กะพ้อ,รพช.</t>
  </si>
  <si>
    <t>พัทลุง,รพท.</t>
  </si>
  <si>
    <t>กงหรา,รพช.</t>
  </si>
  <si>
    <t>เขาชัยสน,รพช.</t>
  </si>
  <si>
    <t>ตะโหมด,รพช.</t>
  </si>
  <si>
    <t>ควนขนุน,รพช.</t>
  </si>
  <si>
    <t>ปากพะยูน,รพช.</t>
  </si>
  <si>
    <t>ศรีบรรพต,รพช.</t>
  </si>
  <si>
    <t>ป่าบอน,รพช.</t>
  </si>
  <si>
    <t>บางแก้ว,รพช.</t>
  </si>
  <si>
    <t>ป่าพะยอม,รพช.</t>
  </si>
  <si>
    <t>ศรีนครินทร์(ปัญญานันทภิขุ),รพช.</t>
  </si>
  <si>
    <t>ยะลา,รพศ.</t>
  </si>
  <si>
    <t>เบตง,รพท.</t>
  </si>
  <si>
    <t>บันนังสตา,รพช.</t>
  </si>
  <si>
    <t>ธารโต,รพช.</t>
  </si>
  <si>
    <t>รามัน,รพช.</t>
  </si>
  <si>
    <t>สมเด็จพระยุพราชยะหา,รพช.</t>
  </si>
  <si>
    <t>กาบัง,รพช.</t>
  </si>
  <si>
    <t>กรงปินัง,รพช.</t>
  </si>
  <si>
    <t>หาดใหญ่,รพศ.</t>
  </si>
  <si>
    <t>สงขลา,รพท.</t>
  </si>
  <si>
    <t>สทิงพระ,รพช.</t>
  </si>
  <si>
    <t>จะนะ,รพช.</t>
  </si>
  <si>
    <t>สมเด็จพระบรมราชินีนาถ ณ  อำเภอนาทวี,รพช.</t>
  </si>
  <si>
    <t>เทพา,รพช.</t>
  </si>
  <si>
    <t>สะบ้าย้อย,รพช.</t>
  </si>
  <si>
    <t>ระโนด,รพช.</t>
  </si>
  <si>
    <t>กระแสสินธุ์,รพช.</t>
  </si>
  <si>
    <t>รัตภูมิ,รพช.</t>
  </si>
  <si>
    <t>สะเดา,รพช.</t>
  </si>
  <si>
    <t>นาหม่อม,รพช.</t>
  </si>
  <si>
    <t>ควนเนียง,รพช.</t>
  </si>
  <si>
    <t>ปาดังเบซาร์,รพช.</t>
  </si>
  <si>
    <t>บางกล่ำ,รพช.</t>
  </si>
  <si>
    <t>สิงหนคร,รพช.</t>
  </si>
  <si>
    <t>คลองหอยโข่ง,รพช.</t>
  </si>
  <si>
    <t>สตูล,รพท.</t>
  </si>
  <si>
    <t>ควนโดน,รพช.</t>
  </si>
  <si>
    <t>ควนกาหลง,รพช.</t>
  </si>
  <si>
    <t>ท่าแพ,รพช.</t>
  </si>
  <si>
    <t>ละงู,รพช.</t>
  </si>
  <si>
    <t>ทุ่งหว้า,รพช.</t>
  </si>
  <si>
    <t>มะนัง,รพช.</t>
  </si>
  <si>
    <t>รวมรายได้ ผลรวม</t>
  </si>
  <si>
    <t>รวมค่าใช้จ่าย ผลรวม</t>
  </si>
  <si>
    <t>สรุป ทุนสำรองสุทธิ (NWC)</t>
  </si>
  <si>
    <t>ทุนสำรองสุทธิ (NWC)30 ก.ย.58</t>
  </si>
  <si>
    <t>เงินบำรุงคงเหลือ(หักภาระผูกพัน)</t>
  </si>
  <si>
    <t>เงินบำรุงคงเหลือ 30 ก.ย.58</t>
  </si>
  <si>
    <t>หนี้สินและภาระผูกพัน 30 ก.ย.58</t>
  </si>
  <si>
    <t>ผลรวมทั้งหมด</t>
  </si>
  <si>
    <t>จอมทอง,รพท.</t>
  </si>
  <si>
    <t>เทพรัตนเวชชานุกูล เฉลิมพระเกียรติ ๖๐ พรรษา,รพช.</t>
  </si>
  <si>
    <t>ฝาง,รพท.</t>
  </si>
  <si>
    <t>ภูเพียง,รพช.</t>
  </si>
  <si>
    <t>ภูซาง,รพช.</t>
  </si>
  <si>
    <t>ภูกามยาว,รพช.</t>
  </si>
  <si>
    <t>โกสัมพีนคร,รพช.</t>
  </si>
  <si>
    <t>หนองมะโมง,รพช.</t>
  </si>
  <si>
    <t>เนินขาม,รพช.</t>
  </si>
  <si>
    <t>ชุมตาบง,รพช.</t>
  </si>
  <si>
    <t>บางบัวทอง ๒,รพช.</t>
  </si>
  <si>
    <t>บ้านคา,รพช.</t>
  </si>
  <si>
    <t>คลองเขื่อน,รพช.</t>
  </si>
  <si>
    <t>บางละมุง,รพท.</t>
  </si>
  <si>
    <t>เกาะจันทร์,รพช.</t>
  </si>
  <si>
    <t>กบินทร์บุรี,รพท.</t>
  </si>
  <si>
    <t>เฉลิมพระเกียรติสมเด็จพระเทพรัตนราชสุดาฯ สยามบรมราชกุมารี ระยอง,รพท.</t>
  </si>
  <si>
    <t>แกลง,รพท.</t>
  </si>
  <si>
    <t>บางพลี,รพท.</t>
  </si>
  <si>
    <t>บางเสาธง,รพช.</t>
  </si>
  <si>
    <t>อรัญประเทศ,รพท.</t>
  </si>
  <si>
    <t>วังสมบูรณ์,รพช.</t>
  </si>
  <si>
    <t>โคกสูง,รพช.</t>
  </si>
  <si>
    <t>กมลาไสย,รพช.</t>
  </si>
  <si>
    <t>นาคู,รพช.</t>
  </si>
  <si>
    <t>ฆ้องชัย,รพช.</t>
  </si>
  <si>
    <t>ดอนจาน,รพช.</t>
  </si>
  <si>
    <t>สามชัย,รพช.</t>
  </si>
  <si>
    <t>ชุมแพ,รพท.</t>
  </si>
  <si>
    <t>หนองนาคำ,รพช.</t>
  </si>
  <si>
    <t>เวียงเก่า,รพช.</t>
  </si>
  <si>
    <t>โคกโพธิ์ไชย,รพช.</t>
  </si>
  <si>
    <t>โนนศิลา,รพช.</t>
  </si>
  <si>
    <t>กุดรัง,รพช.</t>
  </si>
  <si>
    <t>ชื่นชม,รพช.</t>
  </si>
  <si>
    <t>ทุ่งเขาหลวง,รพช.</t>
  </si>
  <si>
    <t>เชียงขวัญ,รพช.</t>
  </si>
  <si>
    <t>หนองฮี,รพช.</t>
  </si>
  <si>
    <t>วังยาง,รพช.</t>
  </si>
  <si>
    <t>หนองหิน,รพช.</t>
  </si>
  <si>
    <t>สมเด็จพระยุพราชสว่างแดนดิน,รพท.</t>
  </si>
  <si>
    <t>โพธิ์ตาก,รพช.</t>
  </si>
  <si>
    <t>เฝ้าไร่,รพช.</t>
  </si>
  <si>
    <t>รัตนวาปี,รพช.</t>
  </si>
  <si>
    <t>กุมภวาปี,รพท.</t>
  </si>
  <si>
    <t>กู่แก้ว,รพช.</t>
  </si>
  <si>
    <t>ประจักษ์ศิลปาคม,รพช.</t>
  </si>
  <si>
    <t>ซับใหญ่,รพช.</t>
  </si>
  <si>
    <t>ภูเขียวเฉลิมพระเกียรติ,รพช.</t>
  </si>
  <si>
    <t>ปากช่องนานา,รพท.</t>
  </si>
  <si>
    <t>หนองบุญมาก,รพช.</t>
  </si>
  <si>
    <t>เฉลิมพระเกียรติสมเด็จย่า 100 ปี,รพช.</t>
  </si>
  <si>
    <t>บัวลาย,รพช.</t>
  </si>
  <si>
    <t>สีดา,รพช.</t>
  </si>
  <si>
    <t>เทพารักษ์,รพช.</t>
  </si>
  <si>
    <t>นางรอง,รพท.</t>
  </si>
  <si>
    <t>แคนดง,รพช.</t>
  </si>
  <si>
    <t>บ้านด่าน,รพช.</t>
  </si>
  <si>
    <t>ปราสาท,รพท.</t>
  </si>
  <si>
    <t>เขวาสินรินทร์,รพช.</t>
  </si>
  <si>
    <t>ศรีณรงค์,รพช.</t>
  </si>
  <si>
    <t>โนนนารายณ์,รพช.</t>
  </si>
  <si>
    <t>พยุห์,รพช.</t>
  </si>
  <si>
    <t>โพธิ์ศรีสุวรรณ,รพช.</t>
  </si>
  <si>
    <t>ศิลาลาด,รพช.</t>
  </si>
  <si>
    <t>วารินชำราบ,รพท.</t>
  </si>
  <si>
    <t>สมเด็จพระยุพราชเดชอุดม,รพท.</t>
  </si>
  <si>
    <t>๕๐ พรรษา มหาวชิราลงกรณ์,รพท.</t>
  </si>
  <si>
    <t>นาเยีย,รพช.</t>
  </si>
  <si>
    <t>สว่างวีระวงศ์,รพช.</t>
  </si>
  <si>
    <t>น้ำขุ่น,รพช.</t>
  </si>
  <si>
    <t>เหล่าเสือโก้ก,รพช.</t>
  </si>
  <si>
    <t>เกาะพีพี,รพช.</t>
  </si>
  <si>
    <t>ทุ่งสง,รพท.</t>
  </si>
  <si>
    <t>สิชล,รพท.</t>
  </si>
  <si>
    <t>พ่อท่านคล้ายวาจาสิทธิ์,รพช.</t>
  </si>
  <si>
    <t>นบพิตำ,รพช.</t>
  </si>
  <si>
    <t>พระพรหม,รพช.</t>
  </si>
  <si>
    <t>P061</t>
  </si>
  <si>
    <t>ทุนสำรองสุทธิ (NWC)</t>
  </si>
  <si>
    <t>เงินบำรุงคงเหลือ</t>
  </si>
  <si>
    <t>หนี้สินและภาระผูกพัน</t>
  </si>
  <si>
    <t>หนี้สินและภาระผูกพัน  ณ 31 กรกฎาคม 2562</t>
  </si>
  <si>
    <t>ส่วนต่างรายได้หักค่าใช้จ่าย (NI)</t>
  </si>
  <si>
    <t>เงินบำรุงคงเหลือหลังหักภาระหนี้สิน</t>
  </si>
  <si>
    <t>NWC</t>
  </si>
  <si>
    <t>copy วางค่า เท่านั้น ช่อง "I - K"</t>
  </si>
  <si>
    <t>ลำดับ</t>
  </si>
  <si>
    <t>รายการวิเคราะห์</t>
  </si>
  <si>
    <t>จำนวนเงิน (บาท)</t>
  </si>
  <si>
    <t>ไฟล์ WorkSheetPlanfin จะมีทั้งหมด 12 Sheet  ประกอบด้วย</t>
  </si>
  <si>
    <t xml:space="preserve">  -Sheet ที่เป็นผลจากการคำนวณ คือ  "Planfin2563","การวิเคราะห์แผน 8 แบบ", "Mapping"</t>
  </si>
  <si>
    <t xml:space="preserve">  -Sheet ที่หน่วยบริการต้องเติมข้อมูล คือ "Revenue", "Expense", "งบทดลอง รพ." "1.WS-Re-Exp", "2.WS-ยา วชภฯ"</t>
  </si>
  <si>
    <t>เจ้าหนี้การค้ายา</t>
  </si>
  <si>
    <t>เจ้าหนี้การค้าเวชภัณฑ์มิใช่ยาและวัสดุการแพทย์</t>
  </si>
  <si>
    <t>เจ้าหนี้การค้าวัสดุวิทยาศาสตร์การแพทย์</t>
  </si>
  <si>
    <t>เจ้าหนี้การค้าวัสดุอื่น</t>
  </si>
  <si>
    <t xml:space="preserve">            "3.WS-วัสดุอื่น", "4.WS-แผนเจ้าหนี้การค้า", 5."WS-แผนลูกหนี้ค่ารักษาพยาบาล", "6.WS-แผนลงทุน" และ  </t>
  </si>
  <si>
    <t xml:space="preserve">            "7.WS-แผนสนับสนุน รพ.สต."</t>
  </si>
  <si>
    <t>ขั้นตอนการทำงาน ดังนี้</t>
  </si>
  <si>
    <t xml:space="preserve">    1. เมื่อรวบรวมข้อมูลที่จะทำจัดแผนประมาณการรายได้ และควบคุมค่าใช้จ่ายตามรายละเอียดงบทดลองเรียบร้อยแล้ว</t>
  </si>
  <si>
    <r>
      <t xml:space="preserve">        Colum "</t>
    </r>
    <r>
      <rPr>
        <b/>
        <sz val="16"/>
        <rFont val="TH SarabunPSK"/>
        <family val="2"/>
      </rPr>
      <t>B</t>
    </r>
    <r>
      <rPr>
        <sz val="16"/>
        <rFont val="TH SarabunPSK"/>
        <family val="2"/>
      </rPr>
      <t xml:space="preserve">" คือ = </t>
    </r>
    <r>
      <rPr>
        <b/>
        <sz val="16"/>
        <rFont val="TH SarabunPSK"/>
        <family val="2"/>
      </rPr>
      <t>ชื่อบัญชี</t>
    </r>
    <r>
      <rPr>
        <sz val="16"/>
        <rFont val="TH SarabunPSK"/>
        <family val="2"/>
      </rPr>
      <t xml:space="preserve">  อ้างอิงตามรหัสบัญชีมาตรฐาน </t>
    </r>
  </si>
  <si>
    <r>
      <t xml:space="preserve">        Colum "</t>
    </r>
    <r>
      <rPr>
        <b/>
        <sz val="16"/>
        <rFont val="TH SarabunPSK"/>
        <family val="2"/>
      </rPr>
      <t>A</t>
    </r>
    <r>
      <rPr>
        <sz val="16"/>
        <rFont val="TH SarabunPSK"/>
        <family val="2"/>
      </rPr>
      <t xml:space="preserve">" คือ </t>
    </r>
    <r>
      <rPr>
        <b/>
        <sz val="16"/>
        <rFont val="TH SarabunPSK"/>
        <family val="2"/>
      </rPr>
      <t>รหัสบัญชี</t>
    </r>
    <r>
      <rPr>
        <sz val="16"/>
        <rFont val="TH SarabunPSK"/>
        <family val="2"/>
      </rPr>
      <t xml:space="preserve">  ค่าจะต้องเป็นข้อความ และมีจำนวน 13 หลัก ตามผังบัญชีมาตรฐาน รหัสบัญชีไม่ควรซ้ำกัน</t>
    </r>
  </si>
  <si>
    <r>
      <t xml:space="preserve">        Colum "</t>
    </r>
    <r>
      <rPr>
        <b/>
        <sz val="16"/>
        <rFont val="TH SarabunPSK"/>
        <family val="2"/>
      </rPr>
      <t>C</t>
    </r>
    <r>
      <rPr>
        <sz val="16"/>
        <rFont val="TH SarabunPSK"/>
        <family val="2"/>
      </rPr>
      <t xml:space="preserve">" คือ = </t>
    </r>
    <r>
      <rPr>
        <b/>
        <sz val="16"/>
        <rFont val="TH SarabunPSK"/>
        <family val="2"/>
      </rPr>
      <t>จำนวนเงิน</t>
    </r>
    <r>
      <rPr>
        <sz val="16"/>
        <rFont val="TH SarabunPSK"/>
        <family val="2"/>
      </rPr>
      <t xml:space="preserve">  ค่าจะต้องเป็นตัวเลขเท่านั้น ห้ามใส่สูตร หากมีค่าว่างให้ใส่ "0"</t>
    </r>
  </si>
  <si>
    <r>
      <t>ให้หน่วยงานนำข้อมูลมาวางที่</t>
    </r>
    <r>
      <rPr>
        <b/>
        <sz val="16"/>
        <rFont val="TH SarabunPSK"/>
        <family val="2"/>
      </rPr>
      <t xml:space="preserve"> Sheet "งบทดลอง รพ."</t>
    </r>
    <r>
      <rPr>
        <sz val="16"/>
        <rFont val="TH SarabunPSK"/>
        <family val="2"/>
      </rPr>
      <t xml:space="preserve"> ซึ่งมีข้อมูลเฉพาะหมวดรายได้และหมวดค่าใช้จ่าย รูปแบบดังนี้</t>
    </r>
  </si>
  <si>
    <r>
      <t>เมื่อวาง งบทดลอง รพ. ตามขั้นตอนที่ 1 เรียบร้อยแล้ว ข้อมูลจะ link มาที่ Sheet "Planfin2563" Colum "</t>
    </r>
    <r>
      <rPr>
        <b/>
        <sz val="16"/>
        <rFont val="TH SarabunPSK"/>
        <family val="2"/>
      </rPr>
      <t>G</t>
    </r>
    <r>
      <rPr>
        <sz val="16"/>
        <rFont val="TH SarabunPSK"/>
        <family val="2"/>
      </rPr>
      <t>" ประมาณการ</t>
    </r>
  </si>
  <si>
    <r>
      <t xml:space="preserve">     2. ใส่รหัสหน่วยบริการ 5 หลัก ในช่อง </t>
    </r>
    <r>
      <rPr>
        <b/>
        <sz val="16"/>
        <rFont val="TH SarabunPSK"/>
        <family val="2"/>
      </rPr>
      <t xml:space="preserve">G2  </t>
    </r>
    <r>
      <rPr>
        <sz val="16"/>
        <rFont val="TH SarabunPSK"/>
        <family val="2"/>
      </rPr>
      <t xml:space="preserve">แถบสีฟ้า                 จะปรากฎข้อมูลผลการดำเนินงาน Planfin ปี 2559        </t>
    </r>
  </si>
  <si>
    <t>ยกเว้นรายการ  1."4301020105.264 ส่วนปรับลดค่าแรง OP" 2. "4301020105.265 ส่วนปรับลดค่าแรง IP"</t>
  </si>
  <si>
    <r>
      <t xml:space="preserve">                  </t>
    </r>
    <r>
      <rPr>
        <sz val="16"/>
        <rFont val="TH SarabunPSK"/>
        <family val="2"/>
      </rPr>
      <t xml:space="preserve"> 3. "4301020105.265 ส่วนปรับลดค่าแรง PP"</t>
    </r>
  </si>
  <si>
    <t xml:space="preserve">ถึงปี 2561 และช่องประมาณการปี 2563 (จากข้อมูลผลการดำเนินงานปี 2562 เดือน ก.ค.2562 หาร 10 คูณ 12) </t>
  </si>
  <si>
    <t xml:space="preserve">Colum "ผลต่างจาก HGR Mean+1SD" </t>
  </si>
  <si>
    <t xml:space="preserve">นำมาวางแบบ "ค่า" Sheet Planfin 2563  Colum "I" ถึง "K" จะปรากฎข้อมูลใน Colum"ผลต่างจาก HGR Mean" และ </t>
  </si>
  <si>
    <t xml:space="preserve">ปี 2563 และ Sheet "Revenue Colum "ประมาณการรายได้รวม", Sheet"Expense Colum "มูลค่า" </t>
  </si>
  <si>
    <t xml:space="preserve">    3. Sheet "Revenue" Colum "E=ประมาณการ OP Visit"               ให้ใส่ประมาณการจำนวนครั้งผู้ป่วยนอกแยกตามสิทธิ</t>
  </si>
  <si>
    <t>รายละเอียด Colum "D"  *** และจะต้องคีย์ ข้อมูลนี้ใส่ในระบบที่หน้าเวปด้วย หากไม่มีข้อมูลให้ใส่จำนวน "0" ถ้าหากไม่ใส่</t>
  </si>
  <si>
    <t>จะไม่สามารถลงนามได้</t>
  </si>
  <si>
    <t xml:space="preserve">     4. Sheet "Expense"  จำนวนเงิน Colum "E มูลค่า" ข้อมูลจะ link มาจาก งบทดลอง รพ.</t>
  </si>
  <si>
    <t xml:space="preserve">     5. Sheet "การวิเคราะห์แผน 8 แบบ" ข้อมูลจะ link มาจาก Sheet "Planfin2563" จากแผนที่ 1 แผนประมาณการรายได้</t>
  </si>
  <si>
    <t>และควบคุมค่าใช้จ่าย, ทุนสำรองสุทธิ(NWC) และแผนที่ 6 แผนการลงทุนเพิ่ม "จัดซื้อ จัดหาด้วยเงินบำรุงของ รพ. ปี 2563"</t>
  </si>
  <si>
    <r>
      <t>ช่อง "</t>
    </r>
    <r>
      <rPr>
        <b/>
        <sz val="16"/>
        <rFont val="TH SarabunPSK"/>
        <family val="2"/>
      </rPr>
      <t xml:space="preserve">C91" </t>
    </r>
    <r>
      <rPr>
        <sz val="16"/>
        <rFont val="TH SarabunPSK"/>
        <family val="2"/>
      </rPr>
      <t>แล้วจะวิเคราะห์แผนทางการเงินที่ส่งว่าเป็นแผนแบบใด</t>
    </r>
  </si>
  <si>
    <t xml:space="preserve">     6. Sheet "Mapping" สำหรับ Sheet นี้เป็นรายละเอียดการจับคู่ผังบัญชีหมวดรายได้และค่าใช้จ่ายกับรหัสแผนที่ 1 แผน</t>
  </si>
  <si>
    <t xml:space="preserve">ประมาณการรายได้และควบคุมค่าใช้จ่าย "Revenue", "Expense" </t>
  </si>
  <si>
    <t xml:space="preserve">     7. Sheet "WS-Re-Exp" สำหรับ Sheet นี้หน่วยบริการไม่ต้องดำเนินการใดๆ จัดทำไว้สำหรับตรวจสอบความถูกต้องจำนวน</t>
  </si>
  <si>
    <t>เงินจะ link มาจาก Sheet "งบทดลอง รพ"</t>
  </si>
  <si>
    <t>[14]</t>
  </si>
  <si>
    <r>
      <t>[12]=[11]+[13]+[14]</t>
    </r>
    <r>
      <rPr>
        <sz val="12"/>
        <color rgb="FFFF0000"/>
        <rFont val="Tahoma"/>
        <family val="2"/>
      </rPr>
      <t>-[8]-[9]-[10]</t>
    </r>
  </si>
  <si>
    <r>
      <t xml:space="preserve">     8. Sheet "</t>
    </r>
    <r>
      <rPr>
        <b/>
        <sz val="16"/>
        <rFont val="TH SarabunPSK"/>
        <family val="2"/>
      </rPr>
      <t>WS-ยา วชภฯ"</t>
    </r>
    <r>
      <rPr>
        <sz val="16"/>
        <rFont val="TH SarabunPSK"/>
        <family val="2"/>
      </rPr>
      <t xml:space="preserve"> คือ ตารางการคำนวณเพื่อจัดทำแผนที่ 2 แผนจัดซื้อยา เวชภัณฑ์ วัสดุการแพทย์ </t>
    </r>
  </si>
  <si>
    <t>วัสดุวิทยาศาสตร์การแพทย์ ประกอบด้วย 14 ช่อง ไม่รวมรายการ ดังนี้</t>
  </si>
  <si>
    <t xml:space="preserve">  ประมาณการปี 2563 จากข้อมูลผลการดำเนินงานปี 2562 เดือน ก.ค.2562 หาร 10 คูณ 12</t>
  </si>
  <si>
    <t>ข้อมูลมาจากชีท Planfin2563 Colum "F" ประมาณการปี 2563 จากข้อมูลผลการดำเนินงานปี 2562 เดือน ก.ค.2562 หาร 10 คูณ 12</t>
  </si>
  <si>
    <r>
      <t xml:space="preserve">          </t>
    </r>
    <r>
      <rPr>
        <sz val="16"/>
        <rFont val="TH SarabunPSK"/>
        <family val="2"/>
      </rPr>
      <t>8.2 ช่อง [4] -[5] มูลค่าการได้รับสนุนจากหน่วยงานอื่นปี 2560, ปี 2561 และปี 2562 หน่วยบริการจะต้องกรอกข้อมูล</t>
    </r>
  </si>
  <si>
    <t xml:space="preserve">          8.1 ช่อง [1] - [3] มูลค่าการจัดซื้อปี 2560, ปี 2561 และปี 2562 หน่วยบริการจะต้องกรอกข้อมูล</t>
  </si>
  <si>
    <r>
      <t xml:space="preserve">          8.3 ช่อง [7] มูลค่าการใช้ใน รพ. ปี 2562 ตารางจะ link ข้อมูลมาจาก Sheet "</t>
    </r>
    <r>
      <rPr>
        <b/>
        <sz val="16"/>
        <rFont val="TH SarabunPSK"/>
        <family val="2"/>
      </rPr>
      <t>Planfin2563</t>
    </r>
    <r>
      <rPr>
        <sz val="16"/>
        <rFont val="TH SarabunPSK"/>
        <family val="2"/>
      </rPr>
      <t>" Colum "F" ประมาณการ</t>
    </r>
  </si>
  <si>
    <t>ปี 2563 จากข้อมูลผลการดำเนินงานปี 2562 เดือน ก.ค.2562 หาร 10 คูณ 12 แต่หน่วยบริการสามารถแก้ไขจำนวนตามจริงของ</t>
  </si>
  <si>
    <t xml:space="preserve">หน่วยบริการ </t>
  </si>
  <si>
    <t xml:space="preserve">หน่วยบริการสามารถแก้ไขมูลค่าตามความเป็นจริงและปัจจุบัน ไม่ต้อง link </t>
  </si>
  <si>
    <r>
      <t xml:space="preserve">          8.5 ช่อง [9] มูลค่าการสนับสนุน รพ.สต.ปี 2563 ตารางจะ link มาจาก Sheet "</t>
    </r>
    <r>
      <rPr>
        <b/>
        <sz val="16"/>
        <rFont val="TH SarabunPSK"/>
        <family val="2"/>
      </rPr>
      <t>Planfin2563</t>
    </r>
    <r>
      <rPr>
        <sz val="16"/>
        <rFont val="TH SarabunPSK"/>
        <family val="2"/>
      </rPr>
      <t>" แผนที่ 7 แผนสนับสนุน</t>
    </r>
  </si>
  <si>
    <t xml:space="preserve">รพ.สต. ช่อง "C100 ยา", "C101 เวชภัณฑ์มิใช่ยาและวัสดุการแพทย์", "C102 วัสดุวิทยาศาสตร์การแพทย์" ซึ่งข้อมูลจะ link </t>
  </si>
  <si>
    <r>
      <t>มาจาก Sheet "</t>
    </r>
    <r>
      <rPr>
        <b/>
        <sz val="16"/>
        <rFont val="TH SarabunPSK"/>
        <family val="2"/>
      </rPr>
      <t>7.WS-แผนสนับสนุน รพ.สต."</t>
    </r>
  </si>
  <si>
    <t>มูลค่าการโอนให้หน่วยงานอื่น ปี 2563</t>
  </si>
  <si>
    <t xml:space="preserve">           8.6 ช่อง [10] มูลค่าการโอนให้หน่วยงานอื่น ปี 2563  หน่วยบริการจะต้องกรอกข้อมูลประมาณการหากมีการสนับสนุน</t>
  </si>
  <si>
    <t>ให้หน่วยงานอื่น</t>
  </si>
  <si>
    <t>หน่วยบริการไม่สามารถแก้ไขได้</t>
  </si>
  <si>
    <t xml:space="preserve">"Planfin2563" Colum "G" ประมาณการปี 2563 ของหน่วยบริการโดย Link มากจาก Sheet "งบทดลอง รพ." </t>
  </si>
  <si>
    <t xml:space="preserve">รายการ "P14 ต้นทุนยา", "P15 ต้นทุนเวชภัณฑ์มิใช่ยาและวัสดุการแพทย์", "P151 ต้นทุนวัสดุทันตกรรม", </t>
  </si>
  <si>
    <t>P16 ต้นทุนวัสดุวิทยาศาสตร์การแพทย์</t>
  </si>
  <si>
    <r>
      <t xml:space="preserve">          8.4 ช่อง [8] มูลค่าการใช้ใน รพ.ปี 2562 หน่วยงาน</t>
    </r>
    <r>
      <rPr>
        <b/>
        <u/>
        <sz val="16"/>
        <rFont val="TH SarabunPSK"/>
        <family val="2"/>
      </rPr>
      <t>ไม่สามารถแก้ไข</t>
    </r>
    <r>
      <rPr>
        <sz val="16"/>
        <rFont val="TH SarabunPSK"/>
        <family val="2"/>
      </rPr>
      <t>ข้อมูลได้  ข้อมูลจะ link ข้อมูลมาจาก Sheet</t>
    </r>
  </si>
  <si>
    <t xml:space="preserve">           8.7ช่อง [11] สินค้าคงคลัง ปี 2562 (30 กย. 2562) หน่วยบริการจะประมาณการสินค้าคงคลัง ปี 2562 และกรอกข้อมูล</t>
  </si>
  <si>
    <t xml:space="preserve">           8.8 ช่อง [12] สินค้าคงคลัง ปี 2562 (30 กย. 2563) ข้อมูลได้จากการคำนวณ สินค้าคงคลัง ปี 2562 (30 กย.2562) +</t>
  </si>
  <si>
    <t>แผนจัดซื้อปี 2563 + มูลค่าการได้รับสนุน - รวมมูลค่าการใช้ทั้งปี 2563 - มูลค่าการสนับสนุน รพ.สต.ปี 2563 - มูลค่าการโอน</t>
  </si>
  <si>
    <t>ให้หน่วยงานอื่น ปี 2563</t>
  </si>
  <si>
    <t xml:space="preserve">           8.8 ช่อง [13] แผนจัดซื้อปี 2563 นำไปกรอกใน Planfin หน่วยบริการกรอกข้อมูลที่ดำเนินการจัดซื้อในปี 2563 โดยดู</t>
  </si>
  <si>
    <t>รายละเอียดข้อมูลการจัดซื้อย้อนหลัง 3 ปี, การใช้ไป, การสนับสนุนให้ รพ.สต. การได้รับสนุนจากหน่วยงานอื่น และ</t>
  </si>
  <si>
    <t>สินค้าคงคลังประกอบในการประมาณการ</t>
  </si>
  <si>
    <t xml:space="preserve">ข้อมูลการเปรียบเทียบ HGR ปี 2561 ให้ Copy จากไฟล์ ค่า HGR Planfin                  ช่อง "มูลค่า", "Mean", "Mean+1SD"  </t>
  </si>
  <si>
    <t>มูลค่าการได้รับสนับสนุน ปี 2563</t>
  </si>
  <si>
    <t xml:space="preserve">           8.9 ช่อง [14] มูลค่าการได้รับสนับสนุน ปี 2563 หน่วยบริการจะต้องกรอกข้อมูลประมาณการหากหน่วยบริการได้รับ</t>
  </si>
  <si>
    <t>การสนับสนุนจากน่วยงานอื่น</t>
  </si>
  <si>
    <t>มูลค่าการได้รับสนับสนุน</t>
  </si>
  <si>
    <t>มูลค่าการได้รับสนับสนุนปี 2563</t>
  </si>
  <si>
    <r>
      <t>[12]=[11]+[13]+[14]-</t>
    </r>
    <r>
      <rPr>
        <b/>
        <sz val="12"/>
        <color rgb="FFC00000"/>
        <rFont val="Tahoma"/>
        <family val="2"/>
      </rPr>
      <t>[8]-[9]-[10]</t>
    </r>
  </si>
  <si>
    <t xml:space="preserve">        9. Sheet "WS-วัสดุอื่น" คือ ตารางการคำนวณเพื่อจัดทำแผนที่ 3 แผนจัดซื้อวัสดุอื่นๆ จำนวน 11 รายการ ดังนี้ </t>
  </si>
  <si>
    <t xml:space="preserve">1.วัสดุสำนักงาน 2.วัสดุยานพาหนะและขนส่ง 3.วัสดุเชื้อเพลิงและหล่อลื่น 4. วัสดุไฟฟ้าและวิทยุ  5.วัสดุโฆษณาและเผยแพร่ </t>
  </si>
  <si>
    <t>6.วัสดุคอมพิวเตอร์  7. วัสดุงานบ้านงานครัว 8. วัสดุบริโภค  9. วัสดุเครื่องแต่งกาย 10. วัสดุก่อสร้าง 11.วัสดุอื่น</t>
  </si>
  <si>
    <r>
      <t>รายละเอียดตารางการคำนวณจะมีลักษณะเหมือน Sheet "</t>
    </r>
    <r>
      <rPr>
        <b/>
        <sz val="16"/>
        <color theme="1"/>
        <rFont val="TH SarabunPSK"/>
        <family val="2"/>
      </rPr>
      <t>2.WS-ยา วชภฯ</t>
    </r>
    <r>
      <rPr>
        <sz val="16"/>
        <color theme="1"/>
        <rFont val="TH SarabunPSK"/>
        <family val="2"/>
      </rPr>
      <t>" ยกเว้นการ link ข้อมูลวัสดุใช้ไป และการสนับสนุน</t>
    </r>
  </si>
  <si>
    <t>ให้ รพ.สต. เนื่องจาก Sheet "Planfin2563" รายการ "P23 วัสดุใช้ไป" ไม่ได้แยกประเภทวัสดุ จำนวน 11 รายการ แต่สามารถ</t>
  </si>
  <si>
    <t xml:space="preserve">ตรวจสอบยอดรวมของวัสดุจำนวน 11 รายการ กับ "P23 วัสดุใช้ไป" ได้ </t>
  </si>
  <si>
    <t>4. แผนบริหารจัดการเจ้าหนี้การค้า</t>
  </si>
  <si>
    <t>หนี้สินค้างชำระ ณ 31 ก.ค.2562</t>
  </si>
  <si>
    <r>
      <t xml:space="preserve">           10.1 ช่อง [1] "</t>
    </r>
    <r>
      <rPr>
        <b/>
        <sz val="16"/>
        <color theme="1"/>
        <rFont val="TH SarabunPSK"/>
        <family val="2"/>
      </rPr>
      <t>หนี้สินค้างชำระ ณ 31 ก.ค. 2562</t>
    </r>
    <r>
      <rPr>
        <sz val="16"/>
        <color theme="1"/>
        <rFont val="TH SarabunPSK"/>
        <family val="2"/>
      </rPr>
      <t>" หน่วยบริการจะต้องกรอกข้อมูลตามรายการ</t>
    </r>
  </si>
  <si>
    <r>
      <t xml:space="preserve">           10.2 ช่อง [2] "</t>
    </r>
    <r>
      <rPr>
        <b/>
        <sz val="16"/>
        <color theme="1"/>
        <rFont val="TH SarabunPSK"/>
        <family val="2"/>
      </rPr>
      <t>ประมาณการหนี้สินปี 2563</t>
    </r>
    <r>
      <rPr>
        <sz val="16"/>
        <color theme="1"/>
        <rFont val="TH SarabunPSK"/>
        <family val="2"/>
      </rPr>
      <t>"  ข้อมูลรายการ เจ้าหนี้การค้ายา, เจ้าหนี้การค้าเวชภัณฑ์มิใช่ยาและวัสดุ</t>
    </r>
  </si>
  <si>
    <t>การแพทย์, เจ้าหนี้การค้าวัสดุวิทยาศาสตร์การแพทย์ link ข้อมูลมาจาก Sheet "2.WS-ยา วชภฯ" ช่อง 13 "N5", "N6", "N7"</t>
  </si>
  <si>
    <t>[3]=[1] + [2]</t>
  </si>
  <si>
    <r>
      <t xml:space="preserve">           10.4 ช่อง [4] "</t>
    </r>
    <r>
      <rPr>
        <b/>
        <sz val="16"/>
        <color theme="1"/>
        <rFont val="TH SarabunPSK"/>
        <family val="2"/>
      </rPr>
      <t>แผนการจ่ายชำระปี 2562</t>
    </r>
    <r>
      <rPr>
        <sz val="16"/>
        <color theme="1"/>
        <rFont val="TH SarabunPSK"/>
        <family val="2"/>
      </rPr>
      <t xml:space="preserve"> " หน่วยบริการจะต้องประมาณการจากข้อมูลในช่อง [1],[2],[3] และกรอก</t>
    </r>
  </si>
  <si>
    <t xml:space="preserve">      10. Sheet "WS-แผนเจ้าหนี้การค้า" ตารางการคำนวณเพื่อจัดทำแผนที่ 4. แผนบริหารจัดการเจ้าหนี้การค้า 9 ช่อง </t>
  </si>
  <si>
    <t>ข้อมูลเอง ซึ่งจะ link ข้อมูลไป Sheet "Planfin2563" แผนที่ 4 แผนบริหารจัดการเจ้าหนี้การค้าช่อง "C69" -"C76"</t>
  </si>
  <si>
    <r>
      <t>"</t>
    </r>
    <r>
      <rPr>
        <b/>
        <sz val="16"/>
        <color theme="1"/>
        <rFont val="TH SarabunPSK"/>
        <family val="2"/>
      </rPr>
      <t>ประมาณการหนี้สินปี 2563</t>
    </r>
    <r>
      <rPr>
        <sz val="16"/>
        <color theme="1"/>
        <rFont val="TH SarabunPSK"/>
        <family val="2"/>
      </rPr>
      <t>"</t>
    </r>
  </si>
  <si>
    <r>
      <t xml:space="preserve">           10.3 ช่อง [3]  "</t>
    </r>
    <r>
      <rPr>
        <b/>
        <sz val="16"/>
        <color theme="1"/>
        <rFont val="TH SarabunPSK"/>
        <family val="2"/>
      </rPr>
      <t>รวมภาระหนี้สินปี 2563</t>
    </r>
    <r>
      <rPr>
        <sz val="16"/>
        <color theme="1"/>
        <rFont val="TH SarabunPSK"/>
        <family val="2"/>
      </rPr>
      <t>" ไม่ต้องกรอกข้อมูล ตารางจะคำนวณ "</t>
    </r>
    <r>
      <rPr>
        <b/>
        <sz val="16"/>
        <color theme="1"/>
        <rFont val="TH SarabunPSK"/>
        <family val="2"/>
      </rPr>
      <t>หนี้สินค้างชำระ ณ 31 ก.ค. 2562</t>
    </r>
    <r>
      <rPr>
        <sz val="16"/>
        <color theme="1"/>
        <rFont val="TH SarabunPSK"/>
        <family val="2"/>
      </rPr>
      <t>"  +</t>
    </r>
  </si>
  <si>
    <t>แผนการจ่ายชำระปี 2563 (นำไปกรอกใน Planfin2563)</t>
  </si>
  <si>
    <r>
      <t xml:space="preserve">           10.5 ช่อง [5] "</t>
    </r>
    <r>
      <rPr>
        <b/>
        <sz val="16"/>
        <color theme="1"/>
        <rFont val="TH SarabunPSK"/>
        <family val="2"/>
      </rPr>
      <t>ภาระหนี้สินคงเหลือสิ้นปี 2563</t>
    </r>
    <r>
      <rPr>
        <sz val="16"/>
        <color theme="1"/>
        <rFont val="TH SarabunPSK"/>
        <family val="2"/>
      </rPr>
      <t>" ไม่ต้องกรอกข้อมูล ตารางจะคำนวณ "</t>
    </r>
    <r>
      <rPr>
        <b/>
        <sz val="16"/>
        <color theme="1"/>
        <rFont val="TH SarabunPSK"/>
        <family val="2"/>
      </rPr>
      <t>รวมภาระหนี้สินปี 2563</t>
    </r>
    <r>
      <rPr>
        <sz val="16"/>
        <color theme="1"/>
        <rFont val="TH SarabunPSK"/>
        <family val="2"/>
      </rPr>
      <t>" -</t>
    </r>
  </si>
  <si>
    <t>ปี 2567</t>
  </si>
  <si>
    <r>
      <t xml:space="preserve">"แผนการจ่ายชำระปี 2563 " </t>
    </r>
    <r>
      <rPr>
        <sz val="16"/>
        <color theme="1"/>
        <rFont val="TH SarabunPSK"/>
        <family val="2"/>
      </rPr>
      <t xml:space="preserve">เพื่อจะประมาณการในการชำระหนี้สินในปีต่อไปในช่อง [6] - [9] </t>
    </r>
  </si>
  <si>
    <r>
      <t xml:space="preserve"> ลูกหนี้ค่ารักษาพยาบาล-สุทธิ </t>
    </r>
    <r>
      <rPr>
        <b/>
        <u/>
        <sz val="16"/>
        <color theme="1"/>
        <rFont val="TH SarabunPSK"/>
        <family val="2"/>
      </rPr>
      <t>ค้างชำระ</t>
    </r>
    <r>
      <rPr>
        <b/>
        <sz val="16"/>
        <color theme="1"/>
        <rFont val="TH SarabunPSK"/>
        <family val="2"/>
      </rPr>
      <t xml:space="preserve"> ณ 31 ก.ค.2562</t>
    </r>
  </si>
  <si>
    <r>
      <t xml:space="preserve">               11.1 ช่อง [1]  "</t>
    </r>
    <r>
      <rPr>
        <b/>
        <sz val="16"/>
        <color theme="1"/>
        <rFont val="TH SarabunPSK"/>
        <family val="2"/>
      </rPr>
      <t>ลูกหนี้ค่ารักษาพยาบาล-สุทธิ ค้างชำระ ณ 31 ก.ค.2562</t>
    </r>
    <r>
      <rPr>
        <sz val="16"/>
        <color theme="1"/>
        <rFont val="TH SarabunPSK"/>
        <family val="2"/>
      </rPr>
      <t>" หน่วยบริการจะต้องกรอกข้อมูล</t>
    </r>
  </si>
  <si>
    <r>
      <t xml:space="preserve">               11.2 ช่อง [2]  "</t>
    </r>
    <r>
      <rPr>
        <b/>
        <sz val="16"/>
        <color theme="1"/>
        <rFont val="TH SarabunPSK"/>
        <family val="2"/>
      </rPr>
      <t>ประมาณการลูกหนี้ค่ารักษาพยาบาล ปี 2563 (ตามราคา Charge)</t>
    </r>
    <r>
      <rPr>
        <sz val="16"/>
        <color theme="1"/>
        <rFont val="TH SarabunPSK"/>
        <family val="2"/>
      </rPr>
      <t xml:space="preserve">" ข้อมูลจะ link มาจาก </t>
    </r>
  </si>
  <si>
    <r>
      <t xml:space="preserve">               11.3 ช่อง [3]  "</t>
    </r>
    <r>
      <rPr>
        <b/>
        <sz val="16"/>
        <color theme="1"/>
        <rFont val="TH SarabunPSK"/>
        <family val="2"/>
      </rPr>
      <t>รวมลูกหนี้ค่ารักษาพยาบาลปี 2563</t>
    </r>
    <r>
      <rPr>
        <sz val="16"/>
        <color theme="1"/>
        <rFont val="TH SarabunPSK"/>
        <family val="2"/>
      </rPr>
      <t>"ตารางจะคำนวณจาก"</t>
    </r>
    <r>
      <rPr>
        <b/>
        <sz val="16"/>
        <color theme="1"/>
        <rFont val="TH SarabunPSK"/>
        <family val="2"/>
      </rPr>
      <t xml:space="preserve">ลูกหนี้ค่ารักษาพยาบาล-สุทธิ ค้างชำระ </t>
    </r>
  </si>
  <si>
    <r>
      <rPr>
        <b/>
        <sz val="16"/>
        <color theme="1"/>
        <rFont val="TH SarabunPSK"/>
        <family val="2"/>
      </rPr>
      <t>ณ 31 ก.ค.2562</t>
    </r>
    <r>
      <rPr>
        <sz val="16"/>
        <color theme="1"/>
        <rFont val="TH SarabunPSK"/>
        <family val="2"/>
      </rPr>
      <t xml:space="preserve">" + </t>
    </r>
    <r>
      <rPr>
        <b/>
        <sz val="16"/>
        <color theme="1"/>
        <rFont val="TH SarabunPSK"/>
        <family val="2"/>
      </rPr>
      <t xml:space="preserve"> "ประมาณการลูกหนี้ค่ารักษาพยาบาล ปี 2563 (ตามราคา Charge)"</t>
    </r>
  </si>
  <si>
    <r>
      <t xml:space="preserve">               11.4 ช่อง [4]  "</t>
    </r>
    <r>
      <rPr>
        <b/>
        <sz val="16"/>
        <color theme="1"/>
        <rFont val="TH SarabunPSK"/>
        <family val="2"/>
      </rPr>
      <t>ประมาณการลูกหนี้ค่ารักษาพยาบาลที่เรียกเก็บได้ในปี 2563</t>
    </r>
    <r>
      <rPr>
        <sz val="16"/>
        <color theme="1"/>
        <rFont val="TH SarabunPSK"/>
        <family val="2"/>
      </rPr>
      <t>" หน่วยบริการจะต้องกรอกข้อมูล</t>
    </r>
  </si>
  <si>
    <r>
      <t xml:space="preserve">               11.5 ช่อง [5]  "</t>
    </r>
    <r>
      <rPr>
        <b/>
        <sz val="16"/>
        <color theme="1"/>
        <rFont val="TH SarabunPSK"/>
        <family val="2"/>
      </rPr>
      <t>ส่วนต่างที่ต่ำ (สูง)กว่าค่ารักษาพยาบาล</t>
    </r>
    <r>
      <rPr>
        <sz val="16"/>
        <color theme="1"/>
        <rFont val="TH SarabunPSK"/>
        <family val="2"/>
      </rPr>
      <t xml:space="preserve">" ข้อมูลจะ link มาจากSheet "Revenue" Colum "G" </t>
    </r>
  </si>
  <si>
    <t>รายการส่วนต่างค่ารักษาฯ  หน่วยบริการไม่ต้องกรอกข้อมูล</t>
  </si>
  <si>
    <t>Sheet "Revenue" Colum "G" รายการ รายได้ค่ารักษาพยาบาล OPและ IP หน่วยบริการไม่ต้องกรอกข้อมูล</t>
  </si>
  <si>
    <r>
      <t xml:space="preserve">               11.6 ช่อง [6]  "</t>
    </r>
    <r>
      <rPr>
        <b/>
        <sz val="16"/>
        <color theme="1"/>
        <rFont val="TH SarabunPSK"/>
        <family val="2"/>
      </rPr>
      <t>ประมาณการตัดหนี้สูญ</t>
    </r>
    <r>
      <rPr>
        <sz val="16"/>
        <color theme="1"/>
        <rFont val="TH SarabunPSK"/>
        <family val="2"/>
      </rPr>
      <t>" หน่วยบริการจะต้องกรอกข้อมูลตามที่ได้ประมาณการตามหลักเกณฑ์ฯ</t>
    </r>
  </si>
  <si>
    <t>[7]=[3]-[4]-[5]-[6]</t>
  </si>
  <si>
    <r>
      <t xml:space="preserve">               11.7 ช่อง [7]  "</t>
    </r>
    <r>
      <rPr>
        <b/>
        <sz val="16"/>
        <color theme="1"/>
        <rFont val="TH SarabunPSK"/>
        <family val="2"/>
      </rPr>
      <t>ลูกหนี้คงเหลือยกไปปี 2564</t>
    </r>
    <r>
      <rPr>
        <sz val="16"/>
        <color theme="1"/>
        <rFont val="TH SarabunPSK"/>
        <family val="2"/>
      </rPr>
      <t>"  ตารางจะคำนวณ "</t>
    </r>
    <r>
      <rPr>
        <b/>
        <sz val="16"/>
        <color theme="1"/>
        <rFont val="TH SarabunPSK"/>
        <family val="2"/>
      </rPr>
      <t>รวมลูกหนี้ค่ารักษาพยาบาลปี 2563" -</t>
    </r>
  </si>
  <si>
    <t>"ประมาณการลูกหนี้ค่ารักษาพยาบาลที่เรียกเก็บได้ในปี 2563" -  "ส่วนต่างที่ต่ำ (สูง)กว่าค่ารักษาพยาบาล" -</t>
  </si>
  <si>
    <t>"ประมาณการตัดหนี้สูญ"</t>
  </si>
  <si>
    <r>
      <t xml:space="preserve">         11. Sheet "</t>
    </r>
    <r>
      <rPr>
        <b/>
        <sz val="16"/>
        <color theme="1"/>
        <rFont val="TH SarabunPSK"/>
        <family val="2"/>
      </rPr>
      <t>WS-แผนบริหารจัดการลูกหนี้</t>
    </r>
    <r>
      <rPr>
        <sz val="16"/>
        <color theme="1"/>
        <rFont val="TH SarabunPSK"/>
        <family val="2"/>
      </rPr>
      <t>" ประกอบด้วยลูกหนี้ค่ารักษาพยาบาลแยกรายสิทธิ มีจำนวน 7 ช่อง</t>
    </r>
  </si>
  <si>
    <t xml:space="preserve">2. จัดซื้อ จัดหาด้วยค่างบค่าเสื่อมจากการบริการ  3.จัดซื้อ จัดหาด้วยเงินงบประมาณ 4. จัดซื้อ จัดหาด้วยเงินบริจาค </t>
  </si>
  <si>
    <t>จำนวน 6 ช่อง ดังนี้</t>
  </si>
  <si>
    <t>เงินนอกงบประมาณอื่น ๆ ของ รพ. ข้อมูล link มาจาก Sheet "Planfin2563" รายการ วงเงินที่ลงทุนด้วยเงินบำรุงได้</t>
  </si>
  <si>
    <t xml:space="preserve"> (ร้อยละ 20%ของ EBITDA) ช่อง "G20" สำหรับรายการอื่นไม่ต้องกรอกข้อมูล</t>
  </si>
  <si>
    <t>อาคาร สิ่งปลูกสร้าง</t>
  </si>
  <si>
    <t xml:space="preserve">         12. Sheet "WS-แผนลงทุน" รายการประกอบด้วย 1. จัดซื้อ จัดหาด้วยเงินบำรุงและเงินนอกงบประมาณอื่น ๆ ของ รพ.</t>
  </si>
  <si>
    <t xml:space="preserve">7. แผนการสนับสนุน รพ.สต.  </t>
  </si>
  <si>
    <t xml:space="preserve">         13. Sheet "WS-แผนสนับสนุน รพ.สต." ตารางการประมาณการสนับสนุน รพ.สต.ในเครือข่าย ประกอบด้วยช่อง [1] -[8]</t>
  </si>
  <si>
    <t>ข้อมูลเองตามจำนวนเงินที่ประมาณการที่จะสนับสนุนให้ รพ.สต. รายละเอียดเป็นราย รพ.สต.</t>
  </si>
  <si>
    <r>
      <t xml:space="preserve">              13.1 ช่อง [1] "</t>
    </r>
    <r>
      <rPr>
        <b/>
        <sz val="16"/>
        <color theme="1"/>
        <rFont val="TH SarabunPSK"/>
        <family val="2"/>
      </rPr>
      <t>Fixed Cost</t>
    </r>
    <r>
      <rPr>
        <sz val="16"/>
        <color theme="1"/>
        <rFont val="TH SarabunPSK"/>
        <family val="2"/>
      </rPr>
      <t xml:space="preserve"> ตามประกาศ (สธ0204/22819 ลว.15 กค.59)" จำนวนเงินที่หน่วยบริการจะต้องกรอก</t>
    </r>
  </si>
  <si>
    <r>
      <t xml:space="preserve">              13.2 ช่อง [2] "</t>
    </r>
    <r>
      <rPr>
        <b/>
        <sz val="16"/>
        <color theme="1"/>
        <rFont val="TH SarabunPSK"/>
        <family val="2"/>
      </rPr>
      <t>รายการอื่น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จำนวนเงินที่หน่วยบริการจะต้องกรอกตามคำอธิบายด้านล่างของตาราง ราย รพ.สต.</t>
    </r>
  </si>
  <si>
    <r>
      <rPr>
        <b/>
        <sz val="18"/>
        <color theme="1"/>
        <rFont val="TH SarabunPSK"/>
        <family val="2"/>
      </rPr>
      <t>ยา เวชภัณฑ์ วัสดุอื่นฯ</t>
    </r>
    <r>
      <rPr>
        <sz val="18"/>
        <color theme="1"/>
        <rFont val="TH SarabunPSK"/>
        <family val="2"/>
      </rPr>
      <t xml:space="preserve"> </t>
    </r>
  </si>
  <si>
    <t>หมายถึง ยา เวชภัณฑ์ วัสดุการแพทย์ วัสดุวิทยาศาตร์การแพทย์ วัสดุทันตกรรม และวัสดุอื่นทุกประเภท</t>
  </si>
  <si>
    <r>
      <t xml:space="preserve">              13.3 ช่อง [3] "</t>
    </r>
    <r>
      <rPr>
        <b/>
        <sz val="16"/>
        <color theme="1"/>
        <rFont val="TH SarabunPSK"/>
        <family val="2"/>
      </rPr>
      <t>ยา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จำนวนเงินที่หน่วยบริการจะต้องกรอกตามคำอธิบายด้านล่างของตาราง ราย รพ.สต. และข้อมูล</t>
    </r>
  </si>
  <si>
    <r>
      <t>ภาพรวมจะ link ไป Sheet "</t>
    </r>
    <r>
      <rPr>
        <b/>
        <sz val="16"/>
        <color theme="1"/>
        <rFont val="TH SarabunPSK"/>
        <family val="2"/>
      </rPr>
      <t>WS-ยา วชภฯ</t>
    </r>
    <r>
      <rPr>
        <sz val="16"/>
        <color theme="1"/>
        <rFont val="TH SarabunPSK"/>
        <family val="2"/>
      </rPr>
      <t>"  ช่อง "</t>
    </r>
    <r>
      <rPr>
        <b/>
        <sz val="16"/>
        <color theme="1"/>
        <rFont val="TH SarabunPSK"/>
        <family val="2"/>
      </rPr>
      <t>J5</t>
    </r>
    <r>
      <rPr>
        <sz val="16"/>
        <color theme="1"/>
        <rFont val="TH SarabunPSK"/>
        <family val="2"/>
      </rPr>
      <t>"</t>
    </r>
  </si>
  <si>
    <r>
      <t xml:space="preserve">              13.4 ช่อง [4] "</t>
    </r>
    <r>
      <rPr>
        <b/>
        <sz val="16"/>
        <color theme="1"/>
        <rFont val="TH SarabunPSK"/>
        <family val="2"/>
      </rPr>
      <t>เวชภัณฑ์มิใช่ยาและวัสดุการแพทย์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</t>
    </r>
  </si>
  <si>
    <r>
      <t>ของตาราง ราย รพ.สต. ภาพรวมจะ link ไป Sheet "WS-ยา วชภฯ"  ช่อง "</t>
    </r>
    <r>
      <rPr>
        <b/>
        <sz val="16"/>
        <color theme="1"/>
        <rFont val="TH SarabunPSK"/>
        <family val="2"/>
      </rPr>
      <t>J6</t>
    </r>
    <r>
      <rPr>
        <sz val="16"/>
        <color theme="1"/>
        <rFont val="TH SarabunPSK"/>
        <family val="2"/>
      </rPr>
      <t>"</t>
    </r>
  </si>
  <si>
    <r>
      <t xml:space="preserve">              13.5 ช่อง [5] "</t>
    </r>
    <r>
      <rPr>
        <b/>
        <sz val="16"/>
        <color theme="1"/>
        <rFont val="TH SarabunPSK"/>
        <family val="2"/>
      </rPr>
      <t>วัสดุวิทยาศาสตร์การแพทย์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</t>
    </r>
  </si>
  <si>
    <r>
      <t>ของตาราง ราย รพ.สต. ภาพรวมจะ link ไป Sheet "WS-ยา วชภฯ"  ช่อง "</t>
    </r>
    <r>
      <rPr>
        <b/>
        <sz val="16"/>
        <color theme="1"/>
        <rFont val="TH SarabunPSK"/>
        <family val="2"/>
      </rPr>
      <t>J7</t>
    </r>
    <r>
      <rPr>
        <sz val="16"/>
        <color theme="1"/>
        <rFont val="TH SarabunPSK"/>
        <family val="2"/>
      </rPr>
      <t>"</t>
    </r>
  </si>
  <si>
    <r>
      <t xml:space="preserve">              13.6 ช่อง [6] "</t>
    </r>
    <r>
      <rPr>
        <b/>
        <sz val="16"/>
        <color theme="1"/>
        <rFont val="TH SarabunPSK"/>
        <family val="2"/>
      </rPr>
      <t>วัสดุอื่น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จำนวนเงินที่หน่วยบริการจะต้องกรอกตามคำอธิบายด้านล่างของตารางราย รพ.สต.</t>
    </r>
  </si>
  <si>
    <r>
      <t>ภาพรวมจะ link ไป Sheet "</t>
    </r>
    <r>
      <rPr>
        <b/>
        <sz val="16"/>
        <color theme="1"/>
        <rFont val="TH SarabunPSK"/>
        <family val="2"/>
      </rPr>
      <t>WS-วัสดุอื่น</t>
    </r>
    <r>
      <rPr>
        <sz val="16"/>
        <color theme="1"/>
        <rFont val="TH SarabunPSK"/>
        <family val="2"/>
      </rPr>
      <t>"  ช่อง "</t>
    </r>
    <r>
      <rPr>
        <b/>
        <sz val="16"/>
        <color theme="1"/>
        <rFont val="TH SarabunPSK"/>
        <family val="2"/>
      </rPr>
      <t>J17</t>
    </r>
    <r>
      <rPr>
        <sz val="16"/>
        <color theme="1"/>
        <rFont val="TH SarabunPSK"/>
        <family val="2"/>
      </rPr>
      <t>"</t>
    </r>
  </si>
  <si>
    <r>
      <t xml:space="preserve">              13.7 ช่อง [7] "</t>
    </r>
    <r>
      <rPr>
        <b/>
        <sz val="16"/>
        <color theme="1"/>
        <rFont val="TH SarabunPSK"/>
        <family val="2"/>
      </rPr>
      <t>งบค่าเสื่อม UC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จำนวนเงินที่หน่วยบริการจะต้องกรอกตามคำอธิบายด้านล่างของตารางราย รพ.สต.</t>
    </r>
  </si>
  <si>
    <t>[8] = [1]+[2]+[3]+[4]+[5]+[6]+[7]</t>
  </si>
  <si>
    <r>
      <t xml:space="preserve">              13.8 ช่อง [8] "</t>
    </r>
    <r>
      <rPr>
        <b/>
        <sz val="16"/>
        <color theme="1"/>
        <rFont val="TH SarabunPSK"/>
        <family val="2"/>
      </rPr>
      <t>มูลค่ารวม</t>
    </r>
    <r>
      <rPr>
        <sz val="16"/>
        <color theme="1"/>
        <rFont val="TH SarabunPSK"/>
        <family val="2"/>
      </rPr>
      <t>" ไม่ต้องกรอกข้อมูล คำนวณจากช่อง [1] + [2] +[3] +[4] + [5] + [6] + [7] + [8]</t>
    </r>
  </si>
  <si>
    <r>
      <t xml:space="preserve">            12.1 ช่อง [1] "</t>
    </r>
    <r>
      <rPr>
        <b/>
        <sz val="16"/>
        <color theme="1"/>
        <rFont val="TH SarabunPSK"/>
        <family val="2"/>
      </rPr>
      <t>วงเงินที่สามารถใช้ลงทุนได้แต่ละประเภท (บาท)</t>
    </r>
    <r>
      <rPr>
        <sz val="16"/>
        <color theme="1"/>
        <rFont val="TH SarabunPSK"/>
        <family val="2"/>
      </rPr>
      <t>" รายการลำดับที่ 1. จัดซื้อ จัดหาด้วยเงินบำรุงและ</t>
    </r>
  </si>
  <si>
    <r>
      <t xml:space="preserve">           12.2 ช่อง [2] "</t>
    </r>
    <r>
      <rPr>
        <b/>
        <sz val="16"/>
        <color theme="1"/>
        <rFont val="TH SarabunPSK"/>
        <family val="2"/>
      </rPr>
      <t>จำนวนรายการ</t>
    </r>
    <r>
      <rPr>
        <sz val="16"/>
        <color theme="1"/>
        <rFont val="TH SarabunPSK"/>
        <family val="2"/>
      </rPr>
      <t>" หน่วยบริการต้องกรอกข้อมูลจำนวนรายการของครุภัณฑ์ที่มีแผนประมาณการ</t>
    </r>
  </si>
  <si>
    <r>
      <t xml:space="preserve">           12.4 ช่อง [4] "</t>
    </r>
    <r>
      <rPr>
        <b/>
        <sz val="16"/>
        <color theme="1"/>
        <rFont val="TH SarabunPSK"/>
        <family val="2"/>
      </rPr>
      <t>จำนวนรายการ</t>
    </r>
    <r>
      <rPr>
        <sz val="16"/>
        <color theme="1"/>
        <rFont val="TH SarabunPSK"/>
        <family val="2"/>
      </rPr>
      <t>"หน่วยบริการต้องกรอกข้อมูลจำนวนรายการของอาคารสิ่งปลูกสร้างที่มีแผนประมาณการ</t>
    </r>
  </si>
  <si>
    <r>
      <t xml:space="preserve">           12.6 ช่อง [6] "</t>
    </r>
    <r>
      <rPr>
        <b/>
        <sz val="16"/>
        <color theme="1"/>
        <rFont val="TH SarabunPSK"/>
        <family val="2"/>
      </rPr>
      <t>รวมเงินลงทุน</t>
    </r>
    <r>
      <rPr>
        <sz val="16"/>
        <color theme="1"/>
        <rFont val="TH SarabunPSK"/>
        <family val="2"/>
      </rPr>
      <t xml:space="preserve">" ตารางจะคำนวณให้ โดยนำ </t>
    </r>
    <r>
      <rPr>
        <b/>
        <sz val="16"/>
        <color theme="1"/>
        <rFont val="TH SarabunPSK"/>
        <family val="2"/>
      </rPr>
      <t>[3] "มูลค่ารวม (บาท)" + [5] "มูลค่ารวม (บาท)"</t>
    </r>
  </si>
  <si>
    <r>
      <t xml:space="preserve">           12.3 ช่อง [3] "</t>
    </r>
    <r>
      <rPr>
        <b/>
        <sz val="16"/>
        <color theme="1"/>
        <rFont val="TH SarabunPSK"/>
        <family val="2"/>
      </rPr>
      <t>มูลค่ารวม (บาท)</t>
    </r>
    <r>
      <rPr>
        <sz val="16"/>
        <color theme="1"/>
        <rFont val="TH SarabunPSK"/>
        <family val="2"/>
      </rPr>
      <t>" หน่วยบริการต้องกรอกข้อมูลมูลค่ารวม (บาท)ของครุภัณฑ์ที่มีแผนประมาณการ</t>
    </r>
  </si>
  <si>
    <r>
      <t xml:space="preserve">           12.5 ช่อง [5] "</t>
    </r>
    <r>
      <rPr>
        <b/>
        <sz val="16"/>
        <color theme="1"/>
        <rFont val="TH SarabunPSK"/>
        <family val="2"/>
      </rPr>
      <t>มูลค่ารวม (บาท)</t>
    </r>
    <r>
      <rPr>
        <sz val="16"/>
        <color theme="1"/>
        <rFont val="TH SarabunPSK"/>
        <family val="2"/>
      </rPr>
      <t>" หน่วยบริการต้องกรอกข้อมูลมูลค่ารวม (บาท)ของอาคารสิ่งปลูกสร้างที่มีแผนประมาณการ</t>
    </r>
  </si>
  <si>
    <t>ชื่อPlanfin</t>
  </si>
  <si>
    <t>รหัสPlanfin</t>
  </si>
  <si>
    <t>ค่าจ้าง /ค่าเช่า /ค่าซ่อมบำรุงสิ่งก่อสร้างและครุภัณฑ์ (งบลงทุน UC)</t>
  </si>
  <si>
    <t>[13] =[9] - [8]</t>
  </si>
  <si>
    <t>5104030299.204</t>
  </si>
  <si>
    <t>สัดส่วนการลงทุน  ต่อ EBITDA</t>
  </si>
  <si>
    <t>H</t>
  </si>
  <si>
    <t>ลูกหนี้ UC</t>
  </si>
  <si>
    <t>ลูกหนี้ เบิกต้นสังกัด</t>
  </si>
  <si>
    <t>ลูกหนี้ อปท</t>
  </si>
  <si>
    <t>ลูกหนี้ กรมบัญชีกลาง</t>
  </si>
  <si>
    <t>ลูกหนี้ ประกันสังคม</t>
  </si>
  <si>
    <t>ลูกหนี้ แรงงานต่างด้าว</t>
  </si>
  <si>
    <t>ลูกหนี้ 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</si>
</sst>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#,##0.00_ ;[Red]\-#,##0.00\ "/>
    <numFmt numFmtId="166" formatCode="#,##0_ ;[Red]\-#,##0\ "/>
    <numFmt numFmtId="167" formatCode="0.000"/>
    <numFmt numFmtId="168" formatCode="#,##0;[Red]#,##0"/>
  </numFmts>
  <fonts count="6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indexed="8"/>
      <name val="Tahoma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9"/>
      <color indexed="81"/>
      <name val="Tahoma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b/>
      <u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9"/>
      <color indexed="81"/>
      <name val="Tahoma"/>
      <family val="2"/>
    </font>
    <font>
      <sz val="18"/>
      <color theme="1"/>
      <name val="Calibri"/>
      <family val="2"/>
      <charset val="222"/>
      <scheme val="minor"/>
    </font>
    <font>
      <sz val="10"/>
      <color indexed="8"/>
      <name val="Arial"/>
      <family val="2"/>
    </font>
    <font>
      <sz val="18"/>
      <color indexed="8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b/>
      <i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b/>
      <u/>
      <sz val="14"/>
      <color rgb="FFFF0000"/>
      <name val="TH SarabunPSK"/>
      <family val="2"/>
    </font>
    <font>
      <b/>
      <sz val="14"/>
      <name val="TH SarabunPSK"/>
      <family val="2"/>
    </font>
    <font>
      <b/>
      <sz val="16"/>
      <color theme="1"/>
      <name val="Calibri"/>
      <family val="2"/>
      <charset val="222"/>
      <scheme val="minor"/>
    </font>
    <font>
      <sz val="18"/>
      <color indexed="8"/>
      <name val="TH SarabunIT๙"/>
      <family val="2"/>
    </font>
    <font>
      <b/>
      <sz val="14"/>
      <color rgb="FFFFFFFF"/>
      <name val="TH SarabunPSK"/>
      <family val="2"/>
    </font>
    <font>
      <b/>
      <u/>
      <sz val="14"/>
      <color rgb="FFFFFFFF"/>
      <name val="TH SarabunPSK"/>
      <family val="2"/>
    </font>
    <font>
      <sz val="14"/>
      <color rgb="FF000000"/>
      <name val="TH SarabunPSK"/>
      <family val="2"/>
    </font>
    <font>
      <b/>
      <sz val="18"/>
      <color rgb="FFFFFFFF"/>
      <name val="TH SarabunPSK"/>
      <family val="2"/>
    </font>
    <font>
      <b/>
      <u/>
      <sz val="18"/>
      <color rgb="FFFFFFFF"/>
      <name val="TH SarabunPSK"/>
      <family val="2"/>
    </font>
    <font>
      <sz val="18"/>
      <color rgb="FF000000"/>
      <name val="TH SarabunPSK"/>
      <family val="2"/>
    </font>
    <font>
      <sz val="18"/>
      <color rgb="FFFF0000"/>
      <name val="TH SarabunPSK"/>
      <family val="2"/>
    </font>
    <font>
      <sz val="20"/>
      <color theme="1"/>
      <name val="TH SarabunPSK"/>
      <family val="2"/>
    </font>
    <font>
      <u/>
      <sz val="16"/>
      <color rgb="FF000000"/>
      <name val="TH SarabunPSK"/>
      <family val="2"/>
    </font>
    <font>
      <b/>
      <i/>
      <u/>
      <sz val="16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indexed="8"/>
      <name val="TH SarabunIT๙"/>
      <family val="2"/>
    </font>
    <font>
      <b/>
      <sz val="22"/>
      <color theme="1"/>
      <name val="TH SarabunPSK"/>
      <family val="2"/>
    </font>
    <font>
      <sz val="16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2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6"/>
      <color theme="1"/>
      <name val="Calibri"/>
      <family val="2"/>
      <scheme val="minor"/>
    </font>
    <font>
      <b/>
      <sz val="24"/>
      <color theme="1"/>
      <name val="TH SarabunPSK"/>
      <family val="2"/>
    </font>
    <font>
      <b/>
      <u/>
      <sz val="16"/>
      <name val="TH SarabunPSK"/>
      <family val="2"/>
    </font>
    <font>
      <sz val="12"/>
      <color rgb="FFFF0000"/>
      <name val="Tahoma"/>
      <family val="2"/>
    </font>
    <font>
      <sz val="14"/>
      <color theme="1"/>
      <name val="Calibri"/>
      <family val="2"/>
      <charset val="222"/>
      <scheme val="minor"/>
    </font>
    <font>
      <b/>
      <sz val="12"/>
      <color theme="1"/>
      <name val="Tahoma"/>
      <family val="2"/>
    </font>
    <font>
      <b/>
      <sz val="12"/>
      <color rgb="FFC00000"/>
      <name val="Tahoma"/>
      <family val="2"/>
    </font>
    <font>
      <sz val="28"/>
      <color theme="1"/>
      <name val="Wingdings"/>
      <charset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9">
    <xf numFmtId="0" fontId="0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0" fontId="18" fillId="0" borderId="0"/>
    <xf numFmtId="0" fontId="23" fillId="0" borderId="0"/>
    <xf numFmtId="0" fontId="23" fillId="0" borderId="0"/>
    <xf numFmtId="0" fontId="23" fillId="0" borderId="0"/>
    <xf numFmtId="0" fontId="1" fillId="0" borderId="0"/>
  </cellStyleXfs>
  <cellXfs count="602">
    <xf numFmtId="0" fontId="0" fillId="0" borderId="0" xfId="0"/>
    <xf numFmtId="0" fontId="5" fillId="0" borderId="0" xfId="0" applyFont="1"/>
    <xf numFmtId="165" fontId="5" fillId="0" borderId="0" xfId="0" applyNumberFormat="1" applyFont="1"/>
    <xf numFmtId="0" fontId="5" fillId="0" borderId="7" xfId="0" applyFont="1" applyBorder="1"/>
    <xf numFmtId="0" fontId="11" fillId="0" borderId="0" xfId="0" applyFont="1"/>
    <xf numFmtId="0" fontId="12" fillId="0" borderId="0" xfId="0" applyFont="1"/>
    <xf numFmtId="0" fontId="4" fillId="0" borderId="0" xfId="0" applyFont="1"/>
    <xf numFmtId="43" fontId="4" fillId="0" borderId="0" xfId="3" applyFont="1"/>
    <xf numFmtId="0" fontId="4" fillId="0" borderId="2" xfId="0" applyFont="1" applyBorder="1"/>
    <xf numFmtId="43" fontId="12" fillId="0" borderId="0" xfId="3" applyFont="1"/>
    <xf numFmtId="0" fontId="10" fillId="0" borderId="2" xfId="0" applyFont="1" applyBorder="1" applyAlignment="1">
      <alignment horizontal="center" vertical="center" wrapText="1"/>
    </xf>
    <xf numFmtId="0" fontId="14" fillId="0" borderId="2" xfId="0" applyFont="1" applyBorder="1"/>
    <xf numFmtId="165" fontId="4" fillId="0" borderId="0" xfId="0" applyNumberFormat="1" applyFont="1"/>
    <xf numFmtId="0" fontId="5" fillId="11" borderId="0" xfId="0" applyFont="1" applyFill="1"/>
    <xf numFmtId="165" fontId="5" fillId="0" borderId="16" xfId="0" applyNumberFormat="1" applyFont="1" applyBorder="1"/>
    <xf numFmtId="0" fontId="8" fillId="0" borderId="0" xfId="0" applyFont="1"/>
    <xf numFmtId="165" fontId="5" fillId="0" borderId="17" xfId="0" applyNumberFormat="1" applyFont="1" applyBorder="1"/>
    <xf numFmtId="0" fontId="22" fillId="0" borderId="0" xfId="0" applyFont="1"/>
    <xf numFmtId="0" fontId="11" fillId="0" borderId="2" xfId="0" applyFont="1" applyBorder="1"/>
    <xf numFmtId="0" fontId="24" fillId="0" borderId="0" xfId="5" applyFont="1" applyAlignment="1">
      <alignment wrapText="1"/>
    </xf>
    <xf numFmtId="0" fontId="24" fillId="6" borderId="0" xfId="5" applyFont="1" applyFill="1" applyAlignment="1">
      <alignment wrapText="1"/>
    </xf>
    <xf numFmtId="0" fontId="24" fillId="0" borderId="0" xfId="5" applyFont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5" fillId="6" borderId="0" xfId="0" applyFont="1" applyFill="1"/>
    <xf numFmtId="165" fontId="5" fillId="6" borderId="16" xfId="0" applyNumberFormat="1" applyFont="1" applyFill="1" applyBorder="1"/>
    <xf numFmtId="0" fontId="5" fillId="12" borderId="2" xfId="0" applyFont="1" applyFill="1" applyBorder="1" applyAlignment="1">
      <alignment horizontal="left" vertical="center"/>
    </xf>
    <xf numFmtId="0" fontId="5" fillId="12" borderId="2" xfId="0" applyFont="1" applyFill="1" applyBorder="1"/>
    <xf numFmtId="0" fontId="5" fillId="0" borderId="2" xfId="0" applyFont="1" applyBorder="1"/>
    <xf numFmtId="0" fontId="5" fillId="4" borderId="12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/>
    </xf>
    <xf numFmtId="165" fontId="4" fillId="8" borderId="12" xfId="0" applyNumberFormat="1" applyFont="1" applyFill="1" applyBorder="1"/>
    <xf numFmtId="0" fontId="5" fillId="0" borderId="11" xfId="0" applyFont="1" applyBorder="1" applyAlignment="1">
      <alignment horizontal="center"/>
    </xf>
    <xf numFmtId="165" fontId="5" fillId="8" borderId="12" xfId="0" applyNumberFormat="1" applyFont="1" applyFill="1" applyBorder="1"/>
    <xf numFmtId="165" fontId="5" fillId="0" borderId="12" xfId="0" applyNumberFormat="1" applyFont="1" applyBorder="1"/>
    <xf numFmtId="0" fontId="4" fillId="0" borderId="2" xfId="0" applyFont="1" applyBorder="1" applyAlignment="1">
      <alignment horizontal="center" vertical="center" wrapText="1"/>
    </xf>
    <xf numFmtId="43" fontId="14" fillId="0" borderId="2" xfId="3" applyFont="1" applyBorder="1"/>
    <xf numFmtId="0" fontId="27" fillId="0" borderId="0" xfId="0" applyFont="1"/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center"/>
    </xf>
    <xf numFmtId="0" fontId="27" fillId="0" borderId="2" xfId="0" applyFont="1" applyBorder="1"/>
    <xf numFmtId="0" fontId="11" fillId="0" borderId="0" xfId="0" applyFont="1" applyAlignment="1">
      <alignment horizontal="center"/>
    </xf>
    <xf numFmtId="0" fontId="20" fillId="0" borderId="0" xfId="0" applyFont="1"/>
    <xf numFmtId="165" fontId="5" fillId="0" borderId="0" xfId="3" applyNumberFormat="1" applyFont="1"/>
    <xf numFmtId="0" fontId="29" fillId="0" borderId="0" xfId="0" applyFont="1"/>
    <xf numFmtId="165" fontId="4" fillId="0" borderId="0" xfId="3" applyNumberFormat="1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5" fontId="4" fillId="16" borderId="2" xfId="3" applyNumberFormat="1" applyFont="1" applyFill="1" applyBorder="1"/>
    <xf numFmtId="43" fontId="4" fillId="16" borderId="2" xfId="3" applyFont="1" applyFill="1" applyBorder="1"/>
    <xf numFmtId="0" fontId="33" fillId="0" borderId="0" xfId="0" applyFont="1"/>
    <xf numFmtId="43" fontId="4" fillId="15" borderId="2" xfId="3" applyFont="1" applyFill="1" applyBorder="1"/>
    <xf numFmtId="0" fontId="34" fillId="0" borderId="2" xfId="1" applyFont="1" applyBorder="1"/>
    <xf numFmtId="43" fontId="24" fillId="0" borderId="0" xfId="3" applyFont="1" applyAlignment="1">
      <alignment wrapText="1"/>
    </xf>
    <xf numFmtId="43" fontId="24" fillId="6" borderId="0" xfId="3" applyFont="1" applyFill="1" applyAlignment="1">
      <alignment wrapText="1"/>
    </xf>
    <xf numFmtId="43" fontId="24" fillId="0" borderId="0" xfId="3" applyFont="1" applyAlignment="1">
      <alignment vertical="top" wrapText="1"/>
    </xf>
    <xf numFmtId="43" fontId="11" fillId="0" borderId="0" xfId="3" applyFont="1"/>
    <xf numFmtId="0" fontId="17" fillId="0" borderId="2" xfId="5" applyFont="1" applyBorder="1" applyAlignment="1">
      <alignment wrapText="1"/>
    </xf>
    <xf numFmtId="43" fontId="4" fillId="0" borderId="2" xfId="0" applyNumberFormat="1" applyFont="1" applyBorder="1"/>
    <xf numFmtId="0" fontId="17" fillId="4" borderId="2" xfId="5" applyFont="1" applyFill="1" applyBorder="1" applyAlignment="1">
      <alignment wrapText="1"/>
    </xf>
    <xf numFmtId="43" fontId="17" fillId="16" borderId="2" xfId="3" applyFont="1" applyFill="1" applyBorder="1" applyAlignment="1">
      <alignment wrapText="1"/>
    </xf>
    <xf numFmtId="43" fontId="5" fillId="16" borderId="2" xfId="3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13" fillId="0" borderId="4" xfId="0" applyFont="1" applyBorder="1"/>
    <xf numFmtId="0" fontId="5" fillId="16" borderId="2" xfId="0" applyFont="1" applyFill="1" applyBorder="1"/>
    <xf numFmtId="0" fontId="4" fillId="0" borderId="0" xfId="0" applyFont="1" applyAlignment="1">
      <alignment vertical="center" wrapText="1"/>
    </xf>
    <xf numFmtId="43" fontId="4" fillId="0" borderId="2" xfId="3" applyFont="1" applyBorder="1" applyAlignment="1">
      <alignment vertical="top" wrapText="1"/>
    </xf>
    <xf numFmtId="0" fontId="2" fillId="19" borderId="31" xfId="0" applyFont="1" applyFill="1" applyBorder="1" applyAlignment="1">
      <alignment horizontal="center" vertical="top" wrapText="1"/>
    </xf>
    <xf numFmtId="0" fontId="2" fillId="19" borderId="32" xfId="0" applyFont="1" applyFill="1" applyBorder="1" applyAlignment="1">
      <alignment horizontal="center" vertical="top" wrapText="1"/>
    </xf>
    <xf numFmtId="0" fontId="14" fillId="6" borderId="0" xfId="0" applyFont="1" applyFill="1" applyAlignment="1">
      <alignment horizontal="center"/>
    </xf>
    <xf numFmtId="0" fontId="30" fillId="6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4" fillId="2" borderId="0" xfId="0" applyFont="1" applyFill="1"/>
    <xf numFmtId="0" fontId="38" fillId="19" borderId="30" xfId="0" applyFont="1" applyFill="1" applyBorder="1" applyAlignment="1">
      <alignment horizontal="center" vertical="center" wrapText="1" readingOrder="1"/>
    </xf>
    <xf numFmtId="0" fontId="38" fillId="19" borderId="31" xfId="0" applyFont="1" applyFill="1" applyBorder="1" applyAlignment="1">
      <alignment horizontal="center" vertical="center" wrapText="1" readingOrder="1"/>
    </xf>
    <xf numFmtId="0" fontId="38" fillId="19" borderId="31" xfId="0" applyFont="1" applyFill="1" applyBorder="1" applyAlignment="1">
      <alignment horizontal="left" vertical="center" wrapText="1" readingOrder="1"/>
    </xf>
    <xf numFmtId="0" fontId="11" fillId="19" borderId="31" xfId="0" applyFont="1" applyFill="1" applyBorder="1" applyAlignment="1">
      <alignment horizontal="center" vertical="top" wrapText="1"/>
    </xf>
    <xf numFmtId="0" fontId="39" fillId="19" borderId="31" xfId="0" applyFont="1" applyFill="1" applyBorder="1" applyAlignment="1">
      <alignment horizontal="left" vertical="center" wrapText="1" readingOrder="1"/>
    </xf>
    <xf numFmtId="0" fontId="11" fillId="19" borderId="32" xfId="0" applyFont="1" applyFill="1" applyBorder="1" applyAlignment="1">
      <alignment horizontal="center" vertical="top" wrapText="1"/>
    </xf>
    <xf numFmtId="0" fontId="38" fillId="19" borderId="32" xfId="0" applyFont="1" applyFill="1" applyBorder="1" applyAlignment="1">
      <alignment horizontal="left" vertical="center" wrapText="1" readingOrder="1"/>
    </xf>
    <xf numFmtId="0" fontId="40" fillId="20" borderId="33" xfId="0" applyFont="1" applyFill="1" applyBorder="1" applyAlignment="1">
      <alignment horizontal="center" vertical="center" wrapText="1" readingOrder="1"/>
    </xf>
    <xf numFmtId="0" fontId="40" fillId="20" borderId="33" xfId="0" applyFont="1" applyFill="1" applyBorder="1" applyAlignment="1">
      <alignment horizontal="left" vertical="center" readingOrder="1"/>
    </xf>
    <xf numFmtId="0" fontId="40" fillId="21" borderId="34" xfId="0" applyFont="1" applyFill="1" applyBorder="1" applyAlignment="1">
      <alignment horizontal="center" vertical="center" wrapText="1" readingOrder="1"/>
    </xf>
    <xf numFmtId="0" fontId="41" fillId="21" borderId="34" xfId="0" applyFont="1" applyFill="1" applyBorder="1" applyAlignment="1">
      <alignment horizontal="center" vertical="center" wrapText="1" readingOrder="1"/>
    </xf>
    <xf numFmtId="0" fontId="40" fillId="21" borderId="34" xfId="0" applyFont="1" applyFill="1" applyBorder="1" applyAlignment="1">
      <alignment horizontal="left" vertical="center" readingOrder="1"/>
    </xf>
    <xf numFmtId="0" fontId="40" fillId="20" borderId="30" xfId="0" applyFont="1" applyFill="1" applyBorder="1" applyAlignment="1">
      <alignment horizontal="center" vertical="center" wrapText="1" readingOrder="1"/>
    </xf>
    <xf numFmtId="0" fontId="40" fillId="20" borderId="30" xfId="0" applyFont="1" applyFill="1" applyBorder="1" applyAlignment="1">
      <alignment horizontal="left" vertical="center" readingOrder="1"/>
    </xf>
    <xf numFmtId="0" fontId="40" fillId="21" borderId="30" xfId="0" applyFont="1" applyFill="1" applyBorder="1" applyAlignment="1">
      <alignment horizontal="center" vertical="center" wrapText="1" readingOrder="1"/>
    </xf>
    <xf numFmtId="0" fontId="41" fillId="21" borderId="30" xfId="0" applyFont="1" applyFill="1" applyBorder="1" applyAlignment="1">
      <alignment horizontal="center" vertical="center" wrapText="1" readingOrder="1"/>
    </xf>
    <xf numFmtId="0" fontId="40" fillId="21" borderId="30" xfId="0" applyFont="1" applyFill="1" applyBorder="1" applyAlignment="1">
      <alignment horizontal="left" vertical="center" readingOrder="1"/>
    </xf>
    <xf numFmtId="0" fontId="40" fillId="20" borderId="34" xfId="0" applyFont="1" applyFill="1" applyBorder="1" applyAlignment="1">
      <alignment horizontal="center" vertical="center" wrapText="1" readingOrder="1"/>
    </xf>
    <xf numFmtId="0" fontId="41" fillId="20" borderId="34" xfId="0" applyFont="1" applyFill="1" applyBorder="1" applyAlignment="1">
      <alignment horizontal="center" vertical="center" wrapText="1" readingOrder="1"/>
    </xf>
    <xf numFmtId="0" fontId="40" fillId="20" borderId="34" xfId="0" applyFont="1" applyFill="1" applyBorder="1" applyAlignment="1">
      <alignment horizontal="left" vertical="center" readingOrder="1"/>
    </xf>
    <xf numFmtId="0" fontId="41" fillId="20" borderId="30" xfId="0" applyFont="1" applyFill="1" applyBorder="1" applyAlignment="1">
      <alignment horizontal="center" vertical="center" wrapText="1" readingOrder="1"/>
    </xf>
    <xf numFmtId="0" fontId="4" fillId="4" borderId="0" xfId="0" applyFont="1" applyFill="1"/>
    <xf numFmtId="0" fontId="4" fillId="14" borderId="0" xfId="0" applyFont="1" applyFill="1"/>
    <xf numFmtId="0" fontId="4" fillId="22" borderId="0" xfId="0" applyFont="1" applyFill="1"/>
    <xf numFmtId="0" fontId="42" fillId="0" borderId="0" xfId="0" applyFont="1"/>
    <xf numFmtId="0" fontId="17" fillId="0" borderId="1" xfId="7" applyFont="1" applyBorder="1" applyAlignment="1">
      <alignment vertical="top"/>
    </xf>
    <xf numFmtId="0" fontId="17" fillId="0" borderId="1" xfId="7" applyFont="1" applyBorder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17" fillId="0" borderId="1" xfId="7" applyFont="1" applyBorder="1" applyAlignment="1">
      <alignment horizontal="center" vertical="top"/>
    </xf>
    <xf numFmtId="167" fontId="17" fillId="0" borderId="1" xfId="7" applyNumberFormat="1" applyFont="1" applyBorder="1" applyAlignment="1">
      <alignment horizontal="center" vertical="top"/>
    </xf>
    <xf numFmtId="0" fontId="4" fillId="9" borderId="0" xfId="0" applyFont="1" applyFill="1" applyAlignment="1">
      <alignment horizontal="center" vertical="top"/>
    </xf>
    <xf numFmtId="0" fontId="17" fillId="13" borderId="29" xfId="7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6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0" fontId="4" fillId="10" borderId="0" xfId="0" applyFont="1" applyFill="1" applyAlignment="1">
      <alignment horizontal="center" vertical="top"/>
    </xf>
    <xf numFmtId="0" fontId="17" fillId="23" borderId="1" xfId="7" applyFont="1" applyFill="1" applyBorder="1" applyAlignment="1">
      <alignment horizontal="center" vertical="top"/>
    </xf>
    <xf numFmtId="0" fontId="17" fillId="23" borderId="1" xfId="7" applyFont="1" applyFill="1" applyBorder="1" applyAlignment="1">
      <alignment vertical="top"/>
    </xf>
    <xf numFmtId="0" fontId="17" fillId="23" borderId="1" xfId="7" applyFont="1" applyFill="1" applyBorder="1" applyAlignment="1">
      <alignment horizontal="left" vertical="top"/>
    </xf>
    <xf numFmtId="167" fontId="17" fillId="23" borderId="1" xfId="7" applyNumberFormat="1" applyFont="1" applyFill="1" applyBorder="1" applyAlignment="1">
      <alignment horizontal="center" vertical="top"/>
    </xf>
    <xf numFmtId="40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5" fillId="15" borderId="0" xfId="0" applyNumberFormat="1" applyFont="1" applyFill="1" applyAlignment="1">
      <alignment horizontal="center"/>
    </xf>
    <xf numFmtId="0" fontId="5" fillId="15" borderId="0" xfId="0" applyFont="1" applyFill="1" applyAlignment="1">
      <alignment horizontal="center"/>
    </xf>
    <xf numFmtId="40" fontId="5" fillId="15" borderId="0" xfId="0" applyNumberFormat="1" applyFont="1" applyFill="1" applyAlignment="1">
      <alignment horizontal="center"/>
    </xf>
    <xf numFmtId="0" fontId="5" fillId="11" borderId="15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4" fillId="0" borderId="13" xfId="0" applyFont="1" applyBorder="1" applyAlignment="1">
      <alignment horizontal="center" wrapText="1"/>
    </xf>
    <xf numFmtId="0" fontId="5" fillId="0" borderId="14" xfId="0" applyFont="1" applyBorder="1"/>
    <xf numFmtId="0" fontId="4" fillId="0" borderId="15" xfId="0" applyFont="1" applyBorder="1" applyAlignment="1">
      <alignment horizontal="center"/>
    </xf>
    <xf numFmtId="165" fontId="4" fillId="0" borderId="16" xfId="0" applyNumberFormat="1" applyFont="1" applyBorder="1"/>
    <xf numFmtId="0" fontId="4" fillId="0" borderId="7" xfId="0" applyFont="1" applyBorder="1"/>
    <xf numFmtId="0" fontId="14" fillId="0" borderId="0" xfId="0" applyFont="1"/>
    <xf numFmtId="0" fontId="4" fillId="0" borderId="16" xfId="0" applyFont="1" applyBorder="1"/>
    <xf numFmtId="0" fontId="4" fillId="6" borderId="0" xfId="0" applyFont="1" applyFill="1"/>
    <xf numFmtId="165" fontId="4" fillId="6" borderId="16" xfId="0" applyNumberFormat="1" applyFont="1" applyFill="1" applyBorder="1"/>
    <xf numFmtId="0" fontId="4" fillId="11" borderId="15" xfId="0" applyFont="1" applyFill="1" applyBorder="1" applyAlignment="1">
      <alignment horizontal="center"/>
    </xf>
    <xf numFmtId="0" fontId="4" fillId="11" borderId="0" xfId="0" applyFont="1" applyFill="1"/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4" fillId="0" borderId="0" xfId="0" applyFont="1" applyAlignment="1">
      <alignment horizontal="center"/>
    </xf>
    <xf numFmtId="43" fontId="5" fillId="16" borderId="2" xfId="3" applyFont="1" applyFill="1" applyBorder="1"/>
    <xf numFmtId="43" fontId="14" fillId="18" borderId="2" xfId="3" applyFont="1" applyFill="1" applyBorder="1"/>
    <xf numFmtId="43" fontId="14" fillId="24" borderId="2" xfId="3" applyFont="1" applyFill="1" applyBorder="1"/>
    <xf numFmtId="4" fontId="14" fillId="0" borderId="2" xfId="0" applyNumberFormat="1" applyFont="1" applyFill="1" applyBorder="1"/>
    <xf numFmtId="0" fontId="14" fillId="0" borderId="2" xfId="0" applyFont="1" applyBorder="1" applyAlignment="1">
      <alignment horizontal="left" vertical="top" indent="1"/>
    </xf>
    <xf numFmtId="0" fontId="5" fillId="16" borderId="2" xfId="0" applyFont="1" applyFill="1" applyBorder="1" applyAlignment="1"/>
    <xf numFmtId="4" fontId="5" fillId="16" borderId="2" xfId="0" applyNumberFormat="1" applyFont="1" applyFill="1" applyBorder="1" applyAlignment="1"/>
    <xf numFmtId="4" fontId="5" fillId="0" borderId="2" xfId="0" applyNumberFormat="1" applyFont="1" applyFill="1" applyBorder="1" applyAlignment="1"/>
    <xf numFmtId="4" fontId="5" fillId="18" borderId="2" xfId="0" applyNumberFormat="1" applyFont="1" applyFill="1" applyBorder="1" applyAlignment="1"/>
    <xf numFmtId="0" fontId="5" fillId="16" borderId="2" xfId="0" applyFont="1" applyFill="1" applyBorder="1" applyAlignment="1">
      <alignment horizontal="center" vertical="center"/>
    </xf>
    <xf numFmtId="0" fontId="5" fillId="26" borderId="2" xfId="0" applyFont="1" applyFill="1" applyBorder="1" applyAlignment="1">
      <alignment horizontal="center" vertical="center" wrapText="1"/>
    </xf>
    <xf numFmtId="4" fontId="14" fillId="26" borderId="2" xfId="0" applyNumberFormat="1" applyFont="1" applyFill="1" applyBorder="1"/>
    <xf numFmtId="4" fontId="5" fillId="26" borderId="2" xfId="0" applyNumberFormat="1" applyFont="1" applyFill="1" applyBorder="1" applyAlignment="1"/>
    <xf numFmtId="0" fontId="5" fillId="27" borderId="2" xfId="0" applyFont="1" applyFill="1" applyBorder="1" applyAlignment="1">
      <alignment horizontal="center" vertical="center" wrapText="1"/>
    </xf>
    <xf numFmtId="4" fontId="14" fillId="27" borderId="2" xfId="0" applyNumberFormat="1" applyFont="1" applyFill="1" applyBorder="1"/>
    <xf numFmtId="43" fontId="14" fillId="27" borderId="2" xfId="3" applyFont="1" applyFill="1" applyBorder="1"/>
    <xf numFmtId="4" fontId="5" fillId="27" borderId="2" xfId="0" applyNumberFormat="1" applyFont="1" applyFill="1" applyBorder="1" applyAlignment="1"/>
    <xf numFmtId="43" fontId="4" fillId="25" borderId="0" xfId="3" applyFont="1" applyFill="1"/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vertical="center"/>
    </xf>
    <xf numFmtId="0" fontId="12" fillId="0" borderId="0" xfId="0" applyFont="1" applyBorder="1"/>
    <xf numFmtId="0" fontId="14" fillId="0" borderId="0" xfId="0" applyFont="1" applyBorder="1" applyAlignment="1">
      <alignment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/>
    </xf>
    <xf numFmtId="43" fontId="5" fillId="0" borderId="0" xfId="3" applyFont="1" applyFill="1" applyBorder="1" applyAlignment="1">
      <alignment horizontal="center" vertical="center" wrapText="1"/>
    </xf>
    <xf numFmtId="43" fontId="4" fillId="0" borderId="0" xfId="3" applyFont="1" applyFill="1" applyBorder="1"/>
    <xf numFmtId="43" fontId="14" fillId="12" borderId="2" xfId="3" applyFont="1" applyFill="1" applyBorder="1"/>
    <xf numFmtId="4" fontId="5" fillId="12" borderId="2" xfId="0" applyNumberFormat="1" applyFont="1" applyFill="1" applyBorder="1" applyAlignment="1"/>
    <xf numFmtId="0" fontId="4" fillId="28" borderId="0" xfId="0" applyFont="1" applyFill="1"/>
    <xf numFmtId="0" fontId="5" fillId="0" borderId="0" xfId="0" applyFont="1" applyBorder="1" applyAlignment="1">
      <alignment vertical="center"/>
    </xf>
    <xf numFmtId="0" fontId="5" fillId="16" borderId="0" xfId="0" applyFont="1" applyFill="1" applyBorder="1" applyAlignment="1">
      <alignment vertical="center"/>
    </xf>
    <xf numFmtId="0" fontId="12" fillId="16" borderId="0" xfId="0" applyFont="1" applyFill="1" applyBorder="1"/>
    <xf numFmtId="43" fontId="5" fillId="16" borderId="0" xfId="3" applyFont="1" applyFill="1" applyBorder="1" applyAlignment="1">
      <alignment horizontal="center" vertical="center" wrapText="1"/>
    </xf>
    <xf numFmtId="0" fontId="17" fillId="0" borderId="0" xfId="1" applyFont="1" applyBorder="1" applyAlignment="1"/>
    <xf numFmtId="0" fontId="8" fillId="15" borderId="0" xfId="0" applyFont="1" applyFill="1" applyBorder="1" applyAlignment="1">
      <alignment horizontal="center"/>
    </xf>
    <xf numFmtId="43" fontId="8" fillId="15" borderId="35" xfId="0" applyNumberFormat="1" applyFont="1" applyFill="1" applyBorder="1" applyAlignment="1"/>
    <xf numFmtId="0" fontId="28" fillId="0" borderId="0" xfId="0" applyFont="1" applyBorder="1" applyAlignment="1"/>
    <xf numFmtId="0" fontId="4" fillId="0" borderId="0" xfId="0" applyFont="1" applyBorder="1" applyAlignment="1">
      <alignment vertical="center"/>
    </xf>
    <xf numFmtId="43" fontId="17" fillId="0" borderId="2" xfId="3" applyFont="1" applyFill="1" applyBorder="1" applyAlignment="1">
      <alignment wrapText="1"/>
    </xf>
    <xf numFmtId="0" fontId="4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left"/>
    </xf>
    <xf numFmtId="0" fontId="8" fillId="16" borderId="2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/>
    </xf>
    <xf numFmtId="0" fontId="45" fillId="0" borderId="0" xfId="0" applyFont="1"/>
    <xf numFmtId="0" fontId="34" fillId="0" borderId="9" xfId="1" applyFont="1" applyBorder="1"/>
    <xf numFmtId="4" fontId="14" fillId="26" borderId="9" xfId="0" applyNumberFormat="1" applyFont="1" applyFill="1" applyBorder="1"/>
    <xf numFmtId="4" fontId="14" fillId="27" borderId="9" xfId="0" applyNumberFormat="1" applyFont="1" applyFill="1" applyBorder="1"/>
    <xf numFmtId="43" fontId="14" fillId="27" borderId="9" xfId="3" applyFont="1" applyFill="1" applyBorder="1"/>
    <xf numFmtId="43" fontId="14" fillId="0" borderId="9" xfId="3" applyFont="1" applyBorder="1"/>
    <xf numFmtId="43" fontId="14" fillId="12" borderId="9" xfId="3" applyFont="1" applyFill="1" applyBorder="1"/>
    <xf numFmtId="4" fontId="14" fillId="0" borderId="9" xfId="0" applyNumberFormat="1" applyFont="1" applyFill="1" applyBorder="1"/>
    <xf numFmtId="43" fontId="14" fillId="18" borderId="9" xfId="3" applyFont="1" applyFill="1" applyBorder="1"/>
    <xf numFmtId="0" fontId="0" fillId="0" borderId="0" xfId="0" applyAlignment="1">
      <alignment vertical="center"/>
    </xf>
    <xf numFmtId="0" fontId="4" fillId="0" borderId="2" xfId="0" applyFont="1" applyBorder="1" applyAlignment="1"/>
    <xf numFmtId="0" fontId="8" fillId="16" borderId="2" xfId="0" applyFont="1" applyFill="1" applyBorder="1" applyAlignment="1"/>
    <xf numFmtId="0" fontId="28" fillId="0" borderId="0" xfId="0" applyFont="1" applyFill="1" applyBorder="1" applyAlignment="1"/>
    <xf numFmtId="43" fontId="12" fillId="0" borderId="0" xfId="3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12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left"/>
    </xf>
    <xf numFmtId="43" fontId="5" fillId="15" borderId="2" xfId="3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4" fillId="0" borderId="0" xfId="0" applyFont="1" applyFill="1" applyBorder="1" applyAlignment="1">
      <alignment vertical="top" wrapText="1"/>
    </xf>
    <xf numFmtId="43" fontId="5" fillId="16" borderId="6" xfId="3" applyFont="1" applyFill="1" applyBorder="1" applyAlignment="1">
      <alignment horizontal="center" vertical="center"/>
    </xf>
    <xf numFmtId="43" fontId="12" fillId="16" borderId="2" xfId="3" applyFont="1" applyFill="1" applyBorder="1"/>
    <xf numFmtId="43" fontId="5" fillId="16" borderId="2" xfId="3" applyFont="1" applyFill="1" applyBorder="1" applyAlignment="1">
      <alignment horizontal="center" vertical="center" wrapText="1"/>
    </xf>
    <xf numFmtId="43" fontId="4" fillId="16" borderId="36" xfId="3" applyFont="1" applyFill="1" applyBorder="1"/>
    <xf numFmtId="0" fontId="17" fillId="0" borderId="2" xfId="1" applyFont="1" applyBorder="1" applyAlignment="1"/>
    <xf numFmtId="165" fontId="4" fillId="15" borderId="2" xfId="3" applyNumberFormat="1" applyFont="1" applyFill="1" applyBorder="1"/>
    <xf numFmtId="43" fontId="4" fillId="16" borderId="37" xfId="3" applyFont="1" applyFill="1" applyBorder="1"/>
    <xf numFmtId="165" fontId="8" fillId="16" borderId="37" xfId="0" applyNumberFormat="1" applyFont="1" applyFill="1" applyBorder="1" applyAlignment="1"/>
    <xf numFmtId="43" fontId="8" fillId="16" borderId="37" xfId="0" applyNumberFormat="1" applyFont="1" applyFill="1" applyBorder="1" applyAlignment="1"/>
    <xf numFmtId="4" fontId="8" fillId="26" borderId="37" xfId="0" applyNumberFormat="1" applyFont="1" applyFill="1" applyBorder="1"/>
    <xf numFmtId="4" fontId="8" fillId="27" borderId="37" xfId="0" applyNumberFormat="1" applyFont="1" applyFill="1" applyBorder="1"/>
    <xf numFmtId="43" fontId="8" fillId="0" borderId="37" xfId="3" applyFont="1" applyBorder="1"/>
    <xf numFmtId="43" fontId="8" fillId="12" borderId="37" xfId="3" applyFont="1" applyFill="1" applyBorder="1"/>
    <xf numFmtId="4" fontId="8" fillId="0" borderId="37" xfId="0" applyNumberFormat="1" applyFont="1" applyFill="1" applyBorder="1"/>
    <xf numFmtId="43" fontId="8" fillId="24" borderId="37" xfId="3" applyFont="1" applyFill="1" applyBorder="1"/>
    <xf numFmtId="43" fontId="8" fillId="18" borderId="37" xfId="3" applyFont="1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 wrapText="1"/>
    </xf>
    <xf numFmtId="0" fontId="47" fillId="16" borderId="35" xfId="1" applyFont="1" applyFill="1" applyBorder="1" applyAlignment="1">
      <alignment horizontal="center"/>
    </xf>
    <xf numFmtId="0" fontId="48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43" fontId="13" fillId="0" borderId="0" xfId="3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 vertical="center"/>
    </xf>
    <xf numFmtId="0" fontId="4" fillId="17" borderId="2" xfId="0" applyFont="1" applyFill="1" applyBorder="1"/>
    <xf numFmtId="0" fontId="13" fillId="16" borderId="0" xfId="0" applyFont="1" applyFill="1" applyBorder="1" applyAlignment="1"/>
    <xf numFmtId="0" fontId="13" fillId="0" borderId="0" xfId="0" applyFont="1" applyBorder="1" applyAlignment="1"/>
    <xf numFmtId="0" fontId="0" fillId="0" borderId="0" xfId="0" applyBorder="1"/>
    <xf numFmtId="43" fontId="16" fillId="16" borderId="2" xfId="3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Border="1"/>
    <xf numFmtId="43" fontId="4" fillId="0" borderId="0" xfId="3" applyFont="1" applyBorder="1"/>
    <xf numFmtId="0" fontId="5" fillId="0" borderId="0" xfId="0" applyFont="1" applyBorder="1"/>
    <xf numFmtId="165" fontId="5" fillId="0" borderId="0" xfId="3" applyNumberFormat="1" applyFont="1" applyBorder="1"/>
    <xf numFmtId="165" fontId="5" fillId="0" borderId="0" xfId="0" applyNumberFormat="1" applyFont="1" applyBorder="1"/>
    <xf numFmtId="0" fontId="5" fillId="11" borderId="0" xfId="0" applyFont="1" applyFill="1" applyBorder="1" applyAlignment="1">
      <alignment horizontal="center"/>
    </xf>
    <xf numFmtId="0" fontId="5" fillId="11" borderId="0" xfId="0" applyFont="1" applyFill="1" applyBorder="1"/>
    <xf numFmtId="166" fontId="8" fillId="3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left" vertical="center" wrapText="1"/>
    </xf>
    <xf numFmtId="165" fontId="4" fillId="0" borderId="0" xfId="0" applyNumberFormat="1" applyFont="1" applyAlignment="1">
      <alignment vertical="center" wrapText="1"/>
    </xf>
    <xf numFmtId="0" fontId="4" fillId="6" borderId="0" xfId="0" applyFont="1" applyFill="1" applyBorder="1"/>
    <xf numFmtId="0" fontId="51" fillId="0" borderId="0" xfId="0" applyFont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165" fontId="4" fillId="8" borderId="12" xfId="3" applyNumberFormat="1" applyFont="1" applyFill="1" applyBorder="1"/>
    <xf numFmtId="0" fontId="4" fillId="0" borderId="11" xfId="0" applyFont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4" fillId="8" borderId="12" xfId="0" applyFont="1" applyFill="1" applyBorder="1"/>
    <xf numFmtId="0" fontId="4" fillId="0" borderId="27" xfId="0" applyFont="1" applyBorder="1"/>
    <xf numFmtId="0" fontId="4" fillId="0" borderId="28" xfId="0" applyFont="1" applyBorder="1"/>
    <xf numFmtId="0" fontId="5" fillId="12" borderId="11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43" fontId="5" fillId="0" borderId="2" xfId="3" applyFont="1" applyBorder="1"/>
    <xf numFmtId="0" fontId="5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5" fillId="0" borderId="0" xfId="0" applyFont="1" applyBorder="1" applyAlignment="1">
      <alignment vertical="center"/>
    </xf>
    <xf numFmtId="0" fontId="13" fillId="16" borderId="3" xfId="0" applyFont="1" applyFill="1" applyBorder="1"/>
    <xf numFmtId="0" fontId="22" fillId="0" borderId="0" xfId="0" applyFont="1" applyAlignment="1">
      <alignment vertical="center" wrapText="1"/>
    </xf>
    <xf numFmtId="43" fontId="4" fillId="0" borderId="2" xfId="3" applyFont="1" applyFill="1" applyBorder="1" applyAlignment="1">
      <alignment vertical="top" wrapText="1"/>
    </xf>
    <xf numFmtId="43" fontId="4" fillId="0" borderId="2" xfId="3" applyFont="1" applyFill="1" applyBorder="1"/>
    <xf numFmtId="165" fontId="5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165" fontId="5" fillId="0" borderId="0" xfId="3" applyNumberFormat="1" applyFont="1" applyFill="1" applyBorder="1"/>
    <xf numFmtId="165" fontId="4" fillId="0" borderId="0" xfId="0" applyNumberFormat="1" applyFont="1" applyFill="1" applyBorder="1"/>
    <xf numFmtId="0" fontId="5" fillId="15" borderId="0" xfId="0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/>
    </xf>
    <xf numFmtId="49" fontId="32" fillId="5" borderId="0" xfId="3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5" fillId="0" borderId="0" xfId="0" applyFont="1" applyFill="1" applyBorder="1" applyAlignment="1">
      <alignment horizontal="center"/>
    </xf>
    <xf numFmtId="0" fontId="20" fillId="0" borderId="0" xfId="0" applyFont="1" applyBorder="1"/>
    <xf numFmtId="0" fontId="9" fillId="0" borderId="0" xfId="0" applyFont="1" applyBorder="1" applyAlignment="1">
      <alignment horizontal="center"/>
    </xf>
    <xf numFmtId="165" fontId="4" fillId="0" borderId="0" xfId="3" applyNumberFormat="1" applyFont="1" applyFill="1" applyBorder="1" applyAlignment="1">
      <alignment horizontal="right"/>
    </xf>
    <xf numFmtId="165" fontId="5" fillId="0" borderId="35" xfId="3" applyNumberFormat="1" applyFont="1" applyFill="1" applyBorder="1"/>
    <xf numFmtId="165" fontId="5" fillId="0" borderId="35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0" xfId="3" applyNumberFormat="1" applyFont="1" applyFill="1" applyBorder="1"/>
    <xf numFmtId="0" fontId="11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165" fontId="5" fillId="0" borderId="0" xfId="3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5" fillId="25" borderId="0" xfId="0" applyFont="1" applyFill="1" applyBorder="1" applyAlignment="1">
      <alignment horizontal="center"/>
    </xf>
    <xf numFmtId="43" fontId="12" fillId="0" borderId="0" xfId="3" applyFont="1" applyBorder="1"/>
    <xf numFmtId="165" fontId="19" fillId="0" borderId="0" xfId="0" applyNumberFormat="1" applyFont="1" applyBorder="1"/>
    <xf numFmtId="165" fontId="19" fillId="6" borderId="0" xfId="0" applyNumberFormat="1" applyFont="1" applyFill="1" applyBorder="1"/>
    <xf numFmtId="165" fontId="5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43" fontId="12" fillId="0" borderId="0" xfId="3" applyFont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vertical="top" wrapText="1"/>
    </xf>
    <xf numFmtId="40" fontId="5" fillId="0" borderId="0" xfId="0" applyNumberFormat="1" applyFont="1" applyFill="1" applyBorder="1" applyAlignment="1">
      <alignment horizontal="right" vertical="top"/>
    </xf>
    <xf numFmtId="165" fontId="5" fillId="16" borderId="0" xfId="0" applyNumberFormat="1" applyFont="1" applyFill="1" applyBorder="1"/>
    <xf numFmtId="0" fontId="2" fillId="0" borderId="0" xfId="0" applyFont="1" applyAlignment="1">
      <alignment vertical="top"/>
    </xf>
    <xf numFmtId="0" fontId="35" fillId="19" borderId="31" xfId="0" applyFont="1" applyFill="1" applyBorder="1" applyAlignment="1">
      <alignment horizontal="left" vertical="top" wrapText="1" readingOrder="1"/>
    </xf>
    <xf numFmtId="0" fontId="36" fillId="19" borderId="31" xfId="0" applyFont="1" applyFill="1" applyBorder="1" applyAlignment="1">
      <alignment horizontal="left" vertical="top" wrapText="1" readingOrder="1"/>
    </xf>
    <xf numFmtId="0" fontId="35" fillId="19" borderId="32" xfId="0" applyFont="1" applyFill="1" applyBorder="1" applyAlignment="1">
      <alignment horizontal="left" vertical="top" wrapText="1" readingOrder="1"/>
    </xf>
    <xf numFmtId="0" fontId="37" fillId="20" borderId="33" xfId="0" applyFont="1" applyFill="1" applyBorder="1" applyAlignment="1">
      <alignment horizontal="center" vertical="top" wrapText="1" readingOrder="1"/>
    </xf>
    <xf numFmtId="0" fontId="37" fillId="20" borderId="33" xfId="0" applyFont="1" applyFill="1" applyBorder="1" applyAlignment="1">
      <alignment horizontal="left" vertical="top" readingOrder="1"/>
    </xf>
    <xf numFmtId="0" fontId="37" fillId="21" borderId="34" xfId="0" applyFont="1" applyFill="1" applyBorder="1" applyAlignment="1">
      <alignment horizontal="center" vertical="top" wrapText="1" readingOrder="1"/>
    </xf>
    <xf numFmtId="0" fontId="29" fillId="21" borderId="34" xfId="0" applyFont="1" applyFill="1" applyBorder="1" applyAlignment="1">
      <alignment horizontal="center" vertical="top" wrapText="1" readingOrder="1"/>
    </xf>
    <xf numFmtId="0" fontId="37" fillId="21" borderId="34" xfId="0" applyFont="1" applyFill="1" applyBorder="1" applyAlignment="1">
      <alignment horizontal="left" vertical="top" readingOrder="1"/>
    </xf>
    <xf numFmtId="0" fontId="37" fillId="20" borderId="30" xfId="0" applyFont="1" applyFill="1" applyBorder="1" applyAlignment="1">
      <alignment horizontal="center" vertical="top" wrapText="1" readingOrder="1"/>
    </xf>
    <xf numFmtId="0" fontId="37" fillId="20" borderId="30" xfId="0" applyFont="1" applyFill="1" applyBorder="1" applyAlignment="1">
      <alignment horizontal="left" vertical="top" readingOrder="1"/>
    </xf>
    <xf numFmtId="0" fontId="37" fillId="21" borderId="30" xfId="0" applyFont="1" applyFill="1" applyBorder="1" applyAlignment="1">
      <alignment horizontal="center" vertical="top" wrapText="1" readingOrder="1"/>
    </xf>
    <xf numFmtId="0" fontId="29" fillId="21" borderId="30" xfId="0" applyFont="1" applyFill="1" applyBorder="1" applyAlignment="1">
      <alignment horizontal="center" vertical="top" wrapText="1" readingOrder="1"/>
    </xf>
    <xf numFmtId="0" fontId="37" fillId="21" borderId="30" xfId="0" applyFont="1" applyFill="1" applyBorder="1" applyAlignment="1">
      <alignment horizontal="left" vertical="top" readingOrder="1"/>
    </xf>
    <xf numFmtId="0" fontId="37" fillId="20" borderId="34" xfId="0" applyFont="1" applyFill="1" applyBorder="1" applyAlignment="1">
      <alignment horizontal="center" vertical="top" wrapText="1" readingOrder="1"/>
    </xf>
    <xf numFmtId="0" fontId="29" fillId="20" borderId="34" xfId="0" applyFont="1" applyFill="1" applyBorder="1" applyAlignment="1">
      <alignment horizontal="center" vertical="top" wrapText="1" readingOrder="1"/>
    </xf>
    <xf numFmtId="0" fontId="37" fillId="20" borderId="34" xfId="0" applyFont="1" applyFill="1" applyBorder="1" applyAlignment="1">
      <alignment horizontal="left" vertical="top" readingOrder="1"/>
    </xf>
    <xf numFmtId="0" fontId="29" fillId="20" borderId="30" xfId="0" applyFont="1" applyFill="1" applyBorder="1" applyAlignment="1">
      <alignment horizontal="center" vertical="top" wrapText="1" readingOrder="1"/>
    </xf>
    <xf numFmtId="0" fontId="1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0" fontId="4" fillId="16" borderId="0" xfId="0" applyFont="1" applyFill="1"/>
    <xf numFmtId="40" fontId="4" fillId="0" borderId="0" xfId="0" applyNumberFormat="1" applyFont="1" applyAlignment="1">
      <alignment vertical="top"/>
    </xf>
    <xf numFmtId="40" fontId="4" fillId="0" borderId="0" xfId="3" applyNumberFormat="1" applyFont="1" applyFill="1" applyBorder="1" applyAlignment="1">
      <alignment vertical="top"/>
    </xf>
    <xf numFmtId="40" fontId="4" fillId="0" borderId="0" xfId="0" applyNumberFormat="1" applyFont="1" applyFill="1" applyBorder="1" applyAlignment="1">
      <alignment vertical="top"/>
    </xf>
    <xf numFmtId="40" fontId="5" fillId="0" borderId="0" xfId="0" applyNumberFormat="1" applyFont="1" applyFill="1" applyBorder="1" applyAlignment="1">
      <alignment horizontal="center" vertical="top"/>
    </xf>
    <xf numFmtId="40" fontId="25" fillId="0" borderId="0" xfId="0" applyNumberFormat="1" applyFont="1" applyFill="1" applyBorder="1" applyAlignment="1">
      <alignment horizontal="center" vertical="top"/>
    </xf>
    <xf numFmtId="40" fontId="4" fillId="0" borderId="0" xfId="0" applyNumberFormat="1" applyFont="1" applyFill="1" applyBorder="1" applyAlignment="1">
      <alignment horizontal="center" vertical="top"/>
    </xf>
    <xf numFmtId="40" fontId="14" fillId="0" borderId="0" xfId="0" applyNumberFormat="1" applyFont="1" applyFill="1" applyBorder="1" applyAlignment="1">
      <alignment horizontal="center" vertical="top" wrapText="1" readingOrder="1"/>
    </xf>
    <xf numFmtId="38" fontId="4" fillId="0" borderId="0" xfId="0" applyNumberFormat="1" applyFont="1" applyFill="1" applyBorder="1" applyAlignment="1">
      <alignment horizontal="center" vertical="top"/>
    </xf>
    <xf numFmtId="43" fontId="5" fillId="6" borderId="2" xfId="3" applyFont="1" applyFill="1" applyBorder="1"/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  <xf numFmtId="168" fontId="4" fillId="7" borderId="0" xfId="0" applyNumberFormat="1" applyFont="1" applyFill="1" applyBorder="1"/>
    <xf numFmtId="168" fontId="4" fillId="7" borderId="0" xfId="3" applyNumberFormat="1" applyFont="1" applyFill="1" applyBorder="1"/>
    <xf numFmtId="168" fontId="5" fillId="0" borderId="0" xfId="3" applyNumberFormat="1" applyFont="1" applyBorder="1"/>
    <xf numFmtId="38" fontId="4" fillId="7" borderId="0" xfId="0" applyNumberFormat="1" applyFont="1" applyFill="1" applyBorder="1"/>
    <xf numFmtId="38" fontId="5" fillId="0" borderId="7" xfId="0" applyNumberFormat="1" applyFont="1" applyBorder="1"/>
    <xf numFmtId="40" fontId="4" fillId="0" borderId="2" xfId="0" applyNumberFormat="1" applyFont="1" applyBorder="1"/>
    <xf numFmtId="40" fontId="4" fillId="0" borderId="2" xfId="3" applyNumberFormat="1" applyFont="1" applyBorder="1"/>
    <xf numFmtId="40" fontId="5" fillId="0" borderId="2" xfId="3" applyNumberFormat="1" applyFont="1" applyBorder="1"/>
    <xf numFmtId="40" fontId="4" fillId="16" borderId="2" xfId="3" applyNumberFormat="1" applyFont="1" applyFill="1" applyBorder="1"/>
    <xf numFmtId="40" fontId="4" fillId="16" borderId="2" xfId="0" applyNumberFormat="1" applyFont="1" applyFill="1" applyBorder="1"/>
    <xf numFmtId="40" fontId="5" fillId="15" borderId="2" xfId="3" applyNumberFormat="1" applyFont="1" applyFill="1" applyBorder="1"/>
    <xf numFmtId="0" fontId="9" fillId="0" borderId="2" xfId="0" applyFont="1" applyBorder="1" applyAlignment="1"/>
    <xf numFmtId="165" fontId="4" fillId="25" borderId="0" xfId="3" applyNumberFormat="1" applyFont="1" applyFill="1" applyBorder="1"/>
    <xf numFmtId="165" fontId="5" fillId="25" borderId="35" xfId="3" applyNumberFormat="1" applyFont="1" applyFill="1" applyBorder="1"/>
    <xf numFmtId="0" fontId="20" fillId="30" borderId="0" xfId="0" applyFont="1" applyFill="1" applyAlignment="1">
      <alignment vertical="top" wrapText="1"/>
    </xf>
    <xf numFmtId="40" fontId="5" fillId="29" borderId="0" xfId="0" applyNumberFormat="1" applyFont="1" applyFill="1" applyBorder="1" applyAlignment="1">
      <alignment horizontal="right" vertical="top"/>
    </xf>
    <xf numFmtId="165" fontId="25" fillId="29" borderId="0" xfId="0" applyNumberFormat="1" applyFont="1" applyFill="1" applyBorder="1" applyAlignment="1">
      <alignment horizontal="center" vertical="top"/>
    </xf>
    <xf numFmtId="43" fontId="5" fillId="7" borderId="0" xfId="3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0" fontId="9" fillId="0" borderId="0" xfId="0" applyFont="1" applyBorder="1" applyAlignment="1">
      <alignment horizontal="right"/>
    </xf>
    <xf numFmtId="165" fontId="4" fillId="0" borderId="0" xfId="3" applyNumberFormat="1" applyFont="1" applyBorder="1" applyAlignment="1">
      <alignment horizontal="right"/>
    </xf>
    <xf numFmtId="165" fontId="11" fillId="0" borderId="0" xfId="3" applyNumberFormat="1" applyFont="1" applyFill="1" applyBorder="1" applyAlignment="1">
      <alignment horizontal="right"/>
    </xf>
    <xf numFmtId="165" fontId="5" fillId="16" borderId="0" xfId="3" applyNumberFormat="1" applyFont="1" applyFill="1" applyBorder="1" applyAlignment="1">
      <alignment horizontal="right"/>
    </xf>
    <xf numFmtId="165" fontId="5" fillId="0" borderId="0" xfId="3" applyNumberFormat="1" applyFont="1" applyBorder="1" applyAlignment="1">
      <alignment horizontal="right"/>
    </xf>
    <xf numFmtId="165" fontId="5" fillId="0" borderId="0" xfId="3" applyNumberFormat="1" applyFont="1" applyAlignment="1">
      <alignment horizontal="right"/>
    </xf>
    <xf numFmtId="165" fontId="5" fillId="0" borderId="0" xfId="3" applyNumberFormat="1" applyFont="1" applyAlignment="1">
      <alignment horizontal="right" vertical="top" wrapText="1"/>
    </xf>
    <xf numFmtId="0" fontId="12" fillId="0" borderId="0" xfId="0" applyFont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top"/>
    </xf>
    <xf numFmtId="165" fontId="4" fillId="0" borderId="0" xfId="3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9" fontId="32" fillId="0" borderId="0" xfId="3" applyNumberFormat="1" applyFont="1" applyBorder="1" applyAlignment="1">
      <alignment horizontal="center" vertical="center" wrapText="1"/>
    </xf>
    <xf numFmtId="0" fontId="9" fillId="32" borderId="0" xfId="0" applyFont="1" applyFill="1" applyBorder="1" applyAlignment="1">
      <alignment horizontal="center"/>
    </xf>
    <xf numFmtId="0" fontId="1" fillId="0" borderId="0" xfId="8"/>
    <xf numFmtId="0" fontId="1" fillId="0" borderId="0" xfId="8" applyAlignment="1">
      <alignment horizontal="center"/>
    </xf>
    <xf numFmtId="40" fontId="1" fillId="0" borderId="0" xfId="8" applyNumberFormat="1"/>
    <xf numFmtId="0" fontId="26" fillId="0" borderId="0" xfId="8" applyFont="1"/>
    <xf numFmtId="0" fontId="26" fillId="0" borderId="0" xfId="8" applyFont="1" applyAlignment="1">
      <alignment horizontal="center"/>
    </xf>
    <xf numFmtId="40" fontId="26" fillId="0" borderId="0" xfId="8" applyNumberFormat="1" applyFont="1"/>
    <xf numFmtId="0" fontId="45" fillId="33" borderId="0" xfId="8" applyFont="1" applyFill="1"/>
    <xf numFmtId="0" fontId="4" fillId="0" borderId="0" xfId="8" applyFont="1"/>
    <xf numFmtId="0" fontId="45" fillId="33" borderId="0" xfId="8" applyFont="1" applyFill="1" applyAlignment="1">
      <alignment horizontal="center"/>
    </xf>
    <xf numFmtId="0" fontId="4" fillId="0" borderId="0" xfId="8" applyFont="1" applyAlignment="1">
      <alignment horizontal="center"/>
    </xf>
    <xf numFmtId="0" fontId="45" fillId="33" borderId="42" xfId="8" applyFont="1" applyFill="1" applyBorder="1"/>
    <xf numFmtId="165" fontId="1" fillId="0" borderId="0" xfId="8" applyNumberFormat="1"/>
    <xf numFmtId="0" fontId="45" fillId="0" borderId="0" xfId="8" applyFont="1"/>
    <xf numFmtId="165" fontId="45" fillId="0" borderId="0" xfId="8" applyNumberFormat="1" applyFont="1"/>
    <xf numFmtId="0" fontId="5" fillId="0" borderId="0" xfId="8" applyFont="1"/>
    <xf numFmtId="0" fontId="26" fillId="0" borderId="0" xfId="8" applyFont="1" applyAlignment="1">
      <alignment horizontal="center" vertical="top"/>
    </xf>
    <xf numFmtId="0" fontId="26" fillId="16" borderId="0" xfId="8" applyFont="1" applyFill="1" applyAlignment="1">
      <alignment horizontal="center" vertical="top"/>
    </xf>
    <xf numFmtId="0" fontId="1" fillId="0" borderId="0" xfId="8" applyAlignment="1">
      <alignment horizontal="center" vertical="top"/>
    </xf>
    <xf numFmtId="0" fontId="1" fillId="0" borderId="0" xfId="8" applyAlignment="1">
      <alignment vertical="top"/>
    </xf>
    <xf numFmtId="40" fontId="1" fillId="0" borderId="0" xfId="8" applyNumberFormat="1" applyAlignment="1">
      <alignment vertical="top"/>
    </xf>
    <xf numFmtId="0" fontId="1" fillId="0" borderId="0" xfId="8" applyFont="1" applyAlignment="1">
      <alignment horizontal="center" vertical="top"/>
    </xf>
    <xf numFmtId="0" fontId="1" fillId="0" borderId="0" xfId="8" applyFont="1" applyAlignment="1">
      <alignment vertical="top"/>
    </xf>
    <xf numFmtId="40" fontId="1" fillId="0" borderId="0" xfId="8" applyNumberFormat="1" applyFont="1" applyAlignment="1">
      <alignment vertical="top"/>
    </xf>
    <xf numFmtId="0" fontId="26" fillId="0" borderId="0" xfId="8" applyFont="1" applyAlignment="1">
      <alignment vertical="top"/>
    </xf>
    <xf numFmtId="40" fontId="26" fillId="0" borderId="0" xfId="8" applyNumberFormat="1" applyFont="1" applyAlignment="1">
      <alignment vertical="top"/>
    </xf>
    <xf numFmtId="40" fontId="4" fillId="0" borderId="0" xfId="0" applyNumberFormat="1" applyFont="1" applyBorder="1"/>
    <xf numFmtId="40" fontId="4" fillId="16" borderId="0" xfId="0" applyNumberFormat="1" applyFont="1" applyFill="1" applyBorder="1"/>
    <xf numFmtId="165" fontId="5" fillId="0" borderId="0" xfId="0" applyNumberFormat="1" applyFont="1" applyFill="1"/>
    <xf numFmtId="43" fontId="4" fillId="16" borderId="0" xfId="3" applyFont="1" applyFill="1" applyBorder="1"/>
    <xf numFmtId="165" fontId="5" fillId="25" borderId="0" xfId="0" applyNumberFormat="1" applyFont="1" applyFill="1" applyBorder="1"/>
    <xf numFmtId="0" fontId="20" fillId="29" borderId="0" xfId="0" applyFont="1" applyFill="1"/>
    <xf numFmtId="0" fontId="5" fillId="25" borderId="0" xfId="0" applyFont="1" applyFill="1" applyBorder="1" applyAlignment="1">
      <alignment vertical="top" wrapText="1"/>
    </xf>
    <xf numFmtId="40" fontId="5" fillId="25" borderId="0" xfId="3" applyNumberFormat="1" applyFont="1" applyFill="1" applyBorder="1" applyAlignment="1">
      <alignment horizontal="right" vertical="top" wrapText="1"/>
    </xf>
    <xf numFmtId="40" fontId="4" fillId="0" borderId="0" xfId="3" applyNumberFormat="1" applyFont="1" applyBorder="1"/>
    <xf numFmtId="0" fontId="5" fillId="0" borderId="0" xfId="0" applyFont="1" applyAlignment="1">
      <alignment horizontal="center" vertical="center" wrapText="1"/>
    </xf>
    <xf numFmtId="0" fontId="9" fillId="15" borderId="2" xfId="0" applyFont="1" applyFill="1" applyBorder="1" applyAlignment="1">
      <alignment horizontal="left" vertical="center"/>
    </xf>
    <xf numFmtId="40" fontId="5" fillId="15" borderId="0" xfId="0" applyNumberFormat="1" applyFont="1" applyFill="1"/>
    <xf numFmtId="0" fontId="5" fillId="15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40" fontId="5" fillId="0" borderId="0" xfId="0" applyNumberFormat="1" applyFont="1" applyFill="1"/>
    <xf numFmtId="40" fontId="1" fillId="0" borderId="0" xfId="8" applyNumberFormat="1" applyAlignment="1">
      <alignment horizontal="center"/>
    </xf>
    <xf numFmtId="43" fontId="4" fillId="0" borderId="0" xfId="3" applyFont="1" applyBorder="1" applyAlignment="1">
      <alignment horizontal="right"/>
    </xf>
    <xf numFmtId="165" fontId="5" fillId="0" borderId="35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165" fontId="5" fillId="25" borderId="0" xfId="0" applyNumberFormat="1" applyFont="1" applyFill="1" applyBorder="1" applyAlignment="1">
      <alignment horizontal="right"/>
    </xf>
    <xf numFmtId="0" fontId="5" fillId="25" borderId="0" xfId="0" applyFont="1" applyFill="1" applyBorder="1" applyAlignment="1">
      <alignment horizontal="right"/>
    </xf>
    <xf numFmtId="0" fontId="12" fillId="0" borderId="0" xfId="0" applyFont="1" applyBorder="1" applyAlignment="1">
      <alignment horizontal="right"/>
    </xf>
    <xf numFmtId="165" fontId="19" fillId="6" borderId="0" xfId="0" applyNumberFormat="1" applyFont="1" applyFill="1" applyBorder="1" applyAlignment="1">
      <alignment horizontal="right"/>
    </xf>
    <xf numFmtId="165" fontId="25" fillId="16" borderId="0" xfId="0" applyNumberFormat="1" applyFont="1" applyFill="1" applyBorder="1" applyAlignment="1">
      <alignment horizontal="right" vertical="top"/>
    </xf>
    <xf numFmtId="0" fontId="9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top"/>
    </xf>
    <xf numFmtId="0" fontId="14" fillId="0" borderId="0" xfId="0" applyFont="1" applyBorder="1" applyAlignment="1">
      <alignment horizontal="right"/>
    </xf>
    <xf numFmtId="0" fontId="17" fillId="0" borderId="0" xfId="1" applyFont="1" applyBorder="1" applyAlignment="1">
      <alignment horizontal="right"/>
    </xf>
    <xf numFmtId="0" fontId="28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2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top" wrapText="1"/>
    </xf>
    <xf numFmtId="40" fontId="17" fillId="0" borderId="1" xfId="7" applyNumberFormat="1" applyFont="1" applyFill="1" applyBorder="1" applyAlignment="1">
      <alignment horizontal="right" vertical="top" wrapText="1"/>
    </xf>
    <xf numFmtId="0" fontId="0" fillId="0" borderId="0" xfId="0" applyNumberFormat="1"/>
    <xf numFmtId="40" fontId="0" fillId="0" borderId="0" xfId="0" applyNumberFormat="1"/>
    <xf numFmtId="0" fontId="0" fillId="0" borderId="0" xfId="0" applyAlignment="1">
      <alignment vertical="center" wrapText="1"/>
    </xf>
    <xf numFmtId="0" fontId="4" fillId="31" borderId="0" xfId="0" applyFont="1" applyFill="1" applyBorder="1" applyAlignment="1">
      <alignment horizontal="center"/>
    </xf>
    <xf numFmtId="0" fontId="4" fillId="31" borderId="0" xfId="0" applyFont="1" applyFill="1" applyBorder="1"/>
    <xf numFmtId="40" fontId="4" fillId="31" borderId="0" xfId="0" applyNumberFormat="1" applyFont="1" applyFill="1" applyBorder="1"/>
    <xf numFmtId="43" fontId="4" fillId="31" borderId="0" xfId="3" applyFont="1" applyFill="1" applyBorder="1"/>
    <xf numFmtId="43" fontId="4" fillId="31" borderId="0" xfId="3" applyFont="1" applyFill="1" applyBorder="1" applyAlignment="1">
      <alignment horizontal="right"/>
    </xf>
    <xf numFmtId="165" fontId="4" fillId="31" borderId="0" xfId="3" applyNumberFormat="1" applyFont="1" applyFill="1" applyBorder="1" applyAlignment="1">
      <alignment horizontal="right"/>
    </xf>
    <xf numFmtId="0" fontId="11" fillId="31" borderId="0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5" fillId="24" borderId="2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16" borderId="0" xfId="0" applyFont="1" applyFill="1" applyAlignment="1">
      <alignment horizontal="center" vertical="center"/>
    </xf>
    <xf numFmtId="40" fontId="5" fillId="16" borderId="0" xfId="0" applyNumberFormat="1" applyFont="1" applyFill="1" applyAlignment="1">
      <alignment horizontal="center" vertical="center"/>
    </xf>
    <xf numFmtId="0" fontId="17" fillId="0" borderId="2" xfId="6" applyFont="1" applyFill="1" applyBorder="1" applyAlignment="1">
      <alignment horizontal="center"/>
    </xf>
    <xf numFmtId="0" fontId="17" fillId="0" borderId="2" xfId="6" applyFont="1" applyFill="1" applyBorder="1"/>
    <xf numFmtId="165" fontId="4" fillId="0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49" fontId="17" fillId="0" borderId="2" xfId="6" applyNumberFormat="1" applyFont="1" applyFill="1" applyBorder="1" applyAlignment="1">
      <alignment horizontal="center"/>
    </xf>
    <xf numFmtId="0" fontId="16" fillId="16" borderId="2" xfId="2" applyFont="1" applyFill="1" applyBorder="1" applyAlignment="1">
      <alignment horizontal="center"/>
    </xf>
    <xf numFmtId="0" fontId="4" fillId="16" borderId="2" xfId="0" applyFont="1" applyFill="1" applyBorder="1" applyAlignment="1">
      <alignment horizontal="center"/>
    </xf>
    <xf numFmtId="0" fontId="55" fillId="0" borderId="0" xfId="0" applyFont="1" applyAlignment="1">
      <alignment horizontal="center"/>
    </xf>
    <xf numFmtId="0" fontId="5" fillId="16" borderId="2" xfId="0" applyFont="1" applyFill="1" applyBorder="1" applyAlignment="1">
      <alignment horizontal="center"/>
    </xf>
    <xf numFmtId="165" fontId="27" fillId="0" borderId="0" xfId="0" applyNumberFormat="1" applyFont="1"/>
    <xf numFmtId="43" fontId="27" fillId="0" borderId="0" xfId="3" applyFont="1"/>
    <xf numFmtId="0" fontId="56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left" vertical="top"/>
    </xf>
    <xf numFmtId="49" fontId="31" fillId="0" borderId="0" xfId="0" applyNumberFormat="1" applyFont="1" applyAlignment="1">
      <alignment horizontal="right"/>
    </xf>
    <xf numFmtId="49" fontId="4" fillId="0" borderId="0" xfId="0" applyNumberFormat="1" applyFont="1"/>
    <xf numFmtId="49" fontId="4" fillId="0" borderId="0" xfId="0" applyNumberFormat="1" applyFont="1" applyAlignment="1">
      <alignment vertical="top" wrapText="1"/>
    </xf>
    <xf numFmtId="49" fontId="12" fillId="0" borderId="0" xfId="0" applyNumberFormat="1" applyFont="1"/>
    <xf numFmtId="49" fontId="14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30" fillId="0" borderId="0" xfId="0" applyNumberFormat="1" applyFont="1" applyAlignment="1">
      <alignment horizontal="left"/>
    </xf>
    <xf numFmtId="0" fontId="8" fillId="0" borderId="0" xfId="0" applyFont="1" applyFill="1" applyBorder="1" applyAlignment="1">
      <alignment horizontal="center" vertical="top" wrapText="1" readingOrder="1"/>
    </xf>
    <xf numFmtId="0" fontId="5" fillId="27" borderId="22" xfId="0" applyFont="1" applyFill="1" applyBorder="1" applyAlignment="1">
      <alignment horizontal="center" vertical="center" wrapText="1"/>
    </xf>
    <xf numFmtId="40" fontId="14" fillId="24" borderId="2" xfId="3" applyNumberFormat="1" applyFont="1" applyFill="1" applyBorder="1" applyAlignment="1">
      <alignment vertical="center" wrapText="1"/>
    </xf>
    <xf numFmtId="49" fontId="14" fillId="0" borderId="0" xfId="0" applyNumberFormat="1" applyFont="1"/>
    <xf numFmtId="0" fontId="59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43" fontId="4" fillId="15" borderId="2" xfId="3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left" vertical="top" wrapText="1" indent="1"/>
    </xf>
    <xf numFmtId="0" fontId="27" fillId="27" borderId="2" xfId="0" applyFont="1" applyFill="1" applyBorder="1"/>
    <xf numFmtId="0" fontId="33" fillId="27" borderId="2" xfId="0" applyFont="1" applyFill="1" applyBorder="1"/>
    <xf numFmtId="0" fontId="60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27" fillId="14" borderId="0" xfId="0" applyFont="1" applyFill="1"/>
    <xf numFmtId="49" fontId="5" fillId="0" borderId="0" xfId="0" applyNumberFormat="1" applyFont="1"/>
    <xf numFmtId="0" fontId="9" fillId="0" borderId="0" xfId="0" applyFont="1" applyBorder="1" applyAlignment="1">
      <alignment horizontal="left"/>
    </xf>
    <xf numFmtId="167" fontId="17" fillId="0" borderId="2" xfId="6" applyNumberFormat="1" applyFont="1" applyFill="1" applyBorder="1" applyAlignment="1">
      <alignment horizontal="center"/>
    </xf>
    <xf numFmtId="40" fontId="4" fillId="0" borderId="0" xfId="3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17" fillId="0" borderId="1" xfId="7" applyFont="1" applyFill="1" applyBorder="1" applyAlignment="1">
      <alignment horizontal="center" vertical="top"/>
    </xf>
    <xf numFmtId="0" fontId="17" fillId="0" borderId="1" xfId="7" applyFont="1" applyFill="1" applyBorder="1" applyAlignment="1">
      <alignment vertical="top"/>
    </xf>
    <xf numFmtId="0" fontId="17" fillId="0" borderId="1" xfId="7" applyFont="1" applyFill="1" applyBorder="1" applyAlignment="1">
      <alignment horizontal="left"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30" fillId="31" borderId="1" xfId="7" applyFont="1" applyFill="1" applyBorder="1" applyAlignment="1">
      <alignment horizontal="center" vertical="top"/>
    </xf>
    <xf numFmtId="0" fontId="30" fillId="31" borderId="1" xfId="7" applyFont="1" applyFill="1" applyBorder="1" applyAlignment="1">
      <alignment vertical="top"/>
    </xf>
    <xf numFmtId="0" fontId="4" fillId="0" borderId="0" xfId="0" applyFont="1" applyFill="1"/>
    <xf numFmtId="0" fontId="59" fillId="0" borderId="0" xfId="0" applyFont="1" applyFill="1" applyAlignment="1">
      <alignment horizontal="center"/>
    </xf>
    <xf numFmtId="0" fontId="27" fillId="0" borderId="0" xfId="0" applyFont="1" applyFill="1"/>
    <xf numFmtId="0" fontId="30" fillId="17" borderId="2" xfId="0" applyFont="1" applyFill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8" borderId="0" xfId="0" applyFont="1" applyFill="1" applyBorder="1" applyAlignment="1">
      <alignment horizontal="center" vertical="center"/>
    </xf>
    <xf numFmtId="0" fontId="60" fillId="8" borderId="0" xfId="0" applyFont="1" applyFill="1" applyBorder="1" applyAlignment="1">
      <alignment horizontal="center" vertical="center" wrapText="1"/>
    </xf>
    <xf numFmtId="43" fontId="5" fillId="16" borderId="2" xfId="3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2" fillId="0" borderId="22" xfId="0" applyFont="1" applyBorder="1" applyAlignment="1">
      <alignment horizontal="center"/>
    </xf>
    <xf numFmtId="40" fontId="14" fillId="0" borderId="0" xfId="0" applyNumberFormat="1" applyFont="1" applyBorder="1" applyAlignment="1"/>
    <xf numFmtId="0" fontId="8" fillId="16" borderId="0" xfId="0" applyFont="1" applyFill="1" applyAlignment="1">
      <alignment horizontal="center" vertical="top"/>
    </xf>
    <xf numFmtId="40" fontId="4" fillId="17" borderId="0" xfId="0" applyNumberFormat="1" applyFont="1" applyFill="1" applyBorder="1" applyAlignment="1">
      <alignment vertical="top"/>
    </xf>
    <xf numFmtId="0" fontId="17" fillId="29" borderId="1" xfId="7" applyFont="1" applyFill="1" applyBorder="1" applyAlignment="1">
      <alignment vertical="top"/>
    </xf>
    <xf numFmtId="0" fontId="17" fillId="29" borderId="1" xfId="7" applyFont="1" applyFill="1" applyBorder="1" applyAlignment="1">
      <alignment horizontal="center" vertical="top"/>
    </xf>
    <xf numFmtId="0" fontId="17" fillId="29" borderId="1" xfId="7" applyFont="1" applyFill="1" applyBorder="1" applyAlignment="1">
      <alignment horizontal="left" vertical="top"/>
    </xf>
    <xf numFmtId="0" fontId="4" fillId="29" borderId="0" xfId="0" applyFont="1" applyFill="1" applyAlignment="1">
      <alignment horizontal="center" vertical="top"/>
    </xf>
    <xf numFmtId="49" fontId="17" fillId="29" borderId="1" xfId="7" applyNumberFormat="1" applyFont="1" applyFill="1" applyBorder="1" applyAlignment="1">
      <alignment horizontal="center" vertical="top"/>
    </xf>
    <xf numFmtId="0" fontId="17" fillId="29" borderId="2" xfId="6" applyFont="1" applyFill="1" applyBorder="1" applyAlignment="1">
      <alignment horizontal="center"/>
    </xf>
    <xf numFmtId="0" fontId="17" fillId="29" borderId="2" xfId="6" applyFont="1" applyFill="1" applyBorder="1"/>
    <xf numFmtId="165" fontId="4" fillId="29" borderId="2" xfId="0" applyNumberFormat="1" applyFont="1" applyFill="1" applyBorder="1"/>
    <xf numFmtId="0" fontId="14" fillId="17" borderId="0" xfId="0" applyFont="1" applyFill="1" applyBorder="1" applyAlignment="1">
      <alignment horizontal="center" vertical="top" wrapText="1"/>
    </xf>
    <xf numFmtId="0" fontId="53" fillId="0" borderId="0" xfId="0" applyFont="1" applyFill="1" applyBorder="1" applyAlignment="1">
      <alignment horizontal="center" vertical="top" wrapText="1"/>
    </xf>
    <xf numFmtId="0" fontId="54" fillId="0" borderId="0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164" fontId="9" fillId="0" borderId="0" xfId="0" applyNumberFormat="1" applyFont="1" applyBorder="1" applyAlignment="1">
      <alignment horizontal="right"/>
    </xf>
    <xf numFmtId="0" fontId="14" fillId="0" borderId="1" xfId="7" applyFont="1" applyFill="1" applyBorder="1" applyAlignment="1">
      <alignment horizontal="center" vertical="top"/>
    </xf>
    <xf numFmtId="0" fontId="14" fillId="0" borderId="1" xfId="7" applyFont="1" applyFill="1" applyBorder="1" applyAlignment="1">
      <alignment horizontal="left" vertical="top"/>
    </xf>
    <xf numFmtId="0" fontId="14" fillId="0" borderId="1" xfId="7" applyFont="1" applyFill="1" applyBorder="1" applyAlignment="1">
      <alignment vertical="top"/>
    </xf>
    <xf numFmtId="0" fontId="9" fillId="0" borderId="0" xfId="0" applyFont="1" applyAlignment="1"/>
    <xf numFmtId="43" fontId="62" fillId="0" borderId="0" xfId="3" applyFont="1" applyFill="1" applyBorder="1"/>
    <xf numFmtId="165" fontId="59" fillId="0" borderId="0" xfId="0" applyNumberFormat="1" applyFont="1" applyAlignment="1">
      <alignment horizontal="center"/>
    </xf>
    <xf numFmtId="0" fontId="4" fillId="29" borderId="2" xfId="0" applyFont="1" applyFill="1" applyBorder="1" applyAlignment="1">
      <alignment horizontal="center"/>
    </xf>
    <xf numFmtId="0" fontId="13" fillId="4" borderId="25" xfId="0" applyFont="1" applyFill="1" applyBorder="1" applyAlignment="1">
      <alignment horizontal="centerContinuous"/>
    </xf>
    <xf numFmtId="49" fontId="4" fillId="0" borderId="0" xfId="0" applyNumberFormat="1" applyFont="1" applyFill="1" applyAlignment="1">
      <alignment horizontal="center"/>
    </xf>
    <xf numFmtId="40" fontId="4" fillId="0" borderId="0" xfId="0" applyNumberFormat="1" applyFont="1" applyFill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5" borderId="0" xfId="0" applyFont="1" applyFill="1" applyBorder="1" applyAlignment="1">
      <alignment horizontal="center"/>
    </xf>
    <xf numFmtId="0" fontId="5" fillId="5" borderId="4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16" borderId="13" xfId="0" applyFont="1" applyFill="1" applyBorder="1" applyAlignment="1">
      <alignment horizontal="center"/>
    </xf>
    <xf numFmtId="0" fontId="9" fillId="16" borderId="14" xfId="0" applyFont="1" applyFill="1" applyBorder="1" applyAlignment="1">
      <alignment horizontal="center"/>
    </xf>
    <xf numFmtId="0" fontId="9" fillId="16" borderId="38" xfId="0" applyFont="1" applyFill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35" fillId="19" borderId="31" xfId="0" applyFont="1" applyFill="1" applyBorder="1" applyAlignment="1">
      <alignment horizontal="center" vertical="top" wrapText="1" readingOrder="1"/>
    </xf>
    <xf numFmtId="0" fontId="35" fillId="19" borderId="32" xfId="0" applyFont="1" applyFill="1" applyBorder="1" applyAlignment="1">
      <alignment horizontal="center" vertical="top" wrapText="1" readingOrder="1"/>
    </xf>
    <xf numFmtId="0" fontId="22" fillId="14" borderId="0" xfId="0" applyFont="1" applyFill="1" applyAlignment="1">
      <alignment horizontal="center" vertical="center" wrapText="1"/>
    </xf>
    <xf numFmtId="0" fontId="9" fillId="16" borderId="0" xfId="0" applyFont="1" applyFill="1" applyBorder="1" applyAlignment="1">
      <alignment horizontal="left" vertical="center"/>
    </xf>
    <xf numFmtId="0" fontId="48" fillId="7" borderId="8" xfId="0" applyFont="1" applyFill="1" applyBorder="1" applyAlignment="1">
      <alignment horizontal="center" vertical="center" wrapText="1"/>
    </xf>
    <xf numFmtId="0" fontId="48" fillId="27" borderId="22" xfId="0" applyFont="1" applyFill="1" applyBorder="1" applyAlignment="1">
      <alignment horizontal="center" vertical="center" wrapText="1"/>
    </xf>
    <xf numFmtId="0" fontId="22" fillId="29" borderId="0" xfId="0" applyFont="1" applyFill="1" applyAlignment="1">
      <alignment horizontal="center" vertical="top" wrapText="1"/>
    </xf>
    <xf numFmtId="0" fontId="5" fillId="27" borderId="6" xfId="0" applyFont="1" applyFill="1" applyBorder="1" applyAlignment="1">
      <alignment horizontal="center" vertical="center" wrapText="1"/>
    </xf>
    <xf numFmtId="0" fontId="5" fillId="27" borderId="7" xfId="0" applyFont="1" applyFill="1" applyBorder="1" applyAlignment="1">
      <alignment horizontal="center" vertical="center" wrapText="1"/>
    </xf>
    <xf numFmtId="0" fontId="5" fillId="26" borderId="2" xfId="0" applyFont="1" applyFill="1" applyBorder="1" applyAlignment="1">
      <alignment horizontal="center" vertical="center"/>
    </xf>
    <xf numFmtId="0" fontId="5" fillId="27" borderId="2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" fillId="24" borderId="2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3" fontId="5" fillId="16" borderId="2" xfId="3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16" borderId="9" xfId="0" applyFont="1" applyFill="1" applyBorder="1" applyAlignment="1">
      <alignment horizontal="center" vertical="center" wrapText="1"/>
    </xf>
    <xf numFmtId="0" fontId="5" fillId="16" borderId="39" xfId="0" applyFont="1" applyFill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/>
    </xf>
    <xf numFmtId="0" fontId="5" fillId="15" borderId="2" xfId="0" applyFont="1" applyFill="1" applyBorder="1" applyAlignment="1">
      <alignment horizontal="center"/>
    </xf>
    <xf numFmtId="0" fontId="38" fillId="19" borderId="30" xfId="0" applyFont="1" applyFill="1" applyBorder="1" applyAlignment="1">
      <alignment horizontal="center" vertical="center" wrapText="1" readingOrder="1"/>
    </xf>
    <xf numFmtId="0" fontId="38" fillId="19" borderId="31" xfId="0" applyFont="1" applyFill="1" applyBorder="1" applyAlignment="1">
      <alignment horizontal="center" vertical="center" wrapText="1" readingOrder="1"/>
    </xf>
    <xf numFmtId="0" fontId="38" fillId="19" borderId="32" xfId="0" applyFont="1" applyFill="1" applyBorder="1" applyAlignment="1">
      <alignment horizontal="center" vertical="center" wrapText="1" readingOrder="1"/>
    </xf>
  </cellXfs>
  <cellStyles count="9">
    <cellStyle name="Comma" xfId="3" builtinId="3"/>
    <cellStyle name="Normal" xfId="0" builtinId="0"/>
    <cellStyle name="Normal 2" xfId="4"/>
    <cellStyle name="Normal_Sheet2" xfId="1"/>
    <cellStyle name="Normal_Sheet4" xfId="2"/>
    <cellStyle name="Normal_Sheet7" xfId="5"/>
    <cellStyle name="ปกติ 2" xfId="8"/>
    <cellStyle name="ปกติ_Sheet1" xfId="7"/>
    <cellStyle name="ปกติ_Sheet7" xfId="6"/>
  </cellStyles>
  <dxfs count="2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9999"/>
        </patternFill>
      </fill>
    </dxf>
    <dxf>
      <fill>
        <patternFill>
          <bgColor rgb="FFCCFFCC"/>
        </patternFill>
      </fill>
    </dxf>
    <dxf>
      <font>
        <b/>
        <i val="0"/>
        <color rgb="FFC00000"/>
      </font>
    </dxf>
    <dxf>
      <font>
        <color theme="6" tint="-0.499984740745262"/>
      </font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  <color rgb="FFFF9999"/>
      <color rgb="FF66FF66"/>
      <color rgb="FF99FF99"/>
      <color rgb="FFFF505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3070860</xdr:colOff>
      <xdr:row>15</xdr:row>
      <xdr:rowOff>38100</xdr:rowOff>
    </xdr:from>
    <xdr:to>
      <xdr:col>0</xdr:col>
      <xdr:colOff>3756660</xdr:colOff>
      <xdr:row>15</xdr:row>
      <xdr:rowOff>281940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389120"/>
          <a:ext cx="685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4132666</xdr:colOff>
      <xdr:row>17</xdr:row>
      <xdr:rowOff>236220</xdr:rowOff>
    </xdr:from>
    <xdr:to>
      <xdr:col>0</xdr:col>
      <xdr:colOff>4754880</xdr:colOff>
      <xdr:row>20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5340" t="9705" r="37868" b="75923"/>
        <a:stretch/>
      </xdr:blipFill>
      <xdr:spPr>
        <a:xfrm>
          <a:off x="5062306" y="5166360"/>
          <a:ext cx="622214" cy="563880"/>
        </a:xfrm>
        <a:prstGeom prst="rect">
          <a:avLst/>
        </a:prstGeom>
      </xdr:spPr>
    </xdr:pic>
    <xdr:clientData/>
  </xdr:twoCellAnchor>
  <xdr:twoCellAnchor editAs="oneCell">
    <xdr:from>
      <xdr:col>0</xdr:col>
      <xdr:colOff>2316480</xdr:colOff>
      <xdr:row>21</xdr:row>
      <xdr:rowOff>20790</xdr:rowOff>
    </xdr:from>
    <xdr:to>
      <xdr:col>0</xdr:col>
      <xdr:colOff>6248400</xdr:colOff>
      <xdr:row>23</xdr:row>
      <xdr:rowOff>144779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6120" y="6017730"/>
          <a:ext cx="3931920" cy="657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3383280</xdr:colOff>
      <xdr:row>24</xdr:row>
      <xdr:rowOff>0</xdr:rowOff>
    </xdr:from>
    <xdr:to>
      <xdr:col>0</xdr:col>
      <xdr:colOff>3992880</xdr:colOff>
      <xdr:row>25</xdr:row>
      <xdr:rowOff>7620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280" y="6797040"/>
          <a:ext cx="6096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120"/>
  <sheetViews>
    <sheetView zoomScale="130" zoomScaleNormal="130" workbookViewId="0">
      <selection activeCell="A7" sqref="A7"/>
    </sheetView>
  </sheetViews>
  <sheetFormatPr defaultColWidth="9" defaultRowHeight="16.8"/>
  <cols>
    <col min="1" max="1" width="96.21875" style="480" customWidth="1"/>
    <col min="2" max="16384" width="9" style="5"/>
  </cols>
  <sheetData>
    <row r="1" spans="1:1" ht="27">
      <c r="A1" s="475" t="s">
        <v>735</v>
      </c>
    </row>
    <row r="2" spans="1:1" ht="24.6">
      <c r="A2" s="476" t="s">
        <v>2375</v>
      </c>
    </row>
    <row r="3" spans="1:1" ht="24.6">
      <c r="A3" s="481" t="s">
        <v>2376</v>
      </c>
    </row>
    <row r="4" spans="1:1" ht="24.6">
      <c r="A4" s="481" t="s">
        <v>2377</v>
      </c>
    </row>
    <row r="5" spans="1:1" ht="24.6">
      <c r="A5" s="481" t="s">
        <v>2382</v>
      </c>
    </row>
    <row r="6" spans="1:1" ht="24.6">
      <c r="A6" s="481" t="s">
        <v>2383</v>
      </c>
    </row>
    <row r="7" spans="1:1" ht="18.600000000000001" customHeight="1">
      <c r="A7" s="477"/>
    </row>
    <row r="8" spans="1:1" ht="24.6">
      <c r="A8" s="482" t="s">
        <v>2384</v>
      </c>
    </row>
    <row r="9" spans="1:1" ht="24.6">
      <c r="A9" s="481" t="s">
        <v>2385</v>
      </c>
    </row>
    <row r="10" spans="1:1" ht="24.6">
      <c r="A10" s="481" t="s">
        <v>2389</v>
      </c>
    </row>
    <row r="11" spans="1:1" ht="24.6">
      <c r="A11" s="481" t="s">
        <v>2387</v>
      </c>
    </row>
    <row r="12" spans="1:1" ht="24.6">
      <c r="A12" s="481" t="s">
        <v>2386</v>
      </c>
    </row>
    <row r="13" spans="1:1" ht="24.6">
      <c r="A13" s="481" t="s">
        <v>2388</v>
      </c>
    </row>
    <row r="14" spans="1:1" ht="24.6">
      <c r="A14" s="481" t="s">
        <v>2390</v>
      </c>
    </row>
    <row r="15" spans="1:1" ht="24.6">
      <c r="A15" s="481" t="s">
        <v>2397</v>
      </c>
    </row>
    <row r="16" spans="1:1" ht="24.6">
      <c r="A16" s="481" t="s">
        <v>2391</v>
      </c>
    </row>
    <row r="17" spans="1:1" ht="24.6">
      <c r="A17" s="481" t="s">
        <v>2394</v>
      </c>
    </row>
    <row r="18" spans="1:1" ht="24.6">
      <c r="A18" s="481" t="s">
        <v>2392</v>
      </c>
    </row>
    <row r="19" spans="1:1" ht="24.6">
      <c r="A19" s="483" t="s">
        <v>2393</v>
      </c>
    </row>
    <row r="20" spans="1:1" ht="24.6">
      <c r="A20" s="481" t="s">
        <v>2439</v>
      </c>
    </row>
    <row r="21" spans="1:1" ht="24.6">
      <c r="A21" s="481" t="s">
        <v>2396</v>
      </c>
    </row>
    <row r="22" spans="1:1" ht="24.6">
      <c r="A22" s="481" t="s">
        <v>2395</v>
      </c>
    </row>
    <row r="23" spans="1:1" ht="21">
      <c r="A23" s="477"/>
    </row>
    <row r="24" spans="1:1" ht="21">
      <c r="A24" s="477"/>
    </row>
    <row r="25" spans="1:1" ht="24.6">
      <c r="A25" s="481" t="s">
        <v>2398</v>
      </c>
    </row>
    <row r="26" spans="1:1" ht="24.6">
      <c r="A26" s="481" t="s">
        <v>2399</v>
      </c>
    </row>
    <row r="27" spans="1:1" ht="24.6">
      <c r="A27" s="481" t="s">
        <v>2400</v>
      </c>
    </row>
    <row r="28" spans="1:1" ht="24.6">
      <c r="A28" s="481" t="s">
        <v>2401</v>
      </c>
    </row>
    <row r="29" spans="1:1" ht="24.6">
      <c r="A29" s="481" t="s">
        <v>2402</v>
      </c>
    </row>
    <row r="30" spans="1:1" ht="24.6">
      <c r="A30" s="481" t="s">
        <v>2403</v>
      </c>
    </row>
    <row r="31" spans="1:1" ht="24.6">
      <c r="A31" s="481" t="s">
        <v>2404</v>
      </c>
    </row>
    <row r="32" spans="1:1" ht="24.6">
      <c r="A32" s="481" t="s">
        <v>2405</v>
      </c>
    </row>
    <row r="33" spans="1:1" ht="24.6">
      <c r="A33" s="481" t="s">
        <v>2406</v>
      </c>
    </row>
    <row r="34" spans="1:1" ht="24.6">
      <c r="A34" s="481" t="s">
        <v>2407</v>
      </c>
    </row>
    <row r="35" spans="1:1" ht="24.6">
      <c r="A35" s="481" t="s">
        <v>2408</v>
      </c>
    </row>
    <row r="36" spans="1:1" ht="24.6">
      <c r="A36" s="481" t="s">
        <v>2411</v>
      </c>
    </row>
    <row r="37" spans="1:1" ht="24.6">
      <c r="A37" s="481" t="s">
        <v>2412</v>
      </c>
    </row>
    <row r="38" spans="1:1" ht="24.6">
      <c r="A38" s="481" t="s">
        <v>2416</v>
      </c>
    </row>
    <row r="39" spans="1:1" ht="24.6">
      <c r="A39" s="482" t="s">
        <v>2415</v>
      </c>
    </row>
    <row r="40" spans="1:1" s="6" customFormat="1" ht="24.6">
      <c r="A40" s="487" t="s">
        <v>2417</v>
      </c>
    </row>
    <row r="41" spans="1:1" s="6" customFormat="1" ht="24.6">
      <c r="A41" s="487" t="s">
        <v>2418</v>
      </c>
    </row>
    <row r="42" spans="1:1" s="6" customFormat="1" ht="24.6">
      <c r="A42" s="487" t="s">
        <v>2419</v>
      </c>
    </row>
    <row r="43" spans="1:1" s="6" customFormat="1" ht="24.6">
      <c r="A43" s="487" t="s">
        <v>2431</v>
      </c>
    </row>
    <row r="44" spans="1:1" s="6" customFormat="1" ht="24.6">
      <c r="A44" s="487" t="s">
        <v>2428</v>
      </c>
    </row>
    <row r="45" spans="1:1" s="6" customFormat="1" ht="24.6">
      <c r="A45" s="487" t="s">
        <v>2429</v>
      </c>
    </row>
    <row r="46" spans="1:1" s="6" customFormat="1" ht="24.6">
      <c r="A46" s="487" t="s">
        <v>2430</v>
      </c>
    </row>
    <row r="47" spans="1:1" s="6" customFormat="1" ht="24.6">
      <c r="A47" s="487" t="s">
        <v>2421</v>
      </c>
    </row>
    <row r="48" spans="1:1" s="6" customFormat="1" ht="24.6">
      <c r="A48" s="487" t="s">
        <v>2422</v>
      </c>
    </row>
    <row r="49" spans="1:1" s="6" customFormat="1" ht="24.6">
      <c r="A49" s="487" t="s">
        <v>2423</v>
      </c>
    </row>
    <row r="50" spans="1:1" s="6" customFormat="1" ht="24.6">
      <c r="A50" s="487" t="s">
        <v>2425</v>
      </c>
    </row>
    <row r="51" spans="1:1" s="6" customFormat="1" ht="24.6">
      <c r="A51" s="487" t="s">
        <v>2426</v>
      </c>
    </row>
    <row r="52" spans="1:1" s="6" customFormat="1" ht="24.6">
      <c r="A52" s="487" t="s">
        <v>2432</v>
      </c>
    </row>
    <row r="53" spans="1:1" s="6" customFormat="1" ht="24.6">
      <c r="A53" s="487" t="s">
        <v>2433</v>
      </c>
    </row>
    <row r="54" spans="1:1" s="6" customFormat="1" ht="24.6">
      <c r="A54" s="487" t="s">
        <v>2434</v>
      </c>
    </row>
    <row r="55" spans="1:1" s="6" customFormat="1" ht="24.6">
      <c r="A55" s="487" t="s">
        <v>2435</v>
      </c>
    </row>
    <row r="56" spans="1:1" s="6" customFormat="1" ht="24.6">
      <c r="A56" s="487" t="s">
        <v>2436</v>
      </c>
    </row>
    <row r="57" spans="1:1" s="6" customFormat="1" ht="24.6">
      <c r="A57" s="487" t="s">
        <v>2437</v>
      </c>
    </row>
    <row r="58" spans="1:1" s="6" customFormat="1" ht="24.6">
      <c r="A58" s="487" t="s">
        <v>2438</v>
      </c>
    </row>
    <row r="59" spans="1:1" s="6" customFormat="1" ht="24.6">
      <c r="A59" s="487" t="s">
        <v>2441</v>
      </c>
    </row>
    <row r="60" spans="1:1" s="6" customFormat="1" ht="24.6">
      <c r="A60" s="487" t="s">
        <v>2442</v>
      </c>
    </row>
    <row r="61" spans="1:1" s="6" customFormat="1" ht="24.6">
      <c r="A61" s="487" t="s">
        <v>2446</v>
      </c>
    </row>
    <row r="62" spans="1:1" s="6" customFormat="1" ht="24.6">
      <c r="A62" s="478" t="s">
        <v>2447</v>
      </c>
    </row>
    <row r="63" spans="1:1" s="6" customFormat="1" ht="24.6">
      <c r="A63" s="478" t="s">
        <v>2448</v>
      </c>
    </row>
    <row r="64" spans="1:1" s="6" customFormat="1" ht="24.6">
      <c r="A64" s="478" t="s">
        <v>2449</v>
      </c>
    </row>
    <row r="65" spans="1:1" s="6" customFormat="1" ht="24.6">
      <c r="A65" s="478" t="s">
        <v>2450</v>
      </c>
    </row>
    <row r="66" spans="1:1" s="6" customFormat="1" ht="24.6">
      <c r="A66" s="479" t="s">
        <v>2451</v>
      </c>
    </row>
    <row r="67" spans="1:1" s="6" customFormat="1" ht="24.6">
      <c r="A67" s="478" t="s">
        <v>2459</v>
      </c>
    </row>
    <row r="68" spans="1:1" s="6" customFormat="1" ht="24.6">
      <c r="A68" s="478" t="s">
        <v>2454</v>
      </c>
    </row>
    <row r="69" spans="1:1" ht="24.6">
      <c r="A69" s="478" t="s">
        <v>2455</v>
      </c>
    </row>
    <row r="70" spans="1:1" s="6" customFormat="1" ht="22.8" customHeight="1">
      <c r="A70" s="479" t="s">
        <v>2456</v>
      </c>
    </row>
    <row r="71" spans="1:1" ht="24.6">
      <c r="A71" s="478" t="s">
        <v>2462</v>
      </c>
    </row>
    <row r="72" spans="1:1" s="6" customFormat="1" ht="24.6">
      <c r="A72" s="478" t="s">
        <v>2461</v>
      </c>
    </row>
    <row r="73" spans="1:1" s="6" customFormat="1" ht="24.6">
      <c r="A73" s="478" t="s">
        <v>2458</v>
      </c>
    </row>
    <row r="74" spans="1:1" s="6" customFormat="1" ht="24.6">
      <c r="A74" s="478" t="s">
        <v>2460</v>
      </c>
    </row>
    <row r="75" spans="1:1" s="6" customFormat="1" ht="24.6">
      <c r="A75" s="478" t="s">
        <v>2464</v>
      </c>
    </row>
    <row r="76" spans="1:1" s="6" customFormat="1" ht="24.6">
      <c r="A76" s="498" t="s">
        <v>2466</v>
      </c>
    </row>
    <row r="77" spans="1:1" s="6" customFormat="1" ht="24.6">
      <c r="A77" s="478" t="s">
        <v>2481</v>
      </c>
    </row>
    <row r="78" spans="1:1" s="6" customFormat="1" ht="24.6">
      <c r="A78" s="478" t="s">
        <v>2468</v>
      </c>
    </row>
    <row r="79" spans="1:1" s="6" customFormat="1" ht="24.6">
      <c r="A79" s="478" t="s">
        <v>2469</v>
      </c>
    </row>
    <row r="80" spans="1:1" s="6" customFormat="1" ht="24.6">
      <c r="A80" s="478" t="s">
        <v>2475</v>
      </c>
    </row>
    <row r="81" spans="1:1" s="6" customFormat="1" ht="24.6">
      <c r="A81" s="478" t="s">
        <v>2470</v>
      </c>
    </row>
    <row r="82" spans="1:1" s="6" customFormat="1" ht="24.6">
      <c r="A82" s="478" t="s">
        <v>2471</v>
      </c>
    </row>
    <row r="83" spans="1:1" ht="24.6">
      <c r="A83" s="478" t="s">
        <v>2472</v>
      </c>
    </row>
    <row r="84" spans="1:1" ht="24.6">
      <c r="A84" s="478" t="s">
        <v>2473</v>
      </c>
    </row>
    <row r="85" spans="1:1" ht="24.6">
      <c r="A85" s="478" t="s">
        <v>2474</v>
      </c>
    </row>
    <row r="86" spans="1:1" ht="24.6">
      <c r="A86" s="478" t="s">
        <v>2476</v>
      </c>
    </row>
    <row r="87" spans="1:1" ht="24.6">
      <c r="A87" s="478" t="s">
        <v>2478</v>
      </c>
    </row>
    <row r="88" spans="1:1" ht="24.6">
      <c r="A88" s="498" t="s">
        <v>2479</v>
      </c>
    </row>
    <row r="89" spans="1:1" ht="24.6">
      <c r="A89" s="498" t="s">
        <v>2480</v>
      </c>
    </row>
    <row r="90" spans="1:1" ht="24.6">
      <c r="A90" s="478" t="s">
        <v>2487</v>
      </c>
    </row>
    <row r="91" spans="1:1" ht="24.6">
      <c r="A91" s="478" t="s">
        <v>2482</v>
      </c>
    </row>
    <row r="92" spans="1:1" ht="24.6">
      <c r="A92" s="478" t="s">
        <v>2483</v>
      </c>
    </row>
    <row r="93" spans="1:1" ht="24.6">
      <c r="A93" s="478" t="s">
        <v>2506</v>
      </c>
    </row>
    <row r="94" spans="1:1" ht="24.6">
      <c r="A94" s="478" t="s">
        <v>2484</v>
      </c>
    </row>
    <row r="95" spans="1:1" ht="24.6">
      <c r="A95" s="478" t="s">
        <v>2485</v>
      </c>
    </row>
    <row r="96" spans="1:1" ht="24.6">
      <c r="A96" s="478" t="s">
        <v>2507</v>
      </c>
    </row>
    <row r="97" spans="1:1" ht="24.6">
      <c r="A97" s="478" t="s">
        <v>2510</v>
      </c>
    </row>
    <row r="98" spans="1:1" ht="24.6">
      <c r="A98" s="478" t="s">
        <v>2508</v>
      </c>
    </row>
    <row r="99" spans="1:1" ht="24.6">
      <c r="A99" s="478" t="s">
        <v>2511</v>
      </c>
    </row>
    <row r="100" spans="1:1" ht="24.6">
      <c r="A100" s="478" t="s">
        <v>2509</v>
      </c>
    </row>
    <row r="101" spans="1:1" ht="24.6">
      <c r="A101" s="478" t="s">
        <v>2489</v>
      </c>
    </row>
    <row r="102" spans="1:1" ht="24.6">
      <c r="A102" s="478" t="s">
        <v>2491</v>
      </c>
    </row>
    <row r="103" spans="1:1" ht="24.6">
      <c r="A103" s="478" t="s">
        <v>2490</v>
      </c>
    </row>
    <row r="104" spans="1:1" ht="24.6">
      <c r="A104" s="478" t="s">
        <v>2492</v>
      </c>
    </row>
    <row r="105" spans="1:1" ht="24.6">
      <c r="A105" s="478" t="s">
        <v>2495</v>
      </c>
    </row>
    <row r="106" spans="1:1" ht="24.6">
      <c r="A106" s="478" t="s">
        <v>2496</v>
      </c>
    </row>
    <row r="107" spans="1:1" ht="24.6">
      <c r="A107" s="478" t="s">
        <v>2497</v>
      </c>
    </row>
    <row r="108" spans="1:1" ht="24.6">
      <c r="A108" s="478" t="s">
        <v>2498</v>
      </c>
    </row>
    <row r="109" spans="1:1" ht="24.6">
      <c r="A109" s="478" t="s">
        <v>2499</v>
      </c>
    </row>
    <row r="110" spans="1:1" ht="24.6">
      <c r="A110" s="478" t="s">
        <v>2500</v>
      </c>
    </row>
    <row r="111" spans="1:1" ht="24.6">
      <c r="A111" s="478" t="s">
        <v>2501</v>
      </c>
    </row>
    <row r="112" spans="1:1" ht="24.6">
      <c r="A112" s="478" t="s">
        <v>2502</v>
      </c>
    </row>
    <row r="113" spans="1:1" ht="24.6">
      <c r="A113" s="478" t="s">
        <v>2503</v>
      </c>
    </row>
    <row r="114" spans="1:1" ht="24.6">
      <c r="A114" s="478" t="s">
        <v>2505</v>
      </c>
    </row>
    <row r="115" spans="1:1" ht="24.6">
      <c r="A115" s="478"/>
    </row>
    <row r="116" spans="1:1" ht="24.6">
      <c r="A116" s="478"/>
    </row>
    <row r="117" spans="1:1" ht="24.6">
      <c r="A117" s="478"/>
    </row>
    <row r="118" spans="1:1" ht="24.6">
      <c r="A118" s="478"/>
    </row>
    <row r="119" spans="1:1" ht="24.6">
      <c r="A119" s="478"/>
    </row>
    <row r="120" spans="1:1" ht="24.6">
      <c r="A120" s="478"/>
    </row>
  </sheetData>
  <pageMargins left="0.65" right="0.17" top="0.17" bottom="0.21" header="0.2" footer="0.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H13" sqref="H13"/>
    </sheetView>
  </sheetViews>
  <sheetFormatPr defaultColWidth="8.77734375" defaultRowHeight="21"/>
  <cols>
    <col min="1" max="1" width="25.44140625" style="41" customWidth="1"/>
    <col min="2" max="2" width="17.77734375" style="41" customWidth="1"/>
    <col min="3" max="3" width="19.109375" style="41" customWidth="1"/>
    <col min="4" max="5" width="17.6640625" style="41" customWidth="1"/>
    <col min="6" max="6" width="18.77734375" style="41" customWidth="1"/>
    <col min="7" max="7" width="17.21875" style="41" customWidth="1"/>
    <col min="8" max="8" width="19" style="41" customWidth="1"/>
    <col min="9" max="9" width="21.109375" style="41" customWidth="1"/>
    <col min="10" max="10" width="25.44140625" style="41" customWidth="1"/>
    <col min="11" max="11" width="27.44140625" style="41" customWidth="1"/>
    <col min="12" max="12" width="19" style="41" customWidth="1"/>
    <col min="13" max="13" width="39" style="41" customWidth="1"/>
    <col min="14" max="14" width="20" style="41" customWidth="1"/>
    <col min="15" max="15" width="15.6640625" style="41" customWidth="1"/>
    <col min="16" max="16384" width="8.77734375" style="41"/>
  </cols>
  <sheetData>
    <row r="1" spans="1:15" ht="33.6">
      <c r="A1" s="233" t="s">
        <v>706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5" s="496" customFormat="1" ht="30" customHeight="1">
      <c r="A2" s="245"/>
      <c r="B2" s="495" t="s">
        <v>1091</v>
      </c>
      <c r="C2" s="495" t="s">
        <v>1102</v>
      </c>
      <c r="D2" s="495" t="s">
        <v>1093</v>
      </c>
      <c r="E2" s="495" t="s">
        <v>1094</v>
      </c>
      <c r="F2" s="495" t="s">
        <v>1088</v>
      </c>
      <c r="G2" s="495" t="s">
        <v>1090</v>
      </c>
      <c r="H2" s="495" t="s">
        <v>1267</v>
      </c>
      <c r="I2" s="495" t="s">
        <v>1268</v>
      </c>
      <c r="J2" s="495" t="s">
        <v>1104</v>
      </c>
      <c r="K2" s="495" t="s">
        <v>1105</v>
      </c>
      <c r="L2" s="495" t="s">
        <v>1269</v>
      </c>
      <c r="M2" s="517" t="s">
        <v>2445</v>
      </c>
      <c r="N2" s="495" t="s">
        <v>1270</v>
      </c>
      <c r="O2" s="495" t="s">
        <v>2409</v>
      </c>
    </row>
    <row r="3" spans="1:15" s="184" customFormat="1" ht="24.6" customHeight="1">
      <c r="A3" s="189"/>
      <c r="B3" s="185"/>
      <c r="C3" s="185"/>
      <c r="D3" s="185"/>
      <c r="E3" s="185"/>
      <c r="F3" s="185"/>
      <c r="G3" s="185"/>
      <c r="H3" s="185"/>
      <c r="I3" s="185"/>
      <c r="J3" s="187"/>
      <c r="K3" s="185"/>
      <c r="L3" s="185"/>
      <c r="M3" s="185"/>
      <c r="N3" s="185"/>
    </row>
    <row r="4" spans="1:15" ht="24.6">
      <c r="A4" s="569" t="s">
        <v>703</v>
      </c>
      <c r="B4" s="567" t="s">
        <v>1252</v>
      </c>
      <c r="C4" s="567"/>
      <c r="D4" s="567"/>
      <c r="E4" s="568" t="s">
        <v>2443</v>
      </c>
      <c r="F4" s="568"/>
      <c r="G4" s="568"/>
      <c r="H4" s="572" t="s">
        <v>1257</v>
      </c>
      <c r="I4" s="573" t="s">
        <v>1261</v>
      </c>
      <c r="J4" s="573" t="s">
        <v>1259</v>
      </c>
      <c r="K4" s="573" t="s">
        <v>1262</v>
      </c>
      <c r="L4" s="574" t="s">
        <v>1263</v>
      </c>
      <c r="M4" s="570" t="s">
        <v>1264</v>
      </c>
      <c r="N4" s="571" t="s">
        <v>1260</v>
      </c>
      <c r="O4" s="565" t="s">
        <v>2444</v>
      </c>
    </row>
    <row r="5" spans="1:15" ht="24.6">
      <c r="A5" s="569"/>
      <c r="B5" s="152" t="s">
        <v>1253</v>
      </c>
      <c r="C5" s="152" t="s">
        <v>1254</v>
      </c>
      <c r="D5" s="152" t="s">
        <v>1255</v>
      </c>
      <c r="E5" s="155" t="s">
        <v>1253</v>
      </c>
      <c r="F5" s="155" t="s">
        <v>1254</v>
      </c>
      <c r="G5" s="155" t="s">
        <v>1255</v>
      </c>
      <c r="H5" s="572"/>
      <c r="I5" s="573"/>
      <c r="J5" s="573"/>
      <c r="K5" s="573"/>
      <c r="L5" s="574"/>
      <c r="M5" s="570"/>
      <c r="N5" s="571"/>
      <c r="O5" s="566"/>
    </row>
    <row r="6" spans="1:15" ht="26.4">
      <c r="A6" s="58" t="s">
        <v>595</v>
      </c>
      <c r="B6" s="153"/>
      <c r="C6" s="153"/>
      <c r="D6" s="153"/>
      <c r="E6" s="156"/>
      <c r="F6" s="157"/>
      <c r="G6" s="157"/>
      <c r="H6" s="40"/>
      <c r="I6" s="168"/>
      <c r="J6" s="168">
        <f>SUM(Planfin2563!C100)</f>
        <v>0</v>
      </c>
      <c r="K6" s="168"/>
      <c r="L6" s="145"/>
      <c r="M6" s="144">
        <f>SUM(L6+N6+O6-I6-J6-K6)</f>
        <v>0</v>
      </c>
      <c r="N6" s="143"/>
      <c r="O6" s="493"/>
    </row>
    <row r="7" spans="1:15" ht="26.4">
      <c r="A7" s="58" t="s">
        <v>596</v>
      </c>
      <c r="B7" s="153"/>
      <c r="C7" s="153"/>
      <c r="D7" s="153"/>
      <c r="E7" s="156"/>
      <c r="F7" s="157"/>
      <c r="G7" s="157"/>
      <c r="H7" s="40"/>
      <c r="I7" s="168"/>
      <c r="J7" s="168"/>
      <c r="K7" s="168"/>
      <c r="L7" s="145"/>
      <c r="M7" s="144">
        <f t="shared" ref="M7:M16" si="0">SUM(L7+N7+O7-I7-J7-K7)</f>
        <v>0</v>
      </c>
      <c r="N7" s="143"/>
      <c r="O7" s="493"/>
    </row>
    <row r="8" spans="1:15" ht="26.4">
      <c r="A8" s="58" t="s">
        <v>597</v>
      </c>
      <c r="B8" s="153"/>
      <c r="C8" s="153"/>
      <c r="D8" s="153"/>
      <c r="E8" s="156"/>
      <c r="F8" s="157"/>
      <c r="G8" s="157"/>
      <c r="H8" s="40"/>
      <c r="I8" s="168"/>
      <c r="J8" s="168"/>
      <c r="K8" s="168"/>
      <c r="L8" s="145"/>
      <c r="M8" s="144">
        <f t="shared" si="0"/>
        <v>0</v>
      </c>
      <c r="N8" s="143"/>
      <c r="O8" s="493"/>
    </row>
    <row r="9" spans="1:15" ht="26.4">
      <c r="A9" s="58" t="s">
        <v>598</v>
      </c>
      <c r="B9" s="153"/>
      <c r="C9" s="153"/>
      <c r="D9" s="153"/>
      <c r="E9" s="156"/>
      <c r="F9" s="157"/>
      <c r="G9" s="157"/>
      <c r="H9" s="40"/>
      <c r="I9" s="168"/>
      <c r="J9" s="168"/>
      <c r="K9" s="168"/>
      <c r="L9" s="145"/>
      <c r="M9" s="144">
        <f t="shared" si="0"/>
        <v>0</v>
      </c>
      <c r="N9" s="143"/>
      <c r="O9" s="493"/>
    </row>
    <row r="10" spans="1:15" ht="26.4">
      <c r="A10" s="58" t="s">
        <v>599</v>
      </c>
      <c r="B10" s="153"/>
      <c r="C10" s="153"/>
      <c r="D10" s="153"/>
      <c r="E10" s="156"/>
      <c r="F10" s="157"/>
      <c r="G10" s="157"/>
      <c r="H10" s="40"/>
      <c r="I10" s="168"/>
      <c r="J10" s="168"/>
      <c r="K10" s="168"/>
      <c r="L10" s="145"/>
      <c r="M10" s="144">
        <f t="shared" si="0"/>
        <v>0</v>
      </c>
      <c r="N10" s="143"/>
      <c r="O10" s="493"/>
    </row>
    <row r="11" spans="1:15" ht="26.4">
      <c r="A11" s="58" t="s">
        <v>600</v>
      </c>
      <c r="B11" s="153"/>
      <c r="C11" s="153"/>
      <c r="D11" s="153"/>
      <c r="E11" s="156"/>
      <c r="F11" s="157"/>
      <c r="G11" s="157"/>
      <c r="H11" s="40"/>
      <c r="I11" s="168"/>
      <c r="J11" s="168"/>
      <c r="K11" s="168"/>
      <c r="L11" s="145"/>
      <c r="M11" s="144">
        <f t="shared" si="0"/>
        <v>0</v>
      </c>
      <c r="N11" s="143"/>
      <c r="O11" s="493"/>
    </row>
    <row r="12" spans="1:15" ht="26.4">
      <c r="A12" s="58" t="s">
        <v>601</v>
      </c>
      <c r="B12" s="153"/>
      <c r="C12" s="153"/>
      <c r="D12" s="153"/>
      <c r="E12" s="156"/>
      <c r="F12" s="157"/>
      <c r="G12" s="157"/>
      <c r="H12" s="40"/>
      <c r="I12" s="168"/>
      <c r="J12" s="168"/>
      <c r="K12" s="168"/>
      <c r="L12" s="145"/>
      <c r="M12" s="144">
        <f t="shared" si="0"/>
        <v>0</v>
      </c>
      <c r="N12" s="143"/>
      <c r="O12" s="493"/>
    </row>
    <row r="13" spans="1:15" ht="26.4">
      <c r="A13" s="58" t="s">
        <v>602</v>
      </c>
      <c r="B13" s="153"/>
      <c r="C13" s="153"/>
      <c r="D13" s="153"/>
      <c r="E13" s="156"/>
      <c r="F13" s="157"/>
      <c r="G13" s="157"/>
      <c r="H13" s="40"/>
      <c r="I13" s="168"/>
      <c r="J13" s="168"/>
      <c r="K13" s="168"/>
      <c r="L13" s="145"/>
      <c r="M13" s="144">
        <f t="shared" si="0"/>
        <v>0</v>
      </c>
      <c r="N13" s="143"/>
      <c r="O13" s="493"/>
    </row>
    <row r="14" spans="1:15" ht="26.4">
      <c r="A14" s="58" t="s">
        <v>603</v>
      </c>
      <c r="B14" s="153"/>
      <c r="C14" s="153"/>
      <c r="D14" s="153"/>
      <c r="E14" s="156"/>
      <c r="F14" s="157"/>
      <c r="G14" s="157"/>
      <c r="H14" s="40"/>
      <c r="I14" s="168"/>
      <c r="J14" s="168"/>
      <c r="K14" s="168"/>
      <c r="L14" s="145"/>
      <c r="M14" s="144">
        <f t="shared" si="0"/>
        <v>0</v>
      </c>
      <c r="N14" s="143"/>
      <c r="O14" s="493"/>
    </row>
    <row r="15" spans="1:15" ht="26.4">
      <c r="A15" s="58" t="s">
        <v>604</v>
      </c>
      <c r="B15" s="153"/>
      <c r="C15" s="153"/>
      <c r="D15" s="153"/>
      <c r="E15" s="156"/>
      <c r="F15" s="157"/>
      <c r="G15" s="157"/>
      <c r="H15" s="40"/>
      <c r="I15" s="168"/>
      <c r="J15" s="168"/>
      <c r="K15" s="168"/>
      <c r="L15" s="145"/>
      <c r="M15" s="144">
        <f t="shared" si="0"/>
        <v>0</v>
      </c>
      <c r="N15" s="143"/>
      <c r="O15" s="493"/>
    </row>
    <row r="16" spans="1:15" ht="26.4">
      <c r="A16" s="191" t="s">
        <v>605</v>
      </c>
      <c r="B16" s="192"/>
      <c r="C16" s="192"/>
      <c r="D16" s="192"/>
      <c r="E16" s="193"/>
      <c r="F16" s="194"/>
      <c r="G16" s="194"/>
      <c r="H16" s="195"/>
      <c r="I16" s="196"/>
      <c r="J16" s="196"/>
      <c r="K16" s="196"/>
      <c r="L16" s="197"/>
      <c r="M16" s="144">
        <f t="shared" si="0"/>
        <v>0</v>
      </c>
      <c r="N16" s="198"/>
      <c r="O16" s="493"/>
    </row>
    <row r="17" spans="1:15" s="56" customFormat="1" ht="25.2" thickBot="1">
      <c r="A17" s="232" t="s">
        <v>636</v>
      </c>
      <c r="B17" s="222">
        <f t="shared" ref="B17:I17" si="1">SUM(B6:B16)</f>
        <v>0</v>
      </c>
      <c r="C17" s="222">
        <f t="shared" si="1"/>
        <v>0</v>
      </c>
      <c r="D17" s="222">
        <f t="shared" si="1"/>
        <v>0</v>
      </c>
      <c r="E17" s="223">
        <f t="shared" si="1"/>
        <v>0</v>
      </c>
      <c r="F17" s="223">
        <f t="shared" si="1"/>
        <v>0</v>
      </c>
      <c r="G17" s="223">
        <f t="shared" si="1"/>
        <v>0</v>
      </c>
      <c r="H17" s="224">
        <f t="shared" si="1"/>
        <v>0</v>
      </c>
      <c r="I17" s="225">
        <f t="shared" si="1"/>
        <v>0</v>
      </c>
      <c r="J17" s="225">
        <f>SUM(Planfin2563!C103)</f>
        <v>0</v>
      </c>
      <c r="K17" s="225">
        <f>SUM(K6:K16)</f>
        <v>0</v>
      </c>
      <c r="L17" s="226">
        <f>SUM(L6:L16)</f>
        <v>0</v>
      </c>
      <c r="M17" s="227">
        <f>SUM(M6:M16)</f>
        <v>0</v>
      </c>
      <c r="N17" s="228">
        <f>SUM(N6:N16)</f>
        <v>0</v>
      </c>
      <c r="O17" s="494"/>
    </row>
    <row r="18" spans="1:15" ht="25.2" thickTop="1">
      <c r="H18" s="159">
        <f>SUM(Planfin2563!G27)</f>
        <v>0</v>
      </c>
      <c r="J18" s="497"/>
    </row>
    <row r="19" spans="1:15" ht="24.6">
      <c r="H19" s="160" t="s">
        <v>1258</v>
      </c>
      <c r="J19" s="160" t="s">
        <v>1258</v>
      </c>
    </row>
  </sheetData>
  <mergeCells count="11">
    <mergeCell ref="O4:O5"/>
    <mergeCell ref="B4:D4"/>
    <mergeCell ref="E4:G4"/>
    <mergeCell ref="A4:A5"/>
    <mergeCell ref="M4:M5"/>
    <mergeCell ref="N4:N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2" zoomScale="90" zoomScaleNormal="90" workbookViewId="0">
      <selection activeCell="E20" sqref="E20"/>
    </sheetView>
  </sheetViews>
  <sheetFormatPr defaultColWidth="9" defaultRowHeight="16.8"/>
  <cols>
    <col min="1" max="1" width="38.21875" style="5" customWidth="1"/>
    <col min="2" max="2" width="15.33203125" style="5" customWidth="1"/>
    <col min="3" max="3" width="17.5546875" style="5" customWidth="1"/>
    <col min="4" max="4" width="18.109375" style="9" customWidth="1"/>
    <col min="5" max="5" width="21.21875" style="5" customWidth="1"/>
    <col min="6" max="6" width="19.33203125" style="5" customWidth="1"/>
    <col min="7" max="10" width="13.88671875" style="5" customWidth="1"/>
    <col min="11" max="16384" width="9" style="5"/>
  </cols>
  <sheetData>
    <row r="1" spans="1:10" s="162" customFormat="1" ht="30">
      <c r="A1" s="188" t="s">
        <v>2452</v>
      </c>
      <c r="C1" s="188"/>
      <c r="D1" s="236"/>
      <c r="E1" s="188"/>
      <c r="F1" s="188"/>
      <c r="G1" s="188"/>
      <c r="H1" s="188"/>
      <c r="I1" s="188"/>
      <c r="J1" s="188"/>
    </row>
    <row r="2" spans="1:10" s="245" customFormat="1" ht="27.6" customHeight="1">
      <c r="B2" s="245" t="s">
        <v>1091</v>
      </c>
      <c r="C2" s="245" t="s">
        <v>1102</v>
      </c>
      <c r="D2" s="245" t="s">
        <v>2457</v>
      </c>
      <c r="E2" s="245" t="s">
        <v>1094</v>
      </c>
      <c r="F2" s="245" t="s">
        <v>1272</v>
      </c>
      <c r="G2" s="245" t="s">
        <v>1090</v>
      </c>
      <c r="H2" s="245" t="s">
        <v>1267</v>
      </c>
      <c r="I2" s="245" t="s">
        <v>1268</v>
      </c>
      <c r="J2" s="245" t="s">
        <v>1104</v>
      </c>
    </row>
    <row r="3" spans="1:10" ht="24.6">
      <c r="A3" s="575" t="s">
        <v>703</v>
      </c>
      <c r="B3" s="572" t="s">
        <v>2453</v>
      </c>
      <c r="C3" s="572" t="s">
        <v>1265</v>
      </c>
      <c r="D3" s="576" t="s">
        <v>1275</v>
      </c>
      <c r="E3" s="577" t="s">
        <v>2463</v>
      </c>
      <c r="F3" s="572" t="s">
        <v>1266</v>
      </c>
      <c r="G3" s="575" t="s">
        <v>707</v>
      </c>
      <c r="H3" s="575"/>
      <c r="I3" s="575"/>
      <c r="J3" s="575"/>
    </row>
    <row r="4" spans="1:10" ht="48.6" customHeight="1">
      <c r="A4" s="575"/>
      <c r="B4" s="572"/>
      <c r="C4" s="572"/>
      <c r="D4" s="576"/>
      <c r="E4" s="577"/>
      <c r="F4" s="572"/>
      <c r="G4" s="230" t="s">
        <v>709</v>
      </c>
      <c r="H4" s="230" t="s">
        <v>1224</v>
      </c>
      <c r="I4" s="230" t="s">
        <v>1246</v>
      </c>
      <c r="J4" s="230" t="s">
        <v>2465</v>
      </c>
    </row>
    <row r="5" spans="1:10" ht="26.1" customHeight="1">
      <c r="A5" s="181" t="s">
        <v>2378</v>
      </c>
      <c r="B5" s="63"/>
      <c r="C5" s="180">
        <f>SUM('2.WS-ยา วชภฯ'!N5)</f>
        <v>0</v>
      </c>
      <c r="D5" s="66">
        <f>SUM(B5:C5)</f>
        <v>0</v>
      </c>
      <c r="E5" s="239"/>
      <c r="F5" s="64">
        <f>SUM(D5-E5)</f>
        <v>0</v>
      </c>
      <c r="G5" s="8"/>
      <c r="H5" s="8"/>
      <c r="I5" s="8"/>
      <c r="J5" s="8"/>
    </row>
    <row r="6" spans="1:10" ht="26.1" customHeight="1">
      <c r="A6" s="181" t="s">
        <v>2379</v>
      </c>
      <c r="B6" s="63"/>
      <c r="C6" s="180">
        <f>SUM('2.WS-ยา วชภฯ'!N6)</f>
        <v>0</v>
      </c>
      <c r="D6" s="66">
        <f t="shared" ref="D6:D17" si="0">SUM(B6:C6)</f>
        <v>0</v>
      </c>
      <c r="E6" s="239"/>
      <c r="F6" s="64">
        <f t="shared" ref="F6:F17" si="1">SUM(D6-E6)</f>
        <v>0</v>
      </c>
      <c r="G6" s="8"/>
      <c r="H6" s="8"/>
      <c r="I6" s="8"/>
      <c r="J6" s="8"/>
    </row>
    <row r="7" spans="1:10" ht="26.1" customHeight="1">
      <c r="A7" s="181" t="s">
        <v>2380</v>
      </c>
      <c r="B7" s="63"/>
      <c r="C7" s="180">
        <f>SUM('2.WS-ยา วชภฯ'!N7)</f>
        <v>0</v>
      </c>
      <c r="D7" s="66">
        <f t="shared" si="0"/>
        <v>0</v>
      </c>
      <c r="E7" s="239"/>
      <c r="F7" s="64">
        <f t="shared" si="1"/>
        <v>0</v>
      </c>
      <c r="G7" s="8"/>
      <c r="H7" s="8"/>
      <c r="I7" s="8"/>
      <c r="J7" s="8"/>
    </row>
    <row r="8" spans="1:10" ht="26.1" customHeight="1">
      <c r="A8" s="181" t="s">
        <v>710</v>
      </c>
      <c r="B8" s="63"/>
      <c r="C8" s="180"/>
      <c r="D8" s="66">
        <f t="shared" si="0"/>
        <v>0</v>
      </c>
      <c r="E8" s="239"/>
      <c r="F8" s="64">
        <f t="shared" si="1"/>
        <v>0</v>
      </c>
      <c r="G8" s="8"/>
      <c r="H8" s="8"/>
      <c r="I8" s="8"/>
      <c r="J8" s="8"/>
    </row>
    <row r="9" spans="1:10" ht="24.6" hidden="1" customHeight="1">
      <c r="A9" s="181"/>
      <c r="B9" s="65"/>
      <c r="C9" s="180"/>
      <c r="D9" s="66">
        <f t="shared" si="0"/>
        <v>0</v>
      </c>
      <c r="E9" s="239"/>
      <c r="F9" s="64">
        <f t="shared" si="1"/>
        <v>0</v>
      </c>
      <c r="G9" s="8"/>
      <c r="H9" s="8"/>
      <c r="I9" s="8"/>
      <c r="J9" s="8"/>
    </row>
    <row r="10" spans="1:10" ht="24.6" hidden="1" customHeight="1">
      <c r="A10" s="181"/>
      <c r="B10" s="65"/>
      <c r="C10" s="180"/>
      <c r="D10" s="66">
        <f t="shared" si="0"/>
        <v>0</v>
      </c>
      <c r="E10" s="239"/>
      <c r="F10" s="64">
        <f t="shared" si="1"/>
        <v>0</v>
      </c>
      <c r="G10" s="8"/>
      <c r="H10" s="8"/>
      <c r="I10" s="8"/>
      <c r="J10" s="8"/>
    </row>
    <row r="11" spans="1:10" ht="24.6" hidden="1" customHeight="1">
      <c r="A11" s="181"/>
      <c r="B11" s="65"/>
      <c r="C11" s="180"/>
      <c r="D11" s="66">
        <f t="shared" si="0"/>
        <v>0</v>
      </c>
      <c r="E11" s="239"/>
      <c r="F11" s="64">
        <f t="shared" si="1"/>
        <v>0</v>
      </c>
      <c r="G11" s="8"/>
      <c r="H11" s="8"/>
      <c r="I11" s="8"/>
      <c r="J11" s="8"/>
    </row>
    <row r="12" spans="1:10" ht="24.6" hidden="1" customHeight="1">
      <c r="A12" s="181"/>
      <c r="B12" s="65"/>
      <c r="C12" s="180"/>
      <c r="D12" s="66">
        <f t="shared" si="0"/>
        <v>0</v>
      </c>
      <c r="E12" s="239"/>
      <c r="F12" s="64">
        <f t="shared" si="1"/>
        <v>0</v>
      </c>
      <c r="G12" s="8"/>
      <c r="H12" s="8"/>
      <c r="I12" s="8"/>
      <c r="J12" s="8"/>
    </row>
    <row r="13" spans="1:10" ht="24.6" hidden="1" customHeight="1">
      <c r="A13" s="181"/>
      <c r="B13" s="65"/>
      <c r="C13" s="180"/>
      <c r="D13" s="66">
        <f t="shared" si="0"/>
        <v>0</v>
      </c>
      <c r="E13" s="239"/>
      <c r="F13" s="64">
        <f t="shared" si="1"/>
        <v>0</v>
      </c>
      <c r="G13" s="8"/>
      <c r="H13" s="8"/>
      <c r="I13" s="8"/>
      <c r="J13" s="8"/>
    </row>
    <row r="14" spans="1:10" ht="26.1" customHeight="1">
      <c r="A14" s="181" t="s">
        <v>711</v>
      </c>
      <c r="B14" s="63"/>
      <c r="C14" s="180"/>
      <c r="D14" s="66">
        <f t="shared" si="0"/>
        <v>0</v>
      </c>
      <c r="E14" s="239"/>
      <c r="F14" s="64">
        <f t="shared" si="1"/>
        <v>0</v>
      </c>
      <c r="G14" s="8"/>
      <c r="H14" s="8"/>
      <c r="I14" s="8"/>
      <c r="J14" s="8"/>
    </row>
    <row r="15" spans="1:10" ht="26.1" customHeight="1">
      <c r="A15" s="181" t="s">
        <v>712</v>
      </c>
      <c r="B15" s="63"/>
      <c r="C15" s="180"/>
      <c r="D15" s="66">
        <f t="shared" si="0"/>
        <v>0</v>
      </c>
      <c r="E15" s="239"/>
      <c r="F15" s="64">
        <f t="shared" si="1"/>
        <v>0</v>
      </c>
      <c r="G15" s="8"/>
      <c r="H15" s="8"/>
      <c r="I15" s="8"/>
      <c r="J15" s="8"/>
    </row>
    <row r="16" spans="1:10" ht="26.1" customHeight="1">
      <c r="A16" s="181" t="s">
        <v>2381</v>
      </c>
      <c r="B16" s="63"/>
      <c r="C16" s="180">
        <f>SUM('3.WS-วัสดุอื่น'!N1)</f>
        <v>0</v>
      </c>
      <c r="D16" s="66">
        <f t="shared" si="0"/>
        <v>0</v>
      </c>
      <c r="E16" s="239"/>
      <c r="F16" s="64">
        <f t="shared" si="1"/>
        <v>0</v>
      </c>
      <c r="G16" s="8"/>
      <c r="H16" s="8"/>
      <c r="I16" s="8"/>
      <c r="J16" s="8"/>
    </row>
    <row r="17" spans="1:10" ht="26.1" customHeight="1">
      <c r="A17" s="181" t="s">
        <v>606</v>
      </c>
      <c r="B17" s="63"/>
      <c r="C17" s="180"/>
      <c r="D17" s="66">
        <f t="shared" si="0"/>
        <v>0</v>
      </c>
      <c r="E17" s="239"/>
      <c r="F17" s="64">
        <f t="shared" si="1"/>
        <v>0</v>
      </c>
      <c r="G17" s="8"/>
      <c r="H17" s="8"/>
      <c r="I17" s="8"/>
      <c r="J17" s="8"/>
    </row>
    <row r="18" spans="1:10" s="244" customFormat="1" ht="26.1" customHeight="1">
      <c r="A18" s="151" t="s">
        <v>713</v>
      </c>
      <c r="B18" s="243">
        <f>SUM(B5:B17)</f>
        <v>0</v>
      </c>
      <c r="C18" s="243">
        <f t="shared" ref="C18:J18" si="2">SUM(C5:C17)</f>
        <v>0</v>
      </c>
      <c r="D18" s="243">
        <f t="shared" si="2"/>
        <v>0</v>
      </c>
      <c r="E18" s="243">
        <f t="shared" si="2"/>
        <v>0</v>
      </c>
      <c r="F18" s="243">
        <f t="shared" si="2"/>
        <v>0</v>
      </c>
      <c r="G18" s="243">
        <f t="shared" si="2"/>
        <v>0</v>
      </c>
      <c r="H18" s="243">
        <f t="shared" si="2"/>
        <v>0</v>
      </c>
      <c r="I18" s="243">
        <f t="shared" si="2"/>
        <v>0</v>
      </c>
      <c r="J18" s="243">
        <f t="shared" si="2"/>
        <v>0</v>
      </c>
    </row>
    <row r="19" spans="1:10" ht="26.1" customHeight="1">
      <c r="A19" s="4"/>
      <c r="B19" s="19"/>
      <c r="C19" s="19"/>
      <c r="D19" s="59"/>
      <c r="E19" s="4"/>
      <c r="F19" s="4"/>
      <c r="G19" s="4"/>
      <c r="H19" s="4"/>
      <c r="I19" s="4"/>
      <c r="J19" s="4"/>
    </row>
    <row r="20" spans="1:10" ht="26.1" customHeight="1">
      <c r="A20" s="4"/>
      <c r="B20" s="20"/>
      <c r="C20" s="20"/>
      <c r="D20" s="60"/>
      <c r="E20" s="4"/>
      <c r="F20" s="4"/>
      <c r="G20" s="4"/>
      <c r="H20" s="4"/>
      <c r="I20" s="4"/>
      <c r="J20" s="4"/>
    </row>
    <row r="21" spans="1:10" ht="26.1" customHeight="1">
      <c r="A21" s="4"/>
      <c r="B21" s="20"/>
      <c r="C21" s="20"/>
      <c r="D21" s="60"/>
      <c r="E21" s="4"/>
      <c r="F21" s="4"/>
      <c r="G21" s="4"/>
      <c r="H21" s="4"/>
      <c r="I21" s="4"/>
      <c r="J21" s="4"/>
    </row>
    <row r="22" spans="1:10" ht="26.1" customHeight="1">
      <c r="A22" s="4"/>
      <c r="B22" s="21"/>
      <c r="C22" s="21"/>
      <c r="D22" s="61"/>
      <c r="E22" s="4"/>
      <c r="F22" s="4"/>
      <c r="G22" s="4"/>
      <c r="H22" s="4"/>
      <c r="I22" s="4"/>
      <c r="J22" s="4"/>
    </row>
    <row r="23" spans="1:10" ht="26.1" customHeight="1">
      <c r="A23" s="4"/>
      <c r="B23" s="21"/>
      <c r="C23" s="21"/>
      <c r="D23" s="61"/>
      <c r="E23" s="4"/>
      <c r="F23" s="4"/>
      <c r="G23" s="4"/>
      <c r="H23" s="4"/>
      <c r="I23" s="4"/>
      <c r="J23" s="4"/>
    </row>
    <row r="24" spans="1:10" ht="26.1" customHeight="1">
      <c r="A24" s="4"/>
      <c r="B24" s="19"/>
      <c r="C24" s="19"/>
      <c r="D24" s="59"/>
      <c r="E24" s="4"/>
      <c r="F24" s="4"/>
      <c r="G24" s="4"/>
      <c r="H24" s="4"/>
      <c r="I24" s="4"/>
      <c r="J24" s="4"/>
    </row>
    <row r="25" spans="1:10" ht="26.1" customHeight="1">
      <c r="A25" s="4"/>
      <c r="B25" s="19"/>
      <c r="C25" s="19"/>
      <c r="D25" s="59"/>
      <c r="E25" s="4"/>
      <c r="F25" s="4"/>
      <c r="G25" s="4"/>
      <c r="H25" s="4"/>
      <c r="I25" s="4"/>
      <c r="J25" s="4"/>
    </row>
    <row r="26" spans="1:10" ht="26.1" customHeight="1">
      <c r="A26" s="4"/>
      <c r="B26" s="19"/>
      <c r="C26" s="19"/>
      <c r="D26" s="59"/>
      <c r="E26" s="4"/>
      <c r="F26" s="4"/>
      <c r="G26" s="4"/>
      <c r="H26" s="4"/>
      <c r="I26" s="4"/>
      <c r="J26" s="4"/>
    </row>
    <row r="27" spans="1:10" ht="26.1" customHeight="1">
      <c r="A27" s="4"/>
      <c r="B27" s="19"/>
      <c r="C27" s="19"/>
      <c r="D27" s="59"/>
      <c r="E27" s="4"/>
      <c r="F27" s="4"/>
      <c r="G27" s="4"/>
      <c r="H27" s="4"/>
      <c r="I27" s="4"/>
      <c r="J27" s="4"/>
    </row>
    <row r="28" spans="1:10" ht="26.1" customHeight="1">
      <c r="A28" s="4"/>
      <c r="B28" s="19"/>
      <c r="C28" s="19"/>
      <c r="D28" s="59"/>
      <c r="E28" s="4"/>
      <c r="F28" s="4"/>
      <c r="G28" s="4"/>
      <c r="H28" s="4"/>
      <c r="I28" s="4"/>
      <c r="J28" s="4"/>
    </row>
    <row r="29" spans="1:10" ht="26.1" customHeight="1">
      <c r="A29" s="4"/>
      <c r="B29" s="19"/>
      <c r="C29" s="19"/>
      <c r="D29" s="59"/>
      <c r="E29" s="4"/>
      <c r="F29" s="4"/>
      <c r="G29" s="4"/>
      <c r="H29" s="4"/>
      <c r="I29" s="4"/>
      <c r="J29" s="4"/>
    </row>
    <row r="30" spans="1:10" ht="26.1" customHeight="1">
      <c r="A30" s="4"/>
      <c r="B30" s="19"/>
      <c r="C30" s="19"/>
      <c r="D30" s="59"/>
      <c r="E30" s="4"/>
      <c r="F30" s="4"/>
      <c r="G30" s="4"/>
      <c r="H30" s="4"/>
      <c r="I30" s="4"/>
      <c r="J30" s="4"/>
    </row>
    <row r="31" spans="1:10" ht="26.1" customHeight="1">
      <c r="A31" s="4"/>
      <c r="B31" s="19"/>
      <c r="C31" s="19"/>
      <c r="D31" s="59"/>
      <c r="E31" s="4"/>
      <c r="F31" s="4"/>
      <c r="G31" s="4"/>
      <c r="H31" s="4"/>
      <c r="I31" s="4"/>
      <c r="J31" s="4"/>
    </row>
    <row r="32" spans="1:10" ht="26.1" customHeight="1">
      <c r="A32" s="4"/>
      <c r="B32" s="19"/>
      <c r="C32" s="19"/>
      <c r="D32" s="59"/>
      <c r="E32" s="4"/>
      <c r="F32" s="4"/>
      <c r="G32" s="4"/>
      <c r="H32" s="4"/>
      <c r="I32" s="4"/>
      <c r="J32" s="4"/>
    </row>
    <row r="33" spans="1:10" ht="26.1" customHeight="1">
      <c r="A33" s="4"/>
      <c r="B33" s="19"/>
      <c r="C33" s="19"/>
      <c r="D33" s="59"/>
      <c r="E33" s="4"/>
      <c r="F33" s="4"/>
      <c r="G33" s="4"/>
      <c r="H33" s="4"/>
      <c r="I33" s="4"/>
      <c r="J33" s="4"/>
    </row>
    <row r="34" spans="1:10" ht="26.1" customHeight="1">
      <c r="A34" s="4"/>
      <c r="B34" s="19"/>
      <c r="C34" s="19"/>
      <c r="D34" s="59"/>
      <c r="E34" s="4"/>
      <c r="F34" s="4"/>
      <c r="G34" s="4"/>
      <c r="H34" s="4"/>
      <c r="I34" s="4"/>
      <c r="J34" s="4"/>
    </row>
    <row r="35" spans="1:10" ht="26.1" customHeight="1">
      <c r="A35" s="4"/>
      <c r="B35" s="19"/>
      <c r="C35" s="19"/>
      <c r="D35" s="59"/>
      <c r="E35" s="4"/>
      <c r="F35" s="4"/>
      <c r="G35" s="4"/>
      <c r="H35" s="4"/>
      <c r="I35" s="4"/>
      <c r="J35" s="4"/>
    </row>
    <row r="36" spans="1:10" ht="26.1" customHeight="1">
      <c r="A36" s="4"/>
      <c r="B36" s="19"/>
      <c r="C36" s="19"/>
      <c r="D36" s="59"/>
      <c r="E36" s="4"/>
      <c r="F36" s="4"/>
      <c r="G36" s="4"/>
      <c r="H36" s="4"/>
      <c r="I36" s="4"/>
      <c r="J36" s="4"/>
    </row>
    <row r="37" spans="1:10" ht="26.1" customHeight="1">
      <c r="A37" s="4"/>
      <c r="B37" s="19"/>
      <c r="C37" s="19"/>
      <c r="D37" s="59"/>
      <c r="E37" s="4"/>
      <c r="F37" s="4"/>
      <c r="G37" s="4"/>
      <c r="H37" s="4"/>
      <c r="I37" s="4"/>
      <c r="J37" s="4"/>
    </row>
    <row r="38" spans="1:10" ht="26.1" customHeight="1">
      <c r="A38" s="4"/>
      <c r="B38" s="19"/>
      <c r="C38" s="19"/>
      <c r="D38" s="59"/>
      <c r="E38" s="4"/>
      <c r="F38" s="4"/>
      <c r="G38" s="4"/>
      <c r="H38" s="4"/>
      <c r="I38" s="4"/>
      <c r="J38" s="4"/>
    </row>
    <row r="39" spans="1:10" ht="26.1" customHeight="1">
      <c r="A39" s="4"/>
      <c r="B39" s="19"/>
      <c r="C39" s="19"/>
      <c r="D39" s="59"/>
      <c r="E39" s="4"/>
      <c r="F39" s="4"/>
      <c r="G39" s="4"/>
      <c r="H39" s="4"/>
      <c r="I39" s="4"/>
      <c r="J39" s="4"/>
    </row>
    <row r="40" spans="1:10" ht="27">
      <c r="A40" s="4"/>
      <c r="B40" s="4"/>
      <c r="C40" s="4"/>
      <c r="D40" s="62"/>
      <c r="E40" s="4"/>
      <c r="F40" s="4"/>
      <c r="G40" s="4"/>
      <c r="H40" s="4"/>
      <c r="I40" s="4"/>
      <c r="J40" s="4"/>
    </row>
    <row r="41" spans="1:10" ht="27">
      <c r="A41" s="4"/>
      <c r="B41" s="4"/>
      <c r="C41" s="4"/>
      <c r="D41" s="62"/>
      <c r="E41" s="4"/>
      <c r="F41" s="4"/>
      <c r="G41" s="4"/>
      <c r="H41" s="4"/>
      <c r="I41" s="4"/>
      <c r="J41" s="4"/>
    </row>
    <row r="42" spans="1:10" ht="27">
      <c r="A42" s="4"/>
      <c r="B42" s="4"/>
      <c r="C42" s="4"/>
      <c r="D42" s="62"/>
      <c r="E42" s="4"/>
      <c r="F42" s="4"/>
      <c r="G42" s="4"/>
      <c r="H42" s="4"/>
      <c r="I42" s="4"/>
      <c r="J42" s="4"/>
    </row>
    <row r="43" spans="1:10" ht="27">
      <c r="A43" s="4"/>
      <c r="B43" s="4"/>
      <c r="C43" s="4"/>
      <c r="D43" s="62"/>
      <c r="E43" s="4"/>
      <c r="F43" s="4"/>
      <c r="G43" s="4"/>
      <c r="H43" s="4"/>
      <c r="I43" s="4"/>
      <c r="J43" s="4"/>
    </row>
    <row r="44" spans="1:10" ht="27">
      <c r="A44" s="4"/>
      <c r="B44" s="4"/>
      <c r="C44" s="4"/>
      <c r="D44" s="62"/>
      <c r="E44" s="4"/>
      <c r="F44" s="4"/>
      <c r="G44" s="4"/>
      <c r="H44" s="4"/>
      <c r="I44" s="4"/>
      <c r="J44" s="4"/>
    </row>
  </sheetData>
  <mergeCells count="7">
    <mergeCell ref="F3:F4"/>
    <mergeCell ref="G3:J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90" zoomScaleNormal="90" workbookViewId="0">
      <selection activeCell="J1" sqref="J1:J1048576"/>
    </sheetView>
  </sheetViews>
  <sheetFormatPr defaultRowHeight="14.4"/>
  <cols>
    <col min="1" max="1" width="37.44140625" customWidth="1"/>
    <col min="2" max="2" width="21" customWidth="1"/>
    <col min="3" max="3" width="19.6640625" customWidth="1"/>
    <col min="4" max="4" width="20.33203125" style="190" customWidth="1"/>
    <col min="5" max="5" width="23.77734375" customWidth="1"/>
    <col min="6" max="6" width="17.88671875" customWidth="1"/>
    <col min="7" max="7" width="17.44140625" customWidth="1"/>
    <col min="8" max="8" width="21.21875" customWidth="1"/>
    <col min="9" max="9" width="12.44140625" customWidth="1"/>
  </cols>
  <sheetData>
    <row r="1" spans="1:8" s="242" customFormat="1" ht="30">
      <c r="A1" s="240" t="s">
        <v>700</v>
      </c>
      <c r="B1" s="241"/>
      <c r="C1" s="241"/>
      <c r="D1" s="241"/>
      <c r="E1" s="241"/>
      <c r="F1" s="241"/>
      <c r="G1" s="241"/>
      <c r="H1" s="241"/>
    </row>
    <row r="2" spans="1:8" s="272" customFormat="1" ht="25.2" customHeight="1">
      <c r="A2" s="234"/>
      <c r="B2" s="235" t="s">
        <v>1091</v>
      </c>
      <c r="C2" s="235" t="s">
        <v>1092</v>
      </c>
      <c r="D2" s="235" t="s">
        <v>1290</v>
      </c>
      <c r="E2" s="235" t="s">
        <v>1094</v>
      </c>
      <c r="F2" s="261" t="s">
        <v>1088</v>
      </c>
      <c r="G2" s="238" t="s">
        <v>1090</v>
      </c>
      <c r="H2" s="235" t="s">
        <v>2477</v>
      </c>
    </row>
    <row r="3" spans="1:8" s="199" customFormat="1" ht="25.2" customHeight="1">
      <c r="A3" s="273"/>
      <c r="B3" s="273"/>
      <c r="C3" s="273" t="s">
        <v>1299</v>
      </c>
      <c r="D3" s="274"/>
      <c r="E3" s="273"/>
      <c r="F3" s="273"/>
      <c r="G3" s="273"/>
      <c r="H3" s="273"/>
    </row>
    <row r="4" spans="1:8" s="26" customFormat="1" ht="78.599999999999994" customHeight="1">
      <c r="A4" s="151" t="s">
        <v>703</v>
      </c>
      <c r="B4" s="231" t="s">
        <v>2467</v>
      </c>
      <c r="C4" s="231" t="s">
        <v>1294</v>
      </c>
      <c r="D4" s="231" t="s">
        <v>1295</v>
      </c>
      <c r="E4" s="231" t="s">
        <v>1296</v>
      </c>
      <c r="F4" s="231" t="s">
        <v>1089</v>
      </c>
      <c r="G4" s="231" t="s">
        <v>1095</v>
      </c>
      <c r="H4" s="231" t="s">
        <v>1247</v>
      </c>
    </row>
    <row r="5" spans="1:8" s="6" customFormat="1" ht="24.6">
      <c r="A5" s="8" t="s">
        <v>2519</v>
      </c>
      <c r="B5" s="349"/>
      <c r="C5" s="350">
        <f>SUM(Revenue!G3,Revenue!G12)</f>
        <v>0</v>
      </c>
      <c r="D5" s="351">
        <f>SUM(B5:C5)</f>
        <v>0</v>
      </c>
      <c r="E5" s="352"/>
      <c r="F5" s="349">
        <f>SUM(Revenue!G29)</f>
        <v>0</v>
      </c>
      <c r="G5" s="349"/>
      <c r="H5" s="349">
        <f>SUM(D5-E5+F5-G5)</f>
        <v>0</v>
      </c>
    </row>
    <row r="6" spans="1:8" s="6" customFormat="1" ht="24.6">
      <c r="A6" s="8" t="s">
        <v>2520</v>
      </c>
      <c r="B6" s="349"/>
      <c r="C6" s="350">
        <f>SUM(Revenue!G4,Revenue!G13)</f>
        <v>0</v>
      </c>
      <c r="D6" s="351">
        <f t="shared" ref="D6:D11" si="0">SUM(B6:C6)</f>
        <v>0</v>
      </c>
      <c r="E6" s="352"/>
      <c r="F6" s="353"/>
      <c r="G6" s="349"/>
      <c r="H6" s="349">
        <f t="shared" ref="H6:H11" si="1">SUM(D6-E6+F6-G6)</f>
        <v>0</v>
      </c>
    </row>
    <row r="7" spans="1:8" s="6" customFormat="1" ht="24.6">
      <c r="A7" s="8" t="s">
        <v>2521</v>
      </c>
      <c r="B7" s="349"/>
      <c r="C7" s="350">
        <f>SUM(Revenue!G5,Revenue!G14)</f>
        <v>0</v>
      </c>
      <c r="D7" s="351">
        <f t="shared" si="0"/>
        <v>0</v>
      </c>
      <c r="E7" s="352"/>
      <c r="F7" s="349">
        <f>SUM(Revenue!G31)</f>
        <v>0</v>
      </c>
      <c r="G7" s="349"/>
      <c r="H7" s="349">
        <f t="shared" si="1"/>
        <v>0</v>
      </c>
    </row>
    <row r="8" spans="1:8" s="6" customFormat="1" ht="24.6">
      <c r="A8" s="8" t="s">
        <v>2522</v>
      </c>
      <c r="B8" s="349"/>
      <c r="C8" s="350">
        <f>SUM(Revenue!G6,Revenue!G15)</f>
        <v>0</v>
      </c>
      <c r="D8" s="351">
        <f t="shared" si="0"/>
        <v>0</v>
      </c>
      <c r="E8" s="352"/>
      <c r="F8" s="349">
        <f>SUM(Revenue!G30)</f>
        <v>0</v>
      </c>
      <c r="G8" s="349"/>
      <c r="H8" s="349">
        <f t="shared" si="1"/>
        <v>0</v>
      </c>
    </row>
    <row r="9" spans="1:8" s="6" customFormat="1" ht="24.6">
      <c r="A9" s="8" t="s">
        <v>2523</v>
      </c>
      <c r="B9" s="349"/>
      <c r="C9" s="350">
        <f>SUM(Revenue!G7,Revenue!G16)</f>
        <v>0</v>
      </c>
      <c r="D9" s="351">
        <f t="shared" si="0"/>
        <v>0</v>
      </c>
      <c r="E9" s="352"/>
      <c r="F9" s="349">
        <f>SUM(Revenue!G32)</f>
        <v>0</v>
      </c>
      <c r="G9" s="349"/>
      <c r="H9" s="349">
        <f t="shared" si="1"/>
        <v>0</v>
      </c>
    </row>
    <row r="10" spans="1:8" s="6" customFormat="1" ht="24.6">
      <c r="A10" s="8" t="s">
        <v>2524</v>
      </c>
      <c r="B10" s="349"/>
      <c r="C10" s="350">
        <f>SUM(Revenue!G8,Revenue!G17)</f>
        <v>0</v>
      </c>
      <c r="D10" s="351">
        <f t="shared" si="0"/>
        <v>0</v>
      </c>
      <c r="E10" s="352"/>
      <c r="F10" s="349">
        <f>SUM(Revenue!G33)</f>
        <v>0</v>
      </c>
      <c r="G10" s="349"/>
      <c r="H10" s="349">
        <f t="shared" si="1"/>
        <v>0</v>
      </c>
    </row>
    <row r="11" spans="1:8" s="6" customFormat="1" ht="24.6">
      <c r="A11" s="8" t="s">
        <v>2525</v>
      </c>
      <c r="B11" s="349"/>
      <c r="C11" s="350">
        <f>SUM(Revenue!G9,Revenue!G18)</f>
        <v>0</v>
      </c>
      <c r="D11" s="351">
        <f t="shared" si="0"/>
        <v>0</v>
      </c>
      <c r="E11" s="352"/>
      <c r="F11" s="353"/>
      <c r="G11" s="349"/>
      <c r="H11" s="349">
        <f t="shared" si="1"/>
        <v>0</v>
      </c>
    </row>
    <row r="12" spans="1:8" s="1" customFormat="1" ht="24.6">
      <c r="A12" s="68" t="s">
        <v>636</v>
      </c>
      <c r="B12" s="354">
        <f t="shared" ref="B12:H12" si="2">SUM(B5:B11)</f>
        <v>0</v>
      </c>
      <c r="C12" s="354">
        <f t="shared" si="2"/>
        <v>0</v>
      </c>
      <c r="D12" s="354">
        <f t="shared" si="2"/>
        <v>0</v>
      </c>
      <c r="E12" s="354">
        <f t="shared" si="2"/>
        <v>0</v>
      </c>
      <c r="F12" s="354">
        <f t="shared" si="2"/>
        <v>0</v>
      </c>
      <c r="G12" s="354">
        <f t="shared" si="2"/>
        <v>0</v>
      </c>
      <c r="H12" s="354">
        <f t="shared" si="2"/>
        <v>0</v>
      </c>
    </row>
    <row r="13" spans="1:8" ht="19.8" customHeight="1"/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"/>
  <sheetViews>
    <sheetView workbookViewId="0">
      <selection activeCell="F14" sqref="F14"/>
    </sheetView>
  </sheetViews>
  <sheetFormatPr defaultColWidth="9" defaultRowHeight="23.4"/>
  <cols>
    <col min="1" max="1" width="46.44140625" style="17" customWidth="1"/>
    <col min="2" max="2" width="20.88671875" style="17" customWidth="1"/>
    <col min="3" max="3" width="7.88671875" style="17" customWidth="1"/>
    <col min="4" max="4" width="16.44140625" style="17" customWidth="1"/>
    <col min="5" max="5" width="7.33203125" style="17" customWidth="1"/>
    <col min="6" max="6" width="19" style="17" customWidth="1"/>
    <col min="7" max="7" width="19.109375" style="17" customWidth="1"/>
    <col min="8" max="8" width="16.109375" style="17" customWidth="1"/>
    <col min="9" max="16384" width="9" style="17"/>
  </cols>
  <sheetData>
    <row r="1" spans="1:8" ht="30">
      <c r="A1" s="275" t="s">
        <v>714</v>
      </c>
      <c r="B1" s="521" t="s">
        <v>1091</v>
      </c>
      <c r="C1" s="521" t="s">
        <v>1102</v>
      </c>
      <c r="D1" s="521" t="s">
        <v>1093</v>
      </c>
      <c r="E1" s="521" t="s">
        <v>1094</v>
      </c>
      <c r="F1" s="521" t="s">
        <v>1088</v>
      </c>
      <c r="G1" s="521" t="s">
        <v>1327</v>
      </c>
      <c r="H1" s="69"/>
    </row>
    <row r="2" spans="1:8" ht="26.4">
      <c r="A2" s="578" t="s">
        <v>703</v>
      </c>
      <c r="B2" s="581" t="s">
        <v>1304</v>
      </c>
      <c r="C2" s="584" t="s">
        <v>715</v>
      </c>
      <c r="D2" s="585"/>
      <c r="E2" s="585"/>
      <c r="F2" s="586"/>
      <c r="G2" s="587" t="s">
        <v>1300</v>
      </c>
      <c r="H2" s="590" t="s">
        <v>716</v>
      </c>
    </row>
    <row r="3" spans="1:8" ht="26.4">
      <c r="A3" s="579"/>
      <c r="B3" s="582"/>
      <c r="C3" s="593" t="s">
        <v>1302</v>
      </c>
      <c r="D3" s="594"/>
      <c r="E3" s="594" t="s">
        <v>2486</v>
      </c>
      <c r="F3" s="595"/>
      <c r="G3" s="588"/>
      <c r="H3" s="591"/>
    </row>
    <row r="4" spans="1:8" s="276" customFormat="1" ht="60" customHeight="1">
      <c r="A4" s="580"/>
      <c r="B4" s="583"/>
      <c r="C4" s="229" t="s">
        <v>1303</v>
      </c>
      <c r="D4" s="231" t="s">
        <v>1301</v>
      </c>
      <c r="E4" s="229" t="s">
        <v>1303</v>
      </c>
      <c r="F4" s="231" t="s">
        <v>1301</v>
      </c>
      <c r="G4" s="589"/>
      <c r="H4" s="592"/>
    </row>
    <row r="5" spans="1:8" s="23" customFormat="1" ht="49.2">
      <c r="A5" s="42" t="s">
        <v>717</v>
      </c>
      <c r="B5" s="72">
        <f>SUM(Planfin2563!G40)</f>
        <v>0</v>
      </c>
      <c r="C5" s="42"/>
      <c r="D5" s="277"/>
      <c r="E5" s="42"/>
      <c r="F5" s="277"/>
      <c r="G5" s="518">
        <f>SUM(D5,F5)</f>
        <v>0</v>
      </c>
      <c r="H5" s="22"/>
    </row>
    <row r="6" spans="1:8" ht="27">
      <c r="A6" s="43" t="s">
        <v>718</v>
      </c>
      <c r="B6" s="55"/>
      <c r="C6" s="8"/>
      <c r="D6" s="278"/>
      <c r="E6" s="8"/>
      <c r="F6" s="278"/>
      <c r="G6" s="518">
        <f>SUM(D6,F6)</f>
        <v>0</v>
      </c>
      <c r="H6" s="18"/>
    </row>
    <row r="7" spans="1:8" ht="27">
      <c r="A7" s="8" t="s">
        <v>719</v>
      </c>
      <c r="B7" s="55"/>
      <c r="C7" s="8"/>
      <c r="D7" s="278"/>
      <c r="E7" s="8"/>
      <c r="F7" s="278"/>
      <c r="G7" s="518">
        <f>SUM(D7,F7)</f>
        <v>0</v>
      </c>
      <c r="H7" s="18"/>
    </row>
    <row r="8" spans="1:8" ht="27">
      <c r="A8" s="8" t="s">
        <v>1155</v>
      </c>
      <c r="B8" s="55"/>
      <c r="C8" s="8"/>
      <c r="D8" s="278"/>
      <c r="E8" s="8"/>
      <c r="F8" s="278"/>
      <c r="G8" s="518">
        <f>SUM(D8,F8)</f>
        <v>0</v>
      </c>
      <c r="H8" s="18"/>
    </row>
    <row r="9" spans="1:8" ht="26.4">
      <c r="A9" s="70" t="s">
        <v>636</v>
      </c>
      <c r="B9" s="142">
        <f t="shared" ref="B9:G9" si="0">SUM(B5:B8)</f>
        <v>0</v>
      </c>
      <c r="C9" s="341">
        <f t="shared" si="0"/>
        <v>0</v>
      </c>
      <c r="D9" s="142">
        <f t="shared" si="0"/>
        <v>0</v>
      </c>
      <c r="E9" s="271">
        <f t="shared" si="0"/>
        <v>0</v>
      </c>
      <c r="F9" s="142">
        <f t="shared" si="0"/>
        <v>0</v>
      </c>
      <c r="G9" s="142">
        <f t="shared" si="0"/>
        <v>0</v>
      </c>
      <c r="H9" s="271"/>
    </row>
  </sheetData>
  <mergeCells count="7">
    <mergeCell ref="A2:A4"/>
    <mergeCell ref="B2:B4"/>
    <mergeCell ref="C2:F2"/>
    <mergeCell ref="G2:G4"/>
    <mergeCell ref="H2:H4"/>
    <mergeCell ref="C3:D3"/>
    <mergeCell ref="E3:F3"/>
  </mergeCells>
  <pageMargins left="0.7" right="0.7" top="0.75" bottom="0.75" header="0.3" footer="0.3"/>
  <pageSetup paperSize="9" orientation="portrait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I14" sqref="I14"/>
    </sheetView>
  </sheetViews>
  <sheetFormatPr defaultRowHeight="14.4"/>
  <cols>
    <col min="1" max="1" width="4.88671875" customWidth="1"/>
    <col min="2" max="2" width="23.88671875" customWidth="1"/>
    <col min="3" max="3" width="23.44140625" customWidth="1"/>
    <col min="4" max="4" width="20.33203125" customWidth="1"/>
    <col min="5" max="5" width="16.77734375" customWidth="1"/>
    <col min="6" max="6" width="17.6640625" customWidth="1"/>
    <col min="7" max="8" width="16.21875" customWidth="1"/>
    <col min="9" max="9" width="13.5546875" customWidth="1"/>
    <col min="10" max="10" width="31.77734375" customWidth="1"/>
  </cols>
  <sheetData>
    <row r="1" spans="1:10" ht="27">
      <c r="A1" s="242"/>
      <c r="B1" s="597" t="s">
        <v>2488</v>
      </c>
      <c r="C1" s="597"/>
      <c r="D1" s="597"/>
      <c r="E1" s="597"/>
      <c r="F1" s="597"/>
      <c r="G1" s="597"/>
      <c r="H1" s="597"/>
      <c r="I1" s="597"/>
      <c r="J1" s="597"/>
    </row>
    <row r="2" spans="1:10" ht="27">
      <c r="A2" s="242"/>
      <c r="B2" s="499"/>
      <c r="C2" s="290" t="s">
        <v>1091</v>
      </c>
      <c r="D2" s="290" t="s">
        <v>1102</v>
      </c>
      <c r="E2" s="290" t="s">
        <v>1093</v>
      </c>
      <c r="F2" s="290" t="s">
        <v>1094</v>
      </c>
      <c r="G2" s="290" t="s">
        <v>1088</v>
      </c>
      <c r="H2" s="290" t="s">
        <v>1090</v>
      </c>
      <c r="I2" s="290" t="s">
        <v>1267</v>
      </c>
      <c r="J2" s="290" t="s">
        <v>2504</v>
      </c>
    </row>
    <row r="3" spans="1:10" s="489" customFormat="1" ht="60.6" customHeight="1">
      <c r="A3" s="502" t="s">
        <v>2372</v>
      </c>
      <c r="B3" s="502" t="s">
        <v>721</v>
      </c>
      <c r="C3" s="10" t="s">
        <v>726</v>
      </c>
      <c r="D3" s="502" t="s">
        <v>723</v>
      </c>
      <c r="E3" s="519" t="s">
        <v>594</v>
      </c>
      <c r="F3" s="519" t="s">
        <v>704</v>
      </c>
      <c r="G3" s="519" t="s">
        <v>705</v>
      </c>
      <c r="H3" s="519" t="s">
        <v>605</v>
      </c>
      <c r="I3" s="502" t="s">
        <v>722</v>
      </c>
      <c r="J3" s="520" t="s">
        <v>720</v>
      </c>
    </row>
    <row r="4" spans="1:10" ht="24.6">
      <c r="A4" s="24">
        <v>1</v>
      </c>
      <c r="B4" s="39"/>
      <c r="C4" s="10"/>
      <c r="D4" s="24"/>
      <c r="E4" s="39"/>
      <c r="F4" s="39"/>
      <c r="G4" s="39"/>
      <c r="H4" s="39"/>
      <c r="I4" s="39"/>
      <c r="J4" s="490">
        <f>SUM(C4:I4)</f>
        <v>0</v>
      </c>
    </row>
    <row r="5" spans="1:10" ht="24.6">
      <c r="A5" s="24">
        <v>2</v>
      </c>
      <c r="B5" s="39"/>
      <c r="C5" s="10"/>
      <c r="D5" s="24"/>
      <c r="E5" s="39"/>
      <c r="F5" s="39"/>
      <c r="G5" s="39"/>
      <c r="H5" s="39"/>
      <c r="I5" s="39"/>
      <c r="J5" s="490">
        <f t="shared" ref="J5:J15" si="0">SUM(C5:I5)</f>
        <v>0</v>
      </c>
    </row>
    <row r="6" spans="1:10" ht="24.6">
      <c r="A6" s="24">
        <v>3</v>
      </c>
      <c r="B6" s="39"/>
      <c r="C6" s="10"/>
      <c r="D6" s="24"/>
      <c r="E6" s="39"/>
      <c r="F6" s="39"/>
      <c r="G6" s="39"/>
      <c r="H6" s="39"/>
      <c r="I6" s="39"/>
      <c r="J6" s="490">
        <f t="shared" si="0"/>
        <v>0</v>
      </c>
    </row>
    <row r="7" spans="1:10" ht="24.6">
      <c r="A7" s="24">
        <v>4</v>
      </c>
      <c r="B7" s="39"/>
      <c r="C7" s="10"/>
      <c r="D7" s="24"/>
      <c r="E7" s="39"/>
      <c r="F7" s="39"/>
      <c r="G7" s="39"/>
      <c r="H7" s="39"/>
      <c r="I7" s="39"/>
      <c r="J7" s="490">
        <f t="shared" si="0"/>
        <v>0</v>
      </c>
    </row>
    <row r="8" spans="1:10" ht="24.6">
      <c r="A8" s="24">
        <v>5</v>
      </c>
      <c r="B8" s="39"/>
      <c r="C8" s="10"/>
      <c r="D8" s="24"/>
      <c r="E8" s="39"/>
      <c r="F8" s="39"/>
      <c r="G8" s="39"/>
      <c r="H8" s="39"/>
      <c r="I8" s="39"/>
      <c r="J8" s="490">
        <f t="shared" si="0"/>
        <v>0</v>
      </c>
    </row>
    <row r="9" spans="1:10" ht="24.6">
      <c r="A9" s="24">
        <v>6</v>
      </c>
      <c r="B9" s="39"/>
      <c r="C9" s="10"/>
      <c r="D9" s="24"/>
      <c r="E9" s="39"/>
      <c r="F9" s="39"/>
      <c r="G9" s="39"/>
      <c r="H9" s="39"/>
      <c r="I9" s="39"/>
      <c r="J9" s="490">
        <f t="shared" si="0"/>
        <v>0</v>
      </c>
    </row>
    <row r="10" spans="1:10" ht="24.6">
      <c r="A10" s="24">
        <v>7</v>
      </c>
      <c r="B10" s="39"/>
      <c r="C10" s="10"/>
      <c r="D10" s="24"/>
      <c r="E10" s="39"/>
      <c r="F10" s="39"/>
      <c r="G10" s="39"/>
      <c r="H10" s="39"/>
      <c r="I10" s="39"/>
      <c r="J10" s="490">
        <f t="shared" si="0"/>
        <v>0</v>
      </c>
    </row>
    <row r="11" spans="1:10" ht="24.6">
      <c r="A11" s="24">
        <v>8</v>
      </c>
      <c r="B11" s="39"/>
      <c r="C11" s="10"/>
      <c r="D11" s="24"/>
      <c r="E11" s="39"/>
      <c r="F11" s="39"/>
      <c r="G11" s="39"/>
      <c r="H11" s="39"/>
      <c r="I11" s="39"/>
      <c r="J11" s="490">
        <f t="shared" si="0"/>
        <v>0</v>
      </c>
    </row>
    <row r="12" spans="1:10" ht="24.6">
      <c r="A12" s="24">
        <v>9</v>
      </c>
      <c r="B12" s="8"/>
      <c r="C12" s="27"/>
      <c r="D12" s="44"/>
      <c r="E12" s="8"/>
      <c r="F12" s="8"/>
      <c r="G12" s="8"/>
      <c r="H12" s="8"/>
      <c r="I12" s="8"/>
      <c r="J12" s="490">
        <f t="shared" si="0"/>
        <v>0</v>
      </c>
    </row>
    <row r="13" spans="1:10" ht="24.6">
      <c r="A13" s="24">
        <v>10</v>
      </c>
      <c r="B13" s="8"/>
      <c r="C13" s="8"/>
      <c r="D13" s="8"/>
      <c r="E13" s="8"/>
      <c r="F13" s="8"/>
      <c r="G13" s="8"/>
      <c r="H13" s="8"/>
      <c r="I13" s="8"/>
      <c r="J13" s="490">
        <f t="shared" si="0"/>
        <v>0</v>
      </c>
    </row>
    <row r="14" spans="1:10" ht="27" customHeight="1">
      <c r="A14" s="24">
        <v>11</v>
      </c>
      <c r="B14" s="8"/>
      <c r="C14" s="8"/>
      <c r="D14" s="8"/>
      <c r="E14" s="8"/>
      <c r="F14" s="8"/>
      <c r="G14" s="8"/>
      <c r="H14" s="8"/>
      <c r="I14" s="8"/>
      <c r="J14" s="490">
        <f t="shared" si="0"/>
        <v>0</v>
      </c>
    </row>
    <row r="15" spans="1:10" ht="24" customHeight="1">
      <c r="A15" s="24">
        <v>12</v>
      </c>
      <c r="B15" s="8"/>
      <c r="C15" s="8"/>
      <c r="D15" s="8"/>
      <c r="E15" s="8"/>
      <c r="F15" s="8"/>
      <c r="G15" s="8"/>
      <c r="H15" s="8"/>
      <c r="I15" s="8"/>
      <c r="J15" s="490">
        <f t="shared" si="0"/>
        <v>0</v>
      </c>
    </row>
    <row r="16" spans="1:10" s="46" customFormat="1" ht="24.75" customHeight="1">
      <c r="A16" s="598" t="s">
        <v>636</v>
      </c>
      <c r="B16" s="598"/>
      <c r="C16" s="210">
        <f>SUM(C4:C15)</f>
        <v>0</v>
      </c>
      <c r="D16" s="210">
        <f t="shared" ref="D16:J16" si="1">SUM(D4:D15)</f>
        <v>0</v>
      </c>
      <c r="E16" s="210">
        <f t="shared" si="1"/>
        <v>0</v>
      </c>
      <c r="F16" s="210">
        <f t="shared" si="1"/>
        <v>0</v>
      </c>
      <c r="G16" s="210">
        <f t="shared" si="1"/>
        <v>0</v>
      </c>
      <c r="H16" s="210">
        <f t="shared" si="1"/>
        <v>0</v>
      </c>
      <c r="I16" s="210">
        <f t="shared" si="1"/>
        <v>0</v>
      </c>
      <c r="J16" s="210">
        <f t="shared" si="1"/>
        <v>0</v>
      </c>
    </row>
    <row r="17" spans="2:10" s="4" customFormat="1" ht="27"/>
    <row r="18" spans="2:10" s="343" customFormat="1" ht="27">
      <c r="B18" s="342" t="s">
        <v>727</v>
      </c>
      <c r="C18" s="343" t="s">
        <v>728</v>
      </c>
    </row>
    <row r="19" spans="2:10" s="343" customFormat="1" ht="22.8" customHeight="1">
      <c r="B19" s="342"/>
      <c r="C19" s="343" t="s">
        <v>729</v>
      </c>
    </row>
    <row r="20" spans="2:10" s="343" customFormat="1" ht="24.6" customHeight="1">
      <c r="B20" s="25" t="s">
        <v>730</v>
      </c>
      <c r="C20" s="596" t="s">
        <v>731</v>
      </c>
      <c r="D20" s="596"/>
      <c r="E20" s="596"/>
      <c r="F20" s="596"/>
      <c r="G20" s="596"/>
      <c r="H20" s="596"/>
      <c r="I20" s="596"/>
      <c r="J20" s="596"/>
    </row>
    <row r="21" spans="2:10" s="343" customFormat="1" ht="23.4" customHeight="1">
      <c r="B21" s="25" t="s">
        <v>2493</v>
      </c>
      <c r="C21" s="596" t="s">
        <v>2494</v>
      </c>
      <c r="D21" s="596"/>
      <c r="E21" s="596"/>
      <c r="F21" s="596"/>
      <c r="G21" s="596"/>
      <c r="H21" s="25"/>
      <c r="I21" s="25"/>
      <c r="J21" s="25"/>
    </row>
    <row r="22" spans="2:10" s="343" customFormat="1" ht="27">
      <c r="B22" s="343" t="s">
        <v>732</v>
      </c>
      <c r="C22" s="343" t="s">
        <v>1326</v>
      </c>
    </row>
  </sheetData>
  <mergeCells count="4">
    <mergeCell ref="C20:J20"/>
    <mergeCell ref="B1:J1"/>
    <mergeCell ref="A16:B16"/>
    <mergeCell ref="C21:G21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P31"/>
  <sheetViews>
    <sheetView workbookViewId="0">
      <pane xSplit="4" ySplit="5" topLeftCell="AGJ9" activePane="bottomRight" state="frozen"/>
      <selection pane="topRight" activeCell="E1" sqref="E1"/>
      <selection pane="bottomLeft" activeCell="A6" sqref="A6"/>
      <selection pane="bottomRight" activeCell="C31" sqref="C31"/>
    </sheetView>
  </sheetViews>
  <sheetFormatPr defaultColWidth="8.77734375" defaultRowHeight="14.4"/>
  <cols>
    <col min="1" max="1" width="15.44140625" style="383" bestFit="1" customWidth="1"/>
    <col min="2" max="2" width="7.6640625" style="384" customWidth="1"/>
    <col min="3" max="3" width="32.109375" style="383" customWidth="1"/>
    <col min="4" max="4" width="17.44140625" style="383" bestFit="1" customWidth="1"/>
    <col min="5" max="6" width="15.6640625" style="383" bestFit="1" customWidth="1"/>
    <col min="7" max="7" width="14.5546875" style="383" bestFit="1" customWidth="1"/>
    <col min="8" max="13" width="15.6640625" style="383" bestFit="1" customWidth="1"/>
    <col min="14" max="18" width="14.5546875" style="383" bestFit="1" customWidth="1"/>
    <col min="19" max="20" width="15.6640625" style="383" bestFit="1" customWidth="1"/>
    <col min="21" max="21" width="14.5546875" style="383" bestFit="1" customWidth="1"/>
    <col min="22" max="22" width="17.44140625" style="383" bestFit="1" customWidth="1"/>
    <col min="23" max="27" width="15.6640625" style="383" bestFit="1" customWidth="1"/>
    <col min="28" max="28" width="14.5546875" style="383" bestFit="1" customWidth="1"/>
    <col min="29" max="30" width="15.6640625" style="383" bestFit="1" customWidth="1"/>
    <col min="31" max="31" width="14.5546875" style="383" bestFit="1" customWidth="1"/>
    <col min="32" max="36" width="15.6640625" style="383" bestFit="1" customWidth="1"/>
    <col min="37" max="37" width="14.5546875" style="383" bestFit="1" customWidth="1"/>
    <col min="38" max="39" width="15.6640625" style="383" bestFit="1" customWidth="1"/>
    <col min="40" max="45" width="14.5546875" style="383" bestFit="1" customWidth="1"/>
    <col min="46" max="46" width="15.6640625" style="383" bestFit="1" customWidth="1"/>
    <col min="47" max="49" width="14.5546875" style="383" bestFit="1" customWidth="1"/>
    <col min="50" max="51" width="15.6640625" style="383" bestFit="1" customWidth="1"/>
    <col min="52" max="57" width="14.5546875" style="383" bestFit="1" customWidth="1"/>
    <col min="58" max="58" width="15.6640625" style="383" bestFit="1" customWidth="1"/>
    <col min="59" max="60" width="14.5546875" style="383" bestFit="1" customWidth="1"/>
    <col min="61" max="61" width="17.44140625" style="383" bestFit="1" customWidth="1"/>
    <col min="62" max="63" width="15.6640625" style="383" bestFit="1" customWidth="1"/>
    <col min="64" max="64" width="14.5546875" style="383" bestFit="1" customWidth="1"/>
    <col min="65" max="66" width="15.6640625" style="383" bestFit="1" customWidth="1"/>
    <col min="67" max="67" width="14.5546875" style="383" bestFit="1" customWidth="1"/>
    <col min="68" max="68" width="17.44140625" style="383" bestFit="1" customWidth="1"/>
    <col min="69" max="72" width="15.6640625" style="383" bestFit="1" customWidth="1"/>
    <col min="73" max="74" width="14.5546875" style="383" bestFit="1" customWidth="1"/>
    <col min="75" max="76" width="15.6640625" style="383" bestFit="1" customWidth="1"/>
    <col min="77" max="77" width="14.5546875" style="383" bestFit="1" customWidth="1"/>
    <col min="78" max="79" width="15.6640625" style="383" bestFit="1" customWidth="1"/>
    <col min="80" max="82" width="14.5546875" style="383" bestFit="1" customWidth="1"/>
    <col min="83" max="83" width="17.44140625" style="383" bestFit="1" customWidth="1"/>
    <col min="84" max="85" width="15.6640625" style="383" bestFit="1" customWidth="1"/>
    <col min="86" max="86" width="14.5546875" style="383" bestFit="1" customWidth="1"/>
    <col min="87" max="90" width="15.6640625" style="383" bestFit="1" customWidth="1"/>
    <col min="91" max="91" width="14.5546875" style="383" bestFit="1" customWidth="1"/>
    <col min="92" max="92" width="15.6640625" style="383" bestFit="1" customWidth="1"/>
    <col min="93" max="93" width="14.5546875" style="383" bestFit="1" customWidth="1"/>
    <col min="94" max="94" width="15.6640625" style="383" bestFit="1" customWidth="1"/>
    <col min="95" max="95" width="14.5546875" style="383" bestFit="1" customWidth="1"/>
    <col min="96" max="96" width="15.6640625" style="383" bestFit="1" customWidth="1"/>
    <col min="97" max="98" width="14.5546875" style="383" bestFit="1" customWidth="1"/>
    <col min="99" max="99" width="15.6640625" style="383" bestFit="1" customWidth="1"/>
    <col min="100" max="100" width="14.5546875" style="383" bestFit="1" customWidth="1"/>
    <col min="101" max="101" width="15.6640625" style="383" bestFit="1" customWidth="1"/>
    <col min="102" max="103" width="14.5546875" style="383" bestFit="1" customWidth="1"/>
    <col min="104" max="106" width="15.6640625" style="383" bestFit="1" customWidth="1"/>
    <col min="107" max="107" width="14.5546875" style="383" bestFit="1" customWidth="1"/>
    <col min="108" max="111" width="15.6640625" style="383" bestFit="1" customWidth="1"/>
    <col min="112" max="112" width="14.5546875" style="383" bestFit="1" customWidth="1"/>
    <col min="113" max="113" width="17.44140625" style="383" bestFit="1" customWidth="1"/>
    <col min="114" max="114" width="14.5546875" style="383" bestFit="1" customWidth="1"/>
    <col min="115" max="121" width="15.6640625" style="383" bestFit="1" customWidth="1"/>
    <col min="122" max="122" width="17.44140625" style="383" bestFit="1" customWidth="1"/>
    <col min="123" max="128" width="15.6640625" style="383" bestFit="1" customWidth="1"/>
    <col min="129" max="131" width="14.5546875" style="383" bestFit="1" customWidth="1"/>
    <col min="132" max="134" width="15.6640625" style="383" bestFit="1" customWidth="1"/>
    <col min="135" max="135" width="14.5546875" style="383" bestFit="1" customWidth="1"/>
    <col min="136" max="139" width="15.6640625" style="383" bestFit="1" customWidth="1"/>
    <col min="140" max="140" width="14.5546875" style="383" bestFit="1" customWidth="1"/>
    <col min="141" max="141" width="15.6640625" style="383" bestFit="1" customWidth="1"/>
    <col min="142" max="142" width="17.44140625" style="383" bestFit="1" customWidth="1"/>
    <col min="143" max="147" width="14.5546875" style="383" bestFit="1" customWidth="1"/>
    <col min="148" max="149" width="15.6640625" style="383" bestFit="1" customWidth="1"/>
    <col min="150" max="150" width="14.5546875" style="383" bestFit="1" customWidth="1"/>
    <col min="151" max="151" width="17.44140625" style="383" bestFit="1" customWidth="1"/>
    <col min="152" max="153" width="14.5546875" style="383" bestFit="1" customWidth="1"/>
    <col min="154" max="157" width="15.6640625" style="383" bestFit="1" customWidth="1"/>
    <col min="158" max="162" width="14.5546875" style="383" bestFit="1" customWidth="1"/>
    <col min="163" max="163" width="15.6640625" style="383" bestFit="1" customWidth="1"/>
    <col min="164" max="166" width="14.5546875" style="383" bestFit="1" customWidth="1"/>
    <col min="167" max="168" width="15.6640625" style="383" bestFit="1" customWidth="1"/>
    <col min="169" max="169" width="5.5546875" style="383" customWidth="1"/>
    <col min="170" max="170" width="14.5546875" style="383" bestFit="1" customWidth="1"/>
    <col min="171" max="171" width="17.44140625" style="383" bestFit="1" customWidth="1"/>
    <col min="172" max="172" width="14.5546875" style="383" bestFit="1" customWidth="1"/>
    <col min="173" max="175" width="15.6640625" style="383" bestFit="1" customWidth="1"/>
    <col min="176" max="176" width="14.5546875" style="383" bestFit="1" customWidth="1"/>
    <col min="177" max="181" width="15.6640625" style="383" bestFit="1" customWidth="1"/>
    <col min="182" max="183" width="14.5546875" style="383" bestFit="1" customWidth="1"/>
    <col min="184" max="184" width="17.44140625" style="383" bestFit="1" customWidth="1"/>
    <col min="185" max="186" width="14.5546875" style="383" bestFit="1" customWidth="1"/>
    <col min="187" max="188" width="15.6640625" style="383" bestFit="1" customWidth="1"/>
    <col min="189" max="190" width="14.5546875" style="383" bestFit="1" customWidth="1"/>
    <col min="191" max="191" width="15.6640625" style="383" bestFit="1" customWidth="1"/>
    <col min="192" max="195" width="14.5546875" style="383" bestFit="1" customWidth="1"/>
    <col min="196" max="197" width="15.6640625" style="383" bestFit="1" customWidth="1"/>
    <col min="198" max="198" width="14.5546875" style="383" bestFit="1" customWidth="1"/>
    <col min="199" max="199" width="15.6640625" style="383" bestFit="1" customWidth="1"/>
    <col min="200" max="200" width="14.5546875" style="383" bestFit="1" customWidth="1"/>
    <col min="201" max="202" width="15.6640625" style="383" bestFit="1" customWidth="1"/>
    <col min="203" max="203" width="14.5546875" style="383" bestFit="1" customWidth="1"/>
    <col min="204" max="204" width="15.6640625" style="383" bestFit="1" customWidth="1"/>
    <col min="205" max="205" width="14.5546875" style="383" bestFit="1" customWidth="1"/>
    <col min="206" max="207" width="15.6640625" style="383" bestFit="1" customWidth="1"/>
    <col min="208" max="208" width="17.44140625" style="383" bestFit="1" customWidth="1"/>
    <col min="209" max="217" width="15.6640625" style="383" bestFit="1" customWidth="1"/>
    <col min="218" max="219" width="14.5546875" style="383" bestFit="1" customWidth="1"/>
    <col min="220" max="220" width="15.6640625" style="383" bestFit="1" customWidth="1"/>
    <col min="221" max="221" width="14.5546875" style="383" bestFit="1" customWidth="1"/>
    <col min="222" max="222" width="17.44140625" style="383" bestFit="1" customWidth="1"/>
    <col min="223" max="223" width="15.6640625" style="383" bestFit="1" customWidth="1"/>
    <col min="224" max="227" width="14.5546875" style="383" bestFit="1" customWidth="1"/>
    <col min="228" max="228" width="15.6640625" style="383" bestFit="1" customWidth="1"/>
    <col min="229" max="232" width="14.5546875" style="383" bestFit="1" customWidth="1"/>
    <col min="233" max="233" width="15.6640625" style="383" bestFit="1" customWidth="1"/>
    <col min="234" max="234" width="14.5546875" style="383" bestFit="1" customWidth="1"/>
    <col min="235" max="235" width="15.6640625" style="383" bestFit="1" customWidth="1"/>
    <col min="236" max="237" width="14.5546875" style="383" bestFit="1" customWidth="1"/>
    <col min="238" max="238" width="17.44140625" style="383" bestFit="1" customWidth="1"/>
    <col min="239" max="242" width="15.6640625" style="383" bestFit="1" customWidth="1"/>
    <col min="243" max="248" width="14.5546875" style="383" bestFit="1" customWidth="1"/>
    <col min="249" max="249" width="17.44140625" style="383" bestFit="1" customWidth="1"/>
    <col min="250" max="252" width="15.6640625" style="383" bestFit="1" customWidth="1"/>
    <col min="253" max="258" width="14.5546875" style="383" bestFit="1" customWidth="1"/>
    <col min="259" max="259" width="15.6640625" style="383" bestFit="1" customWidth="1"/>
    <col min="260" max="260" width="14.5546875" style="383" bestFit="1" customWidth="1"/>
    <col min="261" max="262" width="15.6640625" style="383" bestFit="1" customWidth="1"/>
    <col min="263" max="266" width="14.5546875" style="383" bestFit="1" customWidth="1"/>
    <col min="267" max="267" width="15.6640625" style="383" bestFit="1" customWidth="1"/>
    <col min="268" max="269" width="14.5546875" style="383" bestFit="1" customWidth="1"/>
    <col min="270" max="270" width="15.6640625" style="383" bestFit="1" customWidth="1"/>
    <col min="271" max="271" width="14.5546875" style="383" bestFit="1" customWidth="1"/>
    <col min="272" max="272" width="15.6640625" style="383" bestFit="1" customWidth="1"/>
    <col min="273" max="273" width="14.5546875" style="383" bestFit="1" customWidth="1"/>
    <col min="274" max="274" width="17.44140625" style="383" bestFit="1" customWidth="1"/>
    <col min="275" max="275" width="15.6640625" style="383" bestFit="1" customWidth="1"/>
    <col min="276" max="277" width="14.5546875" style="383" bestFit="1" customWidth="1"/>
    <col min="278" max="278" width="15.6640625" style="383" bestFit="1" customWidth="1"/>
    <col min="279" max="279" width="14.5546875" style="383" bestFit="1" customWidth="1"/>
    <col min="280" max="281" width="15.6640625" style="383" bestFit="1" customWidth="1"/>
    <col min="282" max="282" width="14.5546875" style="383" bestFit="1" customWidth="1"/>
    <col min="283" max="283" width="15.6640625" style="383" bestFit="1" customWidth="1"/>
    <col min="284" max="285" width="14.5546875" style="383" bestFit="1" customWidth="1"/>
    <col min="286" max="286" width="15.6640625" style="383" bestFit="1" customWidth="1"/>
    <col min="287" max="288" width="14.5546875" style="383" bestFit="1" customWidth="1"/>
    <col min="289" max="289" width="17.44140625" style="383" bestFit="1" customWidth="1"/>
    <col min="290" max="295" width="15.6640625" style="383" bestFit="1" customWidth="1"/>
    <col min="296" max="297" width="14.5546875" style="383" bestFit="1" customWidth="1"/>
    <col min="298" max="298" width="15.6640625" style="383" bestFit="1" customWidth="1"/>
    <col min="299" max="299" width="14.5546875" style="383" bestFit="1" customWidth="1"/>
    <col min="300" max="301" width="15.6640625" style="383" bestFit="1" customWidth="1"/>
    <col min="302" max="302" width="14.5546875" style="383" bestFit="1" customWidth="1"/>
    <col min="303" max="306" width="15.6640625" style="383" bestFit="1" customWidth="1"/>
    <col min="307" max="308" width="14.5546875" style="383" bestFit="1" customWidth="1"/>
    <col min="309" max="310" width="15.6640625" style="383" bestFit="1" customWidth="1"/>
    <col min="311" max="313" width="14.5546875" style="383" bestFit="1" customWidth="1"/>
    <col min="314" max="314" width="17.44140625" style="383" bestFit="1" customWidth="1"/>
    <col min="315" max="318" width="15.6640625" style="383" bestFit="1" customWidth="1"/>
    <col min="319" max="320" width="14.5546875" style="383" bestFit="1" customWidth="1"/>
    <col min="321" max="321" width="15.6640625" style="383" bestFit="1" customWidth="1"/>
    <col min="322" max="322" width="14.5546875" style="383" bestFit="1" customWidth="1"/>
    <col min="323" max="325" width="15.6640625" style="383" bestFit="1" customWidth="1"/>
    <col min="326" max="326" width="14.5546875" style="383" bestFit="1" customWidth="1"/>
    <col min="327" max="327" width="17.44140625" style="383" bestFit="1" customWidth="1"/>
    <col min="328" max="328" width="15.6640625" style="383" bestFit="1" customWidth="1"/>
    <col min="329" max="329" width="17.44140625" style="383" bestFit="1" customWidth="1"/>
    <col min="330" max="337" width="15.6640625" style="383" bestFit="1" customWidth="1"/>
    <col min="338" max="338" width="14.5546875" style="383" bestFit="1" customWidth="1"/>
    <col min="339" max="339" width="17.44140625" style="383" bestFit="1" customWidth="1"/>
    <col min="340" max="340" width="15.6640625" style="383" bestFit="1" customWidth="1"/>
    <col min="341" max="343" width="14.5546875" style="383" bestFit="1" customWidth="1"/>
    <col min="344" max="344" width="15.6640625" style="383" bestFit="1" customWidth="1"/>
    <col min="345" max="346" width="14.5546875" style="383" bestFit="1" customWidth="1"/>
    <col min="347" max="347" width="15.6640625" style="383" bestFit="1" customWidth="1"/>
    <col min="348" max="350" width="14.5546875" style="383" bestFit="1" customWidth="1"/>
    <col min="351" max="351" width="17.44140625" style="383" bestFit="1" customWidth="1"/>
    <col min="352" max="352" width="14.5546875" style="383" bestFit="1" customWidth="1"/>
    <col min="353" max="355" width="15.6640625" style="383" bestFit="1" customWidth="1"/>
    <col min="356" max="356" width="14.5546875" style="383" bestFit="1" customWidth="1"/>
    <col min="357" max="359" width="15.6640625" style="383" bestFit="1" customWidth="1"/>
    <col min="360" max="360" width="14.5546875" style="383" bestFit="1" customWidth="1"/>
    <col min="361" max="361" width="17.44140625" style="383" bestFit="1" customWidth="1"/>
    <col min="362" max="362" width="15.6640625" style="383" bestFit="1" customWidth="1"/>
    <col min="363" max="363" width="14.5546875" style="383" bestFit="1" customWidth="1"/>
    <col min="364" max="364" width="15.6640625" style="383" bestFit="1" customWidth="1"/>
    <col min="365" max="365" width="14.5546875" style="383" bestFit="1" customWidth="1"/>
    <col min="366" max="368" width="15.6640625" style="383" bestFit="1" customWidth="1"/>
    <col min="369" max="369" width="14.5546875" style="383" bestFit="1" customWidth="1"/>
    <col min="370" max="371" width="15.6640625" style="383" bestFit="1" customWidth="1"/>
    <col min="372" max="372" width="14.5546875" style="383" bestFit="1" customWidth="1"/>
    <col min="373" max="373" width="15.6640625" style="383" bestFit="1" customWidth="1"/>
    <col min="374" max="379" width="14.5546875" style="383" bestFit="1" customWidth="1"/>
    <col min="380" max="381" width="15.6640625" style="383" bestFit="1" customWidth="1"/>
    <col min="382" max="384" width="14.5546875" style="383" bestFit="1" customWidth="1"/>
    <col min="385" max="385" width="15.6640625" style="383" bestFit="1" customWidth="1"/>
    <col min="386" max="386" width="14.5546875" style="383" bestFit="1" customWidth="1"/>
    <col min="387" max="387" width="17.44140625" style="383" bestFit="1" customWidth="1"/>
    <col min="388" max="392" width="15.6640625" style="383" bestFit="1" customWidth="1"/>
    <col min="393" max="394" width="14.5546875" style="383" bestFit="1" customWidth="1"/>
    <col min="395" max="395" width="5.5546875" style="383" customWidth="1"/>
    <col min="396" max="396" width="17.44140625" style="383" bestFit="1" customWidth="1"/>
    <col min="397" max="400" width="15.6640625" style="383" bestFit="1" customWidth="1"/>
    <col min="401" max="401" width="14.5546875" style="383" bestFit="1" customWidth="1"/>
    <col min="402" max="403" width="15.6640625" style="383" bestFit="1" customWidth="1"/>
    <col min="404" max="404" width="14.5546875" style="383" bestFit="1" customWidth="1"/>
    <col min="405" max="407" width="15.6640625" style="383" bestFit="1" customWidth="1"/>
    <col min="408" max="408" width="14.5546875" style="383" bestFit="1" customWidth="1"/>
    <col min="409" max="409" width="17.44140625" style="383" bestFit="1" customWidth="1"/>
    <col min="410" max="410" width="14.5546875" style="383" bestFit="1" customWidth="1"/>
    <col min="411" max="411" width="15.6640625" style="383" bestFit="1" customWidth="1"/>
    <col min="412" max="412" width="14.5546875" style="383" bestFit="1" customWidth="1"/>
    <col min="413" max="414" width="15.6640625" style="383" bestFit="1" customWidth="1"/>
    <col min="415" max="416" width="14.5546875" style="383" bestFit="1" customWidth="1"/>
    <col min="417" max="417" width="15.6640625" style="383" bestFit="1" customWidth="1"/>
    <col min="418" max="418" width="14.5546875" style="383" bestFit="1" customWidth="1"/>
    <col min="419" max="420" width="15.6640625" style="383" bestFit="1" customWidth="1"/>
    <col min="421" max="421" width="14.5546875" style="383" bestFit="1" customWidth="1"/>
    <col min="422" max="422" width="15.6640625" style="383" bestFit="1" customWidth="1"/>
    <col min="423" max="423" width="17.44140625" style="383" bestFit="1" customWidth="1"/>
    <col min="424" max="424" width="15.6640625" style="383" bestFit="1" customWidth="1"/>
    <col min="425" max="425" width="14.5546875" style="383" bestFit="1" customWidth="1"/>
    <col min="426" max="429" width="15.6640625" style="383" bestFit="1" customWidth="1"/>
    <col min="430" max="430" width="14.5546875" style="383" bestFit="1" customWidth="1"/>
    <col min="431" max="431" width="15.6640625" style="383" bestFit="1" customWidth="1"/>
    <col min="432" max="432" width="14.5546875" style="383" bestFit="1" customWidth="1"/>
    <col min="433" max="433" width="15.6640625" style="383" bestFit="1" customWidth="1"/>
    <col min="434" max="435" width="14.5546875" style="383" bestFit="1" customWidth="1"/>
    <col min="436" max="438" width="15.6640625" style="383" bestFit="1" customWidth="1"/>
    <col min="439" max="441" width="14.5546875" style="383" bestFit="1" customWidth="1"/>
    <col min="442" max="443" width="15.6640625" style="383" bestFit="1" customWidth="1"/>
    <col min="444" max="444" width="14.5546875" style="383" bestFit="1" customWidth="1"/>
    <col min="445" max="445" width="17.44140625" style="383" bestFit="1" customWidth="1"/>
    <col min="446" max="446" width="14.5546875" style="383" bestFit="1" customWidth="1"/>
    <col min="447" max="450" width="15.6640625" style="383" bestFit="1" customWidth="1"/>
    <col min="451" max="451" width="14.5546875" style="383" bestFit="1" customWidth="1"/>
    <col min="452" max="453" width="15.6640625" style="383" bestFit="1" customWidth="1"/>
    <col min="454" max="455" width="14.5546875" style="383" bestFit="1" customWidth="1"/>
    <col min="456" max="456" width="17.44140625" style="383" bestFit="1" customWidth="1"/>
    <col min="457" max="457" width="15.6640625" style="383" bestFit="1" customWidth="1"/>
    <col min="458" max="458" width="14.5546875" style="383" bestFit="1" customWidth="1"/>
    <col min="459" max="462" width="15.6640625" style="383" bestFit="1" customWidth="1"/>
    <col min="463" max="463" width="14.5546875" style="383" bestFit="1" customWidth="1"/>
    <col min="464" max="466" width="15.6640625" style="383" bestFit="1" customWidth="1"/>
    <col min="467" max="468" width="14.5546875" style="383" bestFit="1" customWidth="1"/>
    <col min="469" max="469" width="15.6640625" style="383" bestFit="1" customWidth="1"/>
    <col min="470" max="475" width="14.5546875" style="383" bestFit="1" customWidth="1"/>
    <col min="476" max="476" width="15.6640625" style="383" bestFit="1" customWidth="1"/>
    <col min="477" max="480" width="14.5546875" style="383" bestFit="1" customWidth="1"/>
    <col min="481" max="483" width="15.6640625" style="383" bestFit="1" customWidth="1"/>
    <col min="484" max="485" width="14.5546875" style="383" bestFit="1" customWidth="1"/>
    <col min="486" max="487" width="15.6640625" style="383" bestFit="1" customWidth="1"/>
    <col min="488" max="488" width="14.5546875" style="383" bestFit="1" customWidth="1"/>
    <col min="489" max="490" width="15.6640625" style="383" bestFit="1" customWidth="1"/>
    <col min="491" max="494" width="14.5546875" style="383" bestFit="1" customWidth="1"/>
    <col min="495" max="495" width="17.44140625" style="383" bestFit="1" customWidth="1"/>
    <col min="496" max="496" width="14.5546875" style="383" bestFit="1" customWidth="1"/>
    <col min="497" max="497" width="15.6640625" style="383" bestFit="1" customWidth="1"/>
    <col min="498" max="501" width="14.5546875" style="383" bestFit="1" customWidth="1"/>
    <col min="502" max="502" width="15.6640625" style="383" bestFit="1" customWidth="1"/>
    <col min="503" max="505" width="14.5546875" style="383" bestFit="1" customWidth="1"/>
    <col min="506" max="506" width="15.6640625" style="383" bestFit="1" customWidth="1"/>
    <col min="507" max="507" width="14.5546875" style="383" bestFit="1" customWidth="1"/>
    <col min="508" max="508" width="17.44140625" style="383" bestFit="1" customWidth="1"/>
    <col min="509" max="510" width="14.5546875" style="383" bestFit="1" customWidth="1"/>
    <col min="511" max="513" width="15.6640625" style="383" bestFit="1" customWidth="1"/>
    <col min="514" max="514" width="14.5546875" style="383" bestFit="1" customWidth="1"/>
    <col min="515" max="515" width="15.6640625" style="383" bestFit="1" customWidth="1"/>
    <col min="516" max="516" width="14.5546875" style="383" bestFit="1" customWidth="1"/>
    <col min="517" max="518" width="15.6640625" style="383" bestFit="1" customWidth="1"/>
    <col min="519" max="520" width="14.5546875" style="383" bestFit="1" customWidth="1"/>
    <col min="521" max="521" width="15.6640625" style="383" bestFit="1" customWidth="1"/>
    <col min="522" max="523" width="14.5546875" style="383" bestFit="1" customWidth="1"/>
    <col min="524" max="524" width="15.6640625" style="383" bestFit="1" customWidth="1"/>
    <col min="525" max="525" width="14.5546875" style="383" bestFit="1" customWidth="1"/>
    <col min="526" max="527" width="15.6640625" style="383" bestFit="1" customWidth="1"/>
    <col min="528" max="529" width="14.5546875" style="383" bestFit="1" customWidth="1"/>
    <col min="530" max="530" width="15.6640625" style="383" bestFit="1" customWidth="1"/>
    <col min="531" max="534" width="14.5546875" style="383" bestFit="1" customWidth="1"/>
    <col min="535" max="539" width="15.6640625" style="383" bestFit="1" customWidth="1"/>
    <col min="540" max="540" width="14.5546875" style="383" bestFit="1" customWidth="1"/>
    <col min="541" max="541" width="17.44140625" style="383" bestFit="1" customWidth="1"/>
    <col min="542" max="542" width="15.6640625" style="383" bestFit="1" customWidth="1"/>
    <col min="543" max="543" width="14.5546875" style="383" bestFit="1" customWidth="1"/>
    <col min="544" max="544" width="15.6640625" style="383" bestFit="1" customWidth="1"/>
    <col min="545" max="546" width="14.5546875" style="383" bestFit="1" customWidth="1"/>
    <col min="547" max="547" width="15.6640625" style="383" bestFit="1" customWidth="1"/>
    <col min="548" max="550" width="14.5546875" style="383" bestFit="1" customWidth="1"/>
    <col min="551" max="554" width="15.6640625" style="383" bestFit="1" customWidth="1"/>
    <col min="555" max="558" width="14.5546875" style="383" bestFit="1" customWidth="1"/>
    <col min="559" max="559" width="15.6640625" style="383" bestFit="1" customWidth="1"/>
    <col min="560" max="562" width="14.5546875" style="383" bestFit="1" customWidth="1"/>
    <col min="563" max="563" width="17.44140625" style="383" bestFit="1" customWidth="1"/>
    <col min="564" max="564" width="15.6640625" style="383" bestFit="1" customWidth="1"/>
    <col min="565" max="565" width="14.5546875" style="383" bestFit="1" customWidth="1"/>
    <col min="566" max="569" width="15.6640625" style="383" bestFit="1" customWidth="1"/>
    <col min="570" max="571" width="14.5546875" style="383" bestFit="1" customWidth="1"/>
    <col min="572" max="572" width="15.6640625" style="383" bestFit="1" customWidth="1"/>
    <col min="573" max="573" width="14.5546875" style="383" bestFit="1" customWidth="1"/>
    <col min="574" max="575" width="15.6640625" style="383" bestFit="1" customWidth="1"/>
    <col min="576" max="577" width="14.5546875" style="383" bestFit="1" customWidth="1"/>
    <col min="578" max="578" width="17.44140625" style="383" bestFit="1" customWidth="1"/>
    <col min="579" max="581" width="15.6640625" style="383" bestFit="1" customWidth="1"/>
    <col min="582" max="582" width="14.5546875" style="383" bestFit="1" customWidth="1"/>
    <col min="583" max="587" width="15.6640625" style="383" bestFit="1" customWidth="1"/>
    <col min="588" max="588" width="14.5546875" style="383" bestFit="1" customWidth="1"/>
    <col min="589" max="595" width="15.6640625" style="383" bestFit="1" customWidth="1"/>
    <col min="596" max="596" width="14.5546875" style="383" bestFit="1" customWidth="1"/>
    <col min="597" max="599" width="15.6640625" style="383" bestFit="1" customWidth="1"/>
    <col min="600" max="605" width="14.5546875" style="383" bestFit="1" customWidth="1"/>
    <col min="606" max="606" width="15.6640625" style="383" bestFit="1" customWidth="1"/>
    <col min="607" max="610" width="14.5546875" style="383" bestFit="1" customWidth="1"/>
    <col min="611" max="611" width="17.44140625" style="383" bestFit="1" customWidth="1"/>
    <col min="612" max="621" width="15.6640625" style="383" bestFit="1" customWidth="1"/>
    <col min="622" max="623" width="14.5546875" style="383" bestFit="1" customWidth="1"/>
    <col min="624" max="624" width="15.6640625" style="383" bestFit="1" customWidth="1"/>
    <col min="625" max="633" width="14.5546875" style="383" bestFit="1" customWidth="1"/>
    <col min="634" max="634" width="17.44140625" style="383" bestFit="1" customWidth="1"/>
    <col min="635" max="640" width="15.6640625" style="383" bestFit="1" customWidth="1"/>
    <col min="641" max="641" width="14.5546875" style="383" bestFit="1" customWidth="1"/>
    <col min="642" max="645" width="15.6640625" style="383" bestFit="1" customWidth="1"/>
    <col min="646" max="650" width="14.5546875" style="383" bestFit="1" customWidth="1"/>
    <col min="651" max="651" width="15.6640625" style="383" bestFit="1" customWidth="1"/>
    <col min="652" max="654" width="14.5546875" style="383" bestFit="1" customWidth="1"/>
    <col min="655" max="655" width="15.6640625" style="383" bestFit="1" customWidth="1"/>
    <col min="656" max="657" width="14.5546875" style="383" bestFit="1" customWidth="1"/>
    <col min="658" max="658" width="15.6640625" style="383" bestFit="1" customWidth="1"/>
    <col min="659" max="659" width="14.5546875" style="383" bestFit="1" customWidth="1"/>
    <col min="660" max="661" width="15.6640625" style="383" bestFit="1" customWidth="1"/>
    <col min="662" max="665" width="14.5546875" style="383" bestFit="1" customWidth="1"/>
    <col min="666" max="666" width="15.6640625" style="383" bestFit="1" customWidth="1"/>
    <col min="667" max="667" width="17.44140625" style="383" bestFit="1" customWidth="1"/>
    <col min="668" max="668" width="14.5546875" style="383" bestFit="1" customWidth="1"/>
    <col min="669" max="671" width="15.6640625" style="383" bestFit="1" customWidth="1"/>
    <col min="672" max="673" width="14.5546875" style="383" bestFit="1" customWidth="1"/>
    <col min="674" max="676" width="15.6640625" style="383" bestFit="1" customWidth="1"/>
    <col min="677" max="688" width="14.5546875" style="383" bestFit="1" customWidth="1"/>
    <col min="689" max="689" width="15.6640625" style="383" bestFit="1" customWidth="1"/>
    <col min="690" max="693" width="14.5546875" style="383" bestFit="1" customWidth="1"/>
    <col min="694" max="694" width="15.6640625" style="383" bestFit="1" customWidth="1"/>
    <col min="695" max="695" width="14.5546875" style="383" bestFit="1" customWidth="1"/>
    <col min="696" max="696" width="17.44140625" style="383" bestFit="1" customWidth="1"/>
    <col min="697" max="697" width="15.6640625" style="383" bestFit="1" customWidth="1"/>
    <col min="698" max="698" width="14.5546875" style="383" bestFit="1" customWidth="1"/>
    <col min="699" max="700" width="15.6640625" style="383" bestFit="1" customWidth="1"/>
    <col min="701" max="701" width="14.5546875" style="383" bestFit="1" customWidth="1"/>
    <col min="702" max="704" width="15.6640625" style="383" bestFit="1" customWidth="1"/>
    <col min="705" max="705" width="14.5546875" style="383" bestFit="1" customWidth="1"/>
    <col min="706" max="708" width="15.6640625" style="383" bestFit="1" customWidth="1"/>
    <col min="709" max="714" width="14.5546875" style="383" bestFit="1" customWidth="1"/>
    <col min="715" max="716" width="15.6640625" style="383" bestFit="1" customWidth="1"/>
    <col min="717" max="721" width="14.5546875" style="383" bestFit="1" customWidth="1"/>
    <col min="722" max="723" width="15.6640625" style="383" bestFit="1" customWidth="1"/>
    <col min="724" max="724" width="14.5546875" style="383" bestFit="1" customWidth="1"/>
    <col min="725" max="726" width="15.6640625" style="383" bestFit="1" customWidth="1"/>
    <col min="727" max="728" width="14.5546875" style="383" bestFit="1" customWidth="1"/>
    <col min="729" max="730" width="15.6640625" style="383" bestFit="1" customWidth="1"/>
    <col min="731" max="731" width="14.5546875" style="383" bestFit="1" customWidth="1"/>
    <col min="732" max="732" width="15.6640625" style="383" bestFit="1" customWidth="1"/>
    <col min="733" max="734" width="14.5546875" style="383" bestFit="1" customWidth="1"/>
    <col min="735" max="735" width="15.6640625" style="383" bestFit="1" customWidth="1"/>
    <col min="736" max="738" width="14.5546875" style="383" bestFit="1" customWidth="1"/>
    <col min="739" max="739" width="15.6640625" style="383" bestFit="1" customWidth="1"/>
    <col min="740" max="740" width="14.5546875" style="383" bestFit="1" customWidth="1"/>
    <col min="741" max="741" width="17.44140625" style="383" bestFit="1" customWidth="1"/>
    <col min="742" max="743" width="14.5546875" style="383" bestFit="1" customWidth="1"/>
    <col min="744" max="744" width="15.6640625" style="383" bestFit="1" customWidth="1"/>
    <col min="745" max="745" width="14.5546875" style="383" bestFit="1" customWidth="1"/>
    <col min="746" max="749" width="15.6640625" style="383" bestFit="1" customWidth="1"/>
    <col min="750" max="750" width="14.5546875" style="383" bestFit="1" customWidth="1"/>
    <col min="751" max="754" width="15.6640625" style="383" bestFit="1" customWidth="1"/>
    <col min="755" max="755" width="14.5546875" style="383" bestFit="1" customWidth="1"/>
    <col min="756" max="756" width="15.6640625" style="383" bestFit="1" customWidth="1"/>
    <col min="757" max="759" width="14.5546875" style="383" bestFit="1" customWidth="1"/>
    <col min="760" max="761" width="15.6640625" style="383" bestFit="1" customWidth="1"/>
    <col min="762" max="768" width="14.5546875" style="383" bestFit="1" customWidth="1"/>
    <col min="769" max="769" width="17.44140625" style="383" bestFit="1" customWidth="1"/>
    <col min="770" max="772" width="15.6640625" style="383" bestFit="1" customWidth="1"/>
    <col min="773" max="776" width="14.5546875" style="383" bestFit="1" customWidth="1"/>
    <col min="777" max="777" width="17.44140625" style="383" bestFit="1" customWidth="1"/>
    <col min="778" max="781" width="15.6640625" style="383" bestFit="1" customWidth="1"/>
    <col min="782" max="782" width="14.5546875" style="383" bestFit="1" customWidth="1"/>
    <col min="783" max="783" width="15.6640625" style="383" bestFit="1" customWidth="1"/>
    <col min="784" max="785" width="14.5546875" style="383" bestFit="1" customWidth="1"/>
    <col min="786" max="787" width="15.6640625" style="383" bestFit="1" customWidth="1"/>
    <col min="788" max="789" width="14.5546875" style="383" bestFit="1" customWidth="1"/>
    <col min="790" max="791" width="15.6640625" style="383" bestFit="1" customWidth="1"/>
    <col min="792" max="792" width="14.5546875" style="383" bestFit="1" customWidth="1"/>
    <col min="793" max="793" width="15.6640625" style="383" bestFit="1" customWidth="1"/>
    <col min="794" max="794" width="14.5546875" style="383" bestFit="1" customWidth="1"/>
    <col min="795" max="795" width="15.6640625" style="383" bestFit="1" customWidth="1"/>
    <col min="796" max="796" width="5.5546875" style="383" customWidth="1"/>
    <col min="797" max="797" width="17.44140625" style="383" bestFit="1" customWidth="1"/>
    <col min="798" max="800" width="15.6640625" style="383" bestFit="1" customWidth="1"/>
    <col min="801" max="801" width="14.5546875" style="383" bestFit="1" customWidth="1"/>
    <col min="802" max="802" width="15.6640625" style="383" bestFit="1" customWidth="1"/>
    <col min="803" max="803" width="14.5546875" style="383" bestFit="1" customWidth="1"/>
    <col min="804" max="804" width="15.6640625" style="383" bestFit="1" customWidth="1"/>
    <col min="805" max="806" width="14.5546875" style="383" bestFit="1" customWidth="1"/>
    <col min="807" max="814" width="15.6640625" style="383" bestFit="1" customWidth="1"/>
    <col min="815" max="815" width="14.5546875" style="383" bestFit="1" customWidth="1"/>
    <col min="816" max="817" width="15.6640625" style="383" bestFit="1" customWidth="1"/>
    <col min="818" max="818" width="14.5546875" style="383" bestFit="1" customWidth="1"/>
    <col min="819" max="819" width="15.6640625" style="383" bestFit="1" customWidth="1"/>
    <col min="820" max="820" width="17.44140625" style="383" bestFit="1" customWidth="1"/>
    <col min="821" max="824" width="15.6640625" style="383" bestFit="1" customWidth="1"/>
    <col min="825" max="826" width="14.5546875" style="383" bestFit="1" customWidth="1"/>
    <col min="827" max="828" width="15.6640625" style="383" bestFit="1" customWidth="1"/>
    <col min="829" max="829" width="14.5546875" style="383" bestFit="1" customWidth="1"/>
    <col min="830" max="830" width="15.6640625" style="383" bestFit="1" customWidth="1"/>
    <col min="831" max="831" width="14.5546875" style="383" bestFit="1" customWidth="1"/>
    <col min="832" max="832" width="15.6640625" style="383" bestFit="1" customWidth="1"/>
    <col min="833" max="835" width="14.5546875" style="383" bestFit="1" customWidth="1"/>
    <col min="836" max="836" width="15.6640625" style="383" bestFit="1" customWidth="1"/>
    <col min="837" max="840" width="14.5546875" style="383" bestFit="1" customWidth="1"/>
    <col min="841" max="841" width="15.6640625" style="383" bestFit="1" customWidth="1"/>
    <col min="842" max="842" width="14.5546875" style="383" bestFit="1" customWidth="1"/>
    <col min="843" max="843" width="17.44140625" style="383" bestFit="1" customWidth="1"/>
    <col min="844" max="845" width="15.6640625" style="383" bestFit="1" customWidth="1"/>
    <col min="846" max="846" width="14.5546875" style="383" bestFit="1" customWidth="1"/>
    <col min="847" max="848" width="15.6640625" style="383" bestFit="1" customWidth="1"/>
    <col min="849" max="850" width="14.5546875" style="383" bestFit="1" customWidth="1"/>
    <col min="851" max="852" width="17.44140625" style="383" bestFit="1" customWidth="1"/>
    <col min="853" max="853" width="14.5546875" style="383" bestFit="1" customWidth="1"/>
    <col min="854" max="858" width="15.6640625" style="383" bestFit="1" customWidth="1"/>
    <col min="859" max="859" width="14.5546875" style="383" bestFit="1" customWidth="1"/>
    <col min="860" max="861" width="15.6640625" style="383" bestFit="1" customWidth="1"/>
    <col min="862" max="867" width="14.5546875" style="383" bestFit="1" customWidth="1"/>
    <col min="868" max="868" width="15.6640625" style="383" bestFit="1" customWidth="1"/>
    <col min="869" max="869" width="14.5546875" style="383" bestFit="1" customWidth="1"/>
    <col min="870" max="870" width="15.6640625" style="383" bestFit="1" customWidth="1"/>
    <col min="871" max="871" width="14.5546875" style="383" bestFit="1" customWidth="1"/>
    <col min="872" max="872" width="15.6640625" style="383" bestFit="1" customWidth="1"/>
    <col min="873" max="874" width="14.5546875" style="383" bestFit="1" customWidth="1"/>
    <col min="875" max="16384" width="8.77734375" style="383"/>
  </cols>
  <sheetData>
    <row r="1" spans="1:874">
      <c r="D1" s="383">
        <v>1</v>
      </c>
      <c r="CZ1" s="383">
        <v>2</v>
      </c>
      <c r="EU1" s="383">
        <v>3</v>
      </c>
      <c r="GV1" s="383">
        <v>4</v>
      </c>
      <c r="JN1" s="383">
        <v>5</v>
      </c>
      <c r="MA1" s="383">
        <v>6</v>
      </c>
      <c r="OS1" s="383">
        <v>7</v>
      </c>
      <c r="RH1" s="383">
        <v>8</v>
      </c>
      <c r="UP1" s="383">
        <v>9</v>
      </c>
      <c r="YA1" s="383">
        <v>10</v>
      </c>
      <c r="AAT1" s="383">
        <v>11</v>
      </c>
      <c r="ADQ1" s="383">
        <v>12</v>
      </c>
    </row>
    <row r="2" spans="1:874">
      <c r="D2" s="383" t="s">
        <v>1328</v>
      </c>
      <c r="V2" s="383" t="s">
        <v>1329</v>
      </c>
      <c r="AT2" s="383" t="s">
        <v>1330</v>
      </c>
      <c r="BI2" s="383" t="s">
        <v>1331</v>
      </c>
      <c r="BP2" s="383" t="s">
        <v>1332</v>
      </c>
      <c r="BX2" s="383" t="s">
        <v>1333</v>
      </c>
      <c r="CE2" s="383" t="s">
        <v>1334</v>
      </c>
      <c r="CR2" s="383" t="s">
        <v>1335</v>
      </c>
      <c r="CZ2" s="383" t="s">
        <v>1336</v>
      </c>
      <c r="DI2" s="383" t="s">
        <v>1337</v>
      </c>
      <c r="DR2" s="383" t="s">
        <v>1338</v>
      </c>
      <c r="EC2" s="383" t="s">
        <v>1339</v>
      </c>
      <c r="EL2" s="383" t="s">
        <v>1340</v>
      </c>
      <c r="EU2" s="383" t="s">
        <v>1341</v>
      </c>
      <c r="FG2" s="383" t="s">
        <v>1342</v>
      </c>
      <c r="FO2" s="383" t="s">
        <v>1343</v>
      </c>
      <c r="GB2" s="383" t="s">
        <v>1344</v>
      </c>
      <c r="GN2" s="383" t="s">
        <v>1345</v>
      </c>
      <c r="GV2" s="383" t="s">
        <v>1346</v>
      </c>
      <c r="GZ2" s="383" t="s">
        <v>1347</v>
      </c>
      <c r="HF2" s="383" t="s">
        <v>1348</v>
      </c>
      <c r="HN2" s="383" t="s">
        <v>1349</v>
      </c>
      <c r="ID2" s="383" t="s">
        <v>1350</v>
      </c>
      <c r="IO2" s="383" t="s">
        <v>1351</v>
      </c>
      <c r="JA2" s="383" t="s">
        <v>1352</v>
      </c>
      <c r="JG2" s="383" t="s">
        <v>1353</v>
      </c>
      <c r="JN2" s="383" t="s">
        <v>1354</v>
      </c>
      <c r="KC2" s="383" t="s">
        <v>1355</v>
      </c>
      <c r="KL2" s="383" t="s">
        <v>1356</v>
      </c>
      <c r="KT2" s="383" t="s">
        <v>1357</v>
      </c>
      <c r="LB2" s="383" t="s">
        <v>1358</v>
      </c>
      <c r="LL2" s="383" t="s">
        <v>1359</v>
      </c>
      <c r="LO2" s="383" t="s">
        <v>1360</v>
      </c>
      <c r="LQ2" s="383" t="s">
        <v>1361</v>
      </c>
      <c r="MA2" s="383" t="s">
        <v>1362</v>
      </c>
      <c r="MM2" s="383" t="s">
        <v>1363</v>
      </c>
      <c r="MW2" s="383" t="s">
        <v>1364</v>
      </c>
      <c r="NI2" s="383" t="s">
        <v>1365</v>
      </c>
      <c r="NP2" s="383" t="s">
        <v>1366</v>
      </c>
      <c r="NW2" s="383" t="s">
        <v>1367</v>
      </c>
      <c r="OF2" s="383" t="s">
        <v>1368</v>
      </c>
      <c r="OL2" s="383" t="s">
        <v>1369</v>
      </c>
      <c r="OS2" s="383" t="s">
        <v>1370</v>
      </c>
      <c r="PG2" s="383" t="s">
        <v>1371</v>
      </c>
      <c r="QC2" s="383" t="s">
        <v>1372</v>
      </c>
      <c r="QN2" s="383" t="s">
        <v>1373</v>
      </c>
      <c r="RH2" s="383" t="s">
        <v>1374</v>
      </c>
      <c r="RS2" s="383" t="s">
        <v>1375</v>
      </c>
      <c r="SA2" s="383" t="s">
        <v>1376</v>
      </c>
      <c r="SN2" s="383" t="s">
        <v>1377</v>
      </c>
      <c r="TF2" s="383" t="s">
        <v>1378</v>
      </c>
      <c r="TO2" s="383" t="s">
        <v>1379</v>
      </c>
      <c r="TU2" s="383" t="s">
        <v>1380</v>
      </c>
      <c r="UP2" s="383" t="s">
        <v>1381</v>
      </c>
      <c r="VF2" s="383" t="s">
        <v>1382</v>
      </c>
      <c r="WM2" s="383" t="s">
        <v>1383</v>
      </c>
      <c r="XJ2" s="383" t="s">
        <v>1384</v>
      </c>
      <c r="YA2" s="383" t="s">
        <v>1385</v>
      </c>
      <c r="YH2" s="383" t="s">
        <v>1386</v>
      </c>
      <c r="YQ2" s="383" t="s">
        <v>1387</v>
      </c>
      <c r="ZM2" s="383" t="s">
        <v>1388</v>
      </c>
      <c r="ZT2" s="383" t="s">
        <v>1389</v>
      </c>
      <c r="AAT2" s="383" t="s">
        <v>1390</v>
      </c>
      <c r="ABB2" s="383" t="s">
        <v>1391</v>
      </c>
      <c r="ABM2" s="383" t="s">
        <v>1392</v>
      </c>
      <c r="ACF2" s="383" t="s">
        <v>1393</v>
      </c>
      <c r="ACO2" s="383" t="s">
        <v>1394</v>
      </c>
      <c r="ACR2" s="383" t="s">
        <v>1395</v>
      </c>
      <c r="ACW2" s="383" t="s">
        <v>1396</v>
      </c>
      <c r="ADQ2" s="383" t="s">
        <v>1397</v>
      </c>
      <c r="AEA2" s="383" t="s">
        <v>1398</v>
      </c>
      <c r="AEN2" s="383" t="s">
        <v>1399</v>
      </c>
      <c r="AEZ2" s="383" t="s">
        <v>1400</v>
      </c>
      <c r="AFK2" s="383" t="s">
        <v>1401</v>
      </c>
      <c r="AFS2" s="383" t="s">
        <v>1402</v>
      </c>
      <c r="AGJ2" s="383" t="s">
        <v>1403</v>
      </c>
    </row>
    <row r="3" spans="1:874">
      <c r="D3" s="384">
        <v>10674</v>
      </c>
      <c r="E3" s="384">
        <v>11189</v>
      </c>
      <c r="F3" s="384">
        <v>11190</v>
      </c>
      <c r="G3" s="384">
        <v>11191</v>
      </c>
      <c r="H3" s="384">
        <v>11192</v>
      </c>
      <c r="I3" s="384">
        <v>11193</v>
      </c>
      <c r="J3" s="384">
        <v>11194</v>
      </c>
      <c r="K3" s="384">
        <v>11195</v>
      </c>
      <c r="L3" s="384">
        <v>11196</v>
      </c>
      <c r="M3" s="384">
        <v>11197</v>
      </c>
      <c r="N3" s="384">
        <v>11198</v>
      </c>
      <c r="O3" s="384">
        <v>11199</v>
      </c>
      <c r="P3" s="384">
        <v>11200</v>
      </c>
      <c r="Q3" s="384">
        <v>11201</v>
      </c>
      <c r="R3" s="384">
        <v>11202</v>
      </c>
      <c r="S3" s="384">
        <v>11454</v>
      </c>
      <c r="T3" s="384">
        <v>15012</v>
      </c>
      <c r="U3" s="384">
        <v>28823</v>
      </c>
      <c r="V3" s="384">
        <v>10713</v>
      </c>
      <c r="W3" s="384">
        <v>11119</v>
      </c>
      <c r="X3" s="384">
        <v>11120</v>
      </c>
      <c r="Y3" s="384">
        <v>11121</v>
      </c>
      <c r="Z3" s="384">
        <v>11122</v>
      </c>
      <c r="AA3" s="384">
        <v>11123</v>
      </c>
      <c r="AB3" s="384">
        <v>11124</v>
      </c>
      <c r="AC3" s="384">
        <v>11125</v>
      </c>
      <c r="AD3" s="384">
        <v>11126</v>
      </c>
      <c r="AE3" s="384">
        <v>11127</v>
      </c>
      <c r="AF3" s="384">
        <v>11128</v>
      </c>
      <c r="AG3" s="384">
        <v>11129</v>
      </c>
      <c r="AH3" s="384">
        <v>11130</v>
      </c>
      <c r="AI3" s="384">
        <v>11131</v>
      </c>
      <c r="AJ3" s="384">
        <v>11132</v>
      </c>
      <c r="AK3" s="384">
        <v>11133</v>
      </c>
      <c r="AL3" s="384">
        <v>11134</v>
      </c>
      <c r="AM3" s="384">
        <v>11135</v>
      </c>
      <c r="AN3" s="384">
        <v>11136</v>
      </c>
      <c r="AO3" s="384">
        <v>11137</v>
      </c>
      <c r="AP3" s="384">
        <v>11138</v>
      </c>
      <c r="AQ3" s="384">
        <v>11139</v>
      </c>
      <c r="AR3" s="384">
        <v>11643</v>
      </c>
      <c r="AS3" s="384">
        <v>23736</v>
      </c>
      <c r="AT3" s="384">
        <v>10716</v>
      </c>
      <c r="AU3" s="384">
        <v>11173</v>
      </c>
      <c r="AV3" s="384">
        <v>11174</v>
      </c>
      <c r="AW3" s="384">
        <v>11175</v>
      </c>
      <c r="AX3" s="384">
        <v>11176</v>
      </c>
      <c r="AY3" s="384">
        <v>11177</v>
      </c>
      <c r="AZ3" s="384">
        <v>11178</v>
      </c>
      <c r="BA3" s="384">
        <v>11179</v>
      </c>
      <c r="BB3" s="384">
        <v>11180</v>
      </c>
      <c r="BC3" s="384">
        <v>11181</v>
      </c>
      <c r="BD3" s="384">
        <v>11182</v>
      </c>
      <c r="BE3" s="384">
        <v>11183</v>
      </c>
      <c r="BF3" s="384">
        <v>11453</v>
      </c>
      <c r="BG3" s="384">
        <v>11625</v>
      </c>
      <c r="BH3" s="384">
        <v>25017</v>
      </c>
      <c r="BI3" s="384">
        <v>10717</v>
      </c>
      <c r="BJ3" s="384">
        <v>10718</v>
      </c>
      <c r="BK3" s="384">
        <v>11184</v>
      </c>
      <c r="BL3" s="384">
        <v>11185</v>
      </c>
      <c r="BM3" s="384">
        <v>11186</v>
      </c>
      <c r="BN3" s="384">
        <v>11187</v>
      </c>
      <c r="BO3" s="384">
        <v>11188</v>
      </c>
      <c r="BP3" s="384">
        <v>10715</v>
      </c>
      <c r="BQ3" s="384">
        <v>11166</v>
      </c>
      <c r="BR3" s="384">
        <v>11167</v>
      </c>
      <c r="BS3" s="384">
        <v>11169</v>
      </c>
      <c r="BT3" s="384">
        <v>11170</v>
      </c>
      <c r="BU3" s="384">
        <v>11171</v>
      </c>
      <c r="BV3" s="384">
        <v>11172</v>
      </c>
      <c r="BW3" s="384">
        <v>11452</v>
      </c>
      <c r="BX3" s="384">
        <v>10719</v>
      </c>
      <c r="BY3" s="384">
        <v>11203</v>
      </c>
      <c r="BZ3" s="384">
        <v>11204</v>
      </c>
      <c r="CA3" s="384">
        <v>11205</v>
      </c>
      <c r="CB3" s="384">
        <v>11206</v>
      </c>
      <c r="CC3" s="384">
        <v>11207</v>
      </c>
      <c r="CD3" s="384">
        <v>11208</v>
      </c>
      <c r="CE3" s="384">
        <v>10672</v>
      </c>
      <c r="CF3" s="384">
        <v>11146</v>
      </c>
      <c r="CG3" s="384">
        <v>11147</v>
      </c>
      <c r="CH3" s="384">
        <v>11148</v>
      </c>
      <c r="CI3" s="384">
        <v>11149</v>
      </c>
      <c r="CJ3" s="384">
        <v>11150</v>
      </c>
      <c r="CK3" s="384">
        <v>11151</v>
      </c>
      <c r="CL3" s="384">
        <v>11152</v>
      </c>
      <c r="CM3" s="384">
        <v>11153</v>
      </c>
      <c r="CN3" s="384">
        <v>11154</v>
      </c>
      <c r="CO3" s="384">
        <v>11155</v>
      </c>
      <c r="CP3" s="384">
        <v>11156</v>
      </c>
      <c r="CQ3" s="384">
        <v>11157</v>
      </c>
      <c r="CR3" s="384">
        <v>10714</v>
      </c>
      <c r="CS3" s="384">
        <v>11140</v>
      </c>
      <c r="CT3" s="384">
        <v>11141</v>
      </c>
      <c r="CU3" s="384">
        <v>11142</v>
      </c>
      <c r="CV3" s="384">
        <v>11143</v>
      </c>
      <c r="CW3" s="384">
        <v>11144</v>
      </c>
      <c r="CX3" s="384">
        <v>11145</v>
      </c>
      <c r="CY3" s="384">
        <v>24956</v>
      </c>
      <c r="CZ3" s="384">
        <v>10722</v>
      </c>
      <c r="DA3" s="384">
        <v>10723</v>
      </c>
      <c r="DB3" s="384">
        <v>11238</v>
      </c>
      <c r="DC3" s="384">
        <v>11239</v>
      </c>
      <c r="DD3" s="384">
        <v>11240</v>
      </c>
      <c r="DE3" s="384">
        <v>11241</v>
      </c>
      <c r="DF3" s="384">
        <v>11242</v>
      </c>
      <c r="DG3" s="384">
        <v>11243</v>
      </c>
      <c r="DH3" s="384">
        <v>27443</v>
      </c>
      <c r="DI3" s="384">
        <v>10676</v>
      </c>
      <c r="DJ3" s="384">
        <v>11251</v>
      </c>
      <c r="DK3" s="384">
        <v>11252</v>
      </c>
      <c r="DL3" s="384">
        <v>11253</v>
      </c>
      <c r="DM3" s="384">
        <v>11254</v>
      </c>
      <c r="DN3" s="384">
        <v>11255</v>
      </c>
      <c r="DO3" s="384">
        <v>11256</v>
      </c>
      <c r="DP3" s="384">
        <v>11257</v>
      </c>
      <c r="DQ3" s="384">
        <v>11455</v>
      </c>
      <c r="DR3" s="384">
        <v>10727</v>
      </c>
      <c r="DS3" s="384">
        <v>11264</v>
      </c>
      <c r="DT3" s="384">
        <v>11265</v>
      </c>
      <c r="DU3" s="384">
        <v>11266</v>
      </c>
      <c r="DV3" s="384">
        <v>11267</v>
      </c>
      <c r="DW3" s="384">
        <v>11268</v>
      </c>
      <c r="DX3" s="384">
        <v>11269</v>
      </c>
      <c r="DY3" s="384">
        <v>11270</v>
      </c>
      <c r="DZ3" s="384">
        <v>11271</v>
      </c>
      <c r="EA3" s="384">
        <v>11272</v>
      </c>
      <c r="EB3" s="384">
        <v>11457</v>
      </c>
      <c r="EC3" s="384">
        <v>10724</v>
      </c>
      <c r="ED3" s="384">
        <v>10725</v>
      </c>
      <c r="EE3" s="384">
        <v>11244</v>
      </c>
      <c r="EF3" s="384">
        <v>11245</v>
      </c>
      <c r="EG3" s="384">
        <v>11246</v>
      </c>
      <c r="EH3" s="384">
        <v>11247</v>
      </c>
      <c r="EI3" s="384">
        <v>11248</v>
      </c>
      <c r="EJ3" s="384">
        <v>11249</v>
      </c>
      <c r="EK3" s="384">
        <v>11250</v>
      </c>
      <c r="EL3" s="384">
        <v>10673</v>
      </c>
      <c r="EM3" s="384">
        <v>11158</v>
      </c>
      <c r="EN3" s="384">
        <v>11159</v>
      </c>
      <c r="EO3" s="384">
        <v>11160</v>
      </c>
      <c r="EP3" s="384">
        <v>11161</v>
      </c>
      <c r="EQ3" s="384">
        <v>11162</v>
      </c>
      <c r="ER3" s="384">
        <v>11163</v>
      </c>
      <c r="ES3" s="384">
        <v>11164</v>
      </c>
      <c r="ET3" s="384">
        <v>11165</v>
      </c>
      <c r="EU3" s="384">
        <v>10721</v>
      </c>
      <c r="EV3" s="384">
        <v>11228</v>
      </c>
      <c r="EW3" s="384">
        <v>11229</v>
      </c>
      <c r="EX3" s="384">
        <v>11230</v>
      </c>
      <c r="EY3" s="384">
        <v>11231</v>
      </c>
      <c r="EZ3" s="384">
        <v>11232</v>
      </c>
      <c r="FA3" s="384">
        <v>11233</v>
      </c>
      <c r="FB3" s="384">
        <v>11234</v>
      </c>
      <c r="FC3" s="384">
        <v>11235</v>
      </c>
      <c r="FD3" s="384">
        <v>11236</v>
      </c>
      <c r="FE3" s="384">
        <v>14135</v>
      </c>
      <c r="FF3" s="384">
        <v>28010</v>
      </c>
      <c r="FG3" s="384">
        <v>10694</v>
      </c>
      <c r="FH3" s="384">
        <v>10802</v>
      </c>
      <c r="FI3" s="384">
        <v>10803</v>
      </c>
      <c r="FJ3" s="384">
        <v>10804</v>
      </c>
      <c r="FK3" s="384">
        <v>10805</v>
      </c>
      <c r="FL3" s="384">
        <v>10806</v>
      </c>
      <c r="FM3" s="384">
        <v>27974</v>
      </c>
      <c r="FN3" s="384">
        <v>27975</v>
      </c>
      <c r="FO3" s="384">
        <v>10675</v>
      </c>
      <c r="FP3" s="384">
        <v>11209</v>
      </c>
      <c r="FQ3" s="384">
        <v>11210</v>
      </c>
      <c r="FR3" s="384">
        <v>11211</v>
      </c>
      <c r="FS3" s="384">
        <v>11212</v>
      </c>
      <c r="FT3" s="384">
        <v>11213</v>
      </c>
      <c r="FU3" s="384">
        <v>11214</v>
      </c>
      <c r="FV3" s="384">
        <v>11215</v>
      </c>
      <c r="FW3" s="384">
        <v>11216</v>
      </c>
      <c r="FX3" s="384">
        <v>11217</v>
      </c>
      <c r="FY3" s="384">
        <v>11218</v>
      </c>
      <c r="FZ3" s="384">
        <v>11219</v>
      </c>
      <c r="GA3" s="384">
        <v>11220</v>
      </c>
      <c r="GB3" s="384">
        <v>10726</v>
      </c>
      <c r="GC3" s="384">
        <v>11258</v>
      </c>
      <c r="GD3" s="384">
        <v>11259</v>
      </c>
      <c r="GE3" s="384">
        <v>11260</v>
      </c>
      <c r="GF3" s="384">
        <v>11261</v>
      </c>
      <c r="GG3" s="384">
        <v>11262</v>
      </c>
      <c r="GH3" s="384">
        <v>11263</v>
      </c>
      <c r="GI3" s="384">
        <v>11456</v>
      </c>
      <c r="GJ3" s="384">
        <v>11631</v>
      </c>
      <c r="GK3" s="384">
        <v>27978</v>
      </c>
      <c r="GL3" s="384">
        <v>27979</v>
      </c>
      <c r="GM3" s="384">
        <v>27980</v>
      </c>
      <c r="GN3" s="384">
        <v>10720</v>
      </c>
      <c r="GO3" s="384">
        <v>11221</v>
      </c>
      <c r="GP3" s="384">
        <v>11222</v>
      </c>
      <c r="GQ3" s="384">
        <v>11223</v>
      </c>
      <c r="GR3" s="384">
        <v>11224</v>
      </c>
      <c r="GS3" s="384">
        <v>11225</v>
      </c>
      <c r="GT3" s="384">
        <v>11226</v>
      </c>
      <c r="GU3" s="384">
        <v>11227</v>
      </c>
      <c r="GV3" s="384">
        <v>10698</v>
      </c>
      <c r="GW3" s="384">
        <v>10863</v>
      </c>
      <c r="GX3" s="384">
        <v>10864</v>
      </c>
      <c r="GY3" s="384">
        <v>10865</v>
      </c>
      <c r="GZ3" s="384">
        <v>10686</v>
      </c>
      <c r="HA3" s="384">
        <v>10756</v>
      </c>
      <c r="HB3" s="384">
        <v>10757</v>
      </c>
      <c r="HC3" s="384">
        <v>10758</v>
      </c>
      <c r="HD3" s="384">
        <v>10759</v>
      </c>
      <c r="HE3" s="384">
        <v>10760</v>
      </c>
      <c r="HF3" s="384">
        <v>10687</v>
      </c>
      <c r="HG3" s="384">
        <v>10761</v>
      </c>
      <c r="HH3" s="384">
        <v>10762</v>
      </c>
      <c r="HI3" s="384">
        <v>10763</v>
      </c>
      <c r="HJ3" s="384">
        <v>10764</v>
      </c>
      <c r="HK3" s="384">
        <v>10765</v>
      </c>
      <c r="HL3" s="384">
        <v>10766</v>
      </c>
      <c r="HM3" s="384">
        <v>10767</v>
      </c>
      <c r="HN3" s="384">
        <v>10660</v>
      </c>
      <c r="HO3" s="384">
        <v>10688</v>
      </c>
      <c r="HP3" s="384">
        <v>10768</v>
      </c>
      <c r="HQ3" s="384">
        <v>10769</v>
      </c>
      <c r="HR3" s="384">
        <v>10770</v>
      </c>
      <c r="HS3" s="384">
        <v>10771</v>
      </c>
      <c r="HT3" s="384">
        <v>10772</v>
      </c>
      <c r="HU3" s="384">
        <v>10773</v>
      </c>
      <c r="HV3" s="384">
        <v>10774</v>
      </c>
      <c r="HW3" s="384">
        <v>10775</v>
      </c>
      <c r="HX3" s="384">
        <v>10776</v>
      </c>
      <c r="HY3" s="384">
        <v>10777</v>
      </c>
      <c r="HZ3" s="384">
        <v>10778</v>
      </c>
      <c r="IA3" s="384">
        <v>10779</v>
      </c>
      <c r="IB3" s="384">
        <v>10780</v>
      </c>
      <c r="IC3" s="384">
        <v>10781</v>
      </c>
      <c r="ID3" s="384">
        <v>10690</v>
      </c>
      <c r="IE3" s="384">
        <v>10691</v>
      </c>
      <c r="IF3" s="384">
        <v>10789</v>
      </c>
      <c r="IG3" s="384">
        <v>10790</v>
      </c>
      <c r="IH3" s="384">
        <v>10791</v>
      </c>
      <c r="II3" s="384">
        <v>10792</v>
      </c>
      <c r="IJ3" s="384">
        <v>10793</v>
      </c>
      <c r="IK3" s="384">
        <v>10794</v>
      </c>
      <c r="IL3" s="384">
        <v>10795</v>
      </c>
      <c r="IM3" s="384">
        <v>10796</v>
      </c>
      <c r="IN3" s="384">
        <v>10797</v>
      </c>
      <c r="IO3" s="384">
        <v>10661</v>
      </c>
      <c r="IP3" s="384">
        <v>10695</v>
      </c>
      <c r="IQ3" s="384">
        <v>10807</v>
      </c>
      <c r="IR3" s="384">
        <v>10808</v>
      </c>
      <c r="IS3" s="384">
        <v>10809</v>
      </c>
      <c r="IT3" s="384">
        <v>10810</v>
      </c>
      <c r="IU3" s="384">
        <v>10811</v>
      </c>
      <c r="IV3" s="384">
        <v>10812</v>
      </c>
      <c r="IW3" s="384">
        <v>10813</v>
      </c>
      <c r="IX3" s="384">
        <v>10814</v>
      </c>
      <c r="IY3" s="384">
        <v>10815</v>
      </c>
      <c r="IZ3" s="384">
        <v>10816</v>
      </c>
      <c r="JA3" s="384">
        <v>10692</v>
      </c>
      <c r="JB3" s="384">
        <v>10693</v>
      </c>
      <c r="JC3" s="384">
        <v>10798</v>
      </c>
      <c r="JD3" s="384">
        <v>10799</v>
      </c>
      <c r="JE3" s="384">
        <v>10800</v>
      </c>
      <c r="JF3" s="384">
        <v>10801</v>
      </c>
      <c r="JG3" s="384">
        <v>10689</v>
      </c>
      <c r="JH3" s="384">
        <v>10782</v>
      </c>
      <c r="JI3" s="384">
        <v>10784</v>
      </c>
      <c r="JJ3" s="384">
        <v>10785</v>
      </c>
      <c r="JK3" s="384">
        <v>10786</v>
      </c>
      <c r="JL3" s="384">
        <v>10787</v>
      </c>
      <c r="JM3" s="384">
        <v>10788</v>
      </c>
      <c r="JN3" s="384">
        <v>10731</v>
      </c>
      <c r="JO3" s="384">
        <v>10732</v>
      </c>
      <c r="JP3" s="384">
        <v>11278</v>
      </c>
      <c r="JQ3" s="384">
        <v>11279</v>
      </c>
      <c r="JR3" s="384">
        <v>11280</v>
      </c>
      <c r="JS3" s="384">
        <v>11281</v>
      </c>
      <c r="JT3" s="384">
        <v>11282</v>
      </c>
      <c r="JU3" s="384">
        <v>11283</v>
      </c>
      <c r="JV3" s="384">
        <v>11284</v>
      </c>
      <c r="JW3" s="384">
        <v>11285</v>
      </c>
      <c r="JX3" s="384">
        <v>11286</v>
      </c>
      <c r="JY3" s="384">
        <v>11287</v>
      </c>
      <c r="JZ3" s="384">
        <v>11288</v>
      </c>
      <c r="KA3" s="384">
        <v>14136</v>
      </c>
      <c r="KB3" s="384">
        <v>21948</v>
      </c>
      <c r="KC3" s="384">
        <v>10679</v>
      </c>
      <c r="KD3" s="384">
        <v>11297</v>
      </c>
      <c r="KE3" s="384">
        <v>11298</v>
      </c>
      <c r="KF3" s="384">
        <v>11299</v>
      </c>
      <c r="KG3" s="384">
        <v>11300</v>
      </c>
      <c r="KH3" s="384">
        <v>11301</v>
      </c>
      <c r="KI3" s="384">
        <v>11302</v>
      </c>
      <c r="KJ3" s="384">
        <v>11303</v>
      </c>
      <c r="KK3" s="384">
        <v>13819</v>
      </c>
      <c r="KL3" s="384">
        <v>10737</v>
      </c>
      <c r="KM3" s="384">
        <v>11315</v>
      </c>
      <c r="KN3" s="384">
        <v>11316</v>
      </c>
      <c r="KO3" s="384">
        <v>11317</v>
      </c>
      <c r="KP3" s="384">
        <v>11318</v>
      </c>
      <c r="KQ3" s="384">
        <v>11319</v>
      </c>
      <c r="KR3" s="384">
        <v>11320</v>
      </c>
      <c r="KS3" s="384">
        <v>11321</v>
      </c>
      <c r="KT3" s="384">
        <v>10736</v>
      </c>
      <c r="KU3" s="384">
        <v>11308</v>
      </c>
      <c r="KV3" s="384">
        <v>11309</v>
      </c>
      <c r="KW3" s="384">
        <v>11310</v>
      </c>
      <c r="KX3" s="384">
        <v>11311</v>
      </c>
      <c r="KY3" s="384">
        <v>11312</v>
      </c>
      <c r="KZ3" s="384">
        <v>11313</v>
      </c>
      <c r="LA3" s="384">
        <v>11314</v>
      </c>
      <c r="LB3" s="384">
        <v>10677</v>
      </c>
      <c r="LC3" s="384">
        <v>10728</v>
      </c>
      <c r="LD3" s="384">
        <v>10729</v>
      </c>
      <c r="LE3" s="384">
        <v>10730</v>
      </c>
      <c r="LF3" s="384">
        <v>11273</v>
      </c>
      <c r="LG3" s="384">
        <v>11274</v>
      </c>
      <c r="LH3" s="384">
        <v>11275</v>
      </c>
      <c r="LI3" s="384">
        <v>11276</v>
      </c>
      <c r="LJ3" s="384">
        <v>11277</v>
      </c>
      <c r="LK3" s="384">
        <v>11458</v>
      </c>
      <c r="LL3" s="384">
        <v>10735</v>
      </c>
      <c r="LM3" s="384">
        <v>11306</v>
      </c>
      <c r="LN3" s="384">
        <v>11307</v>
      </c>
      <c r="LO3" s="384">
        <v>10734</v>
      </c>
      <c r="LP3" s="384">
        <v>11304</v>
      </c>
      <c r="LQ3" s="384">
        <v>10678</v>
      </c>
      <c r="LR3" s="384">
        <v>10733</v>
      </c>
      <c r="LS3" s="384">
        <v>11289</v>
      </c>
      <c r="LT3" s="384">
        <v>11290</v>
      </c>
      <c r="LU3" s="384">
        <v>11291</v>
      </c>
      <c r="LV3" s="384">
        <v>11292</v>
      </c>
      <c r="LW3" s="384">
        <v>11293</v>
      </c>
      <c r="LX3" s="384">
        <v>11294</v>
      </c>
      <c r="LY3" s="384">
        <v>11295</v>
      </c>
      <c r="LZ3" s="384">
        <v>11296</v>
      </c>
      <c r="MA3" s="384">
        <v>10664</v>
      </c>
      <c r="MB3" s="384">
        <v>10834</v>
      </c>
      <c r="MC3" s="384">
        <v>10835</v>
      </c>
      <c r="MD3" s="384">
        <v>10836</v>
      </c>
      <c r="ME3" s="384">
        <v>10837</v>
      </c>
      <c r="MF3" s="384">
        <v>10838</v>
      </c>
      <c r="MG3" s="384">
        <v>10839</v>
      </c>
      <c r="MH3" s="384">
        <v>10840</v>
      </c>
      <c r="MI3" s="384">
        <v>10841</v>
      </c>
      <c r="MJ3" s="384">
        <v>10842</v>
      </c>
      <c r="MK3" s="384">
        <v>10843</v>
      </c>
      <c r="ML3" s="384">
        <v>10844</v>
      </c>
      <c r="MM3" s="384">
        <v>10697</v>
      </c>
      <c r="MN3" s="384">
        <v>10833</v>
      </c>
      <c r="MO3" s="384">
        <v>10850</v>
      </c>
      <c r="MP3" s="384">
        <v>10851</v>
      </c>
      <c r="MQ3" s="384">
        <v>10852</v>
      </c>
      <c r="MR3" s="384">
        <v>10853</v>
      </c>
      <c r="MS3" s="384">
        <v>10854</v>
      </c>
      <c r="MT3" s="384">
        <v>10855</v>
      </c>
      <c r="MU3" s="384">
        <v>10856</v>
      </c>
      <c r="MV3" s="384">
        <v>13747</v>
      </c>
      <c r="MW3" s="384">
        <v>10662</v>
      </c>
      <c r="MX3" s="384">
        <v>10817</v>
      </c>
      <c r="MY3" s="384">
        <v>10818</v>
      </c>
      <c r="MZ3" s="384">
        <v>10819</v>
      </c>
      <c r="NA3" s="384">
        <v>10820</v>
      </c>
      <c r="NB3" s="384">
        <v>10821</v>
      </c>
      <c r="NC3" s="384">
        <v>10822</v>
      </c>
      <c r="ND3" s="384">
        <v>10823</v>
      </c>
      <c r="NE3" s="384">
        <v>10824</v>
      </c>
      <c r="NF3" s="384">
        <v>10825</v>
      </c>
      <c r="NG3" s="384">
        <v>10826</v>
      </c>
      <c r="NH3" s="384">
        <v>28006</v>
      </c>
      <c r="NI3" s="384">
        <v>10696</v>
      </c>
      <c r="NJ3" s="384">
        <v>10845</v>
      </c>
      <c r="NK3" s="384">
        <v>10846</v>
      </c>
      <c r="NL3" s="384">
        <v>10847</v>
      </c>
      <c r="NM3" s="384">
        <v>10848</v>
      </c>
      <c r="NN3" s="384">
        <v>10849</v>
      </c>
      <c r="NO3" s="384">
        <v>13816</v>
      </c>
      <c r="NP3" s="384">
        <v>10665</v>
      </c>
      <c r="NQ3" s="384">
        <v>10857</v>
      </c>
      <c r="NR3" s="384">
        <v>10858</v>
      </c>
      <c r="NS3" s="384">
        <v>10859</v>
      </c>
      <c r="NT3" s="384">
        <v>10860</v>
      </c>
      <c r="NU3" s="384">
        <v>10861</v>
      </c>
      <c r="NV3" s="384">
        <v>10862</v>
      </c>
      <c r="NW3" s="384">
        <v>10663</v>
      </c>
      <c r="NX3" s="384">
        <v>10827</v>
      </c>
      <c r="NY3" s="384">
        <v>10828</v>
      </c>
      <c r="NZ3" s="384">
        <v>10829</v>
      </c>
      <c r="OA3" s="384">
        <v>10830</v>
      </c>
      <c r="OB3" s="384">
        <v>10831</v>
      </c>
      <c r="OC3" s="384">
        <v>22734</v>
      </c>
      <c r="OD3" s="384">
        <v>23962</v>
      </c>
      <c r="OE3" s="384">
        <v>10832</v>
      </c>
      <c r="OF3" s="384">
        <v>10685</v>
      </c>
      <c r="OG3" s="384">
        <v>10752</v>
      </c>
      <c r="OH3" s="384">
        <v>10753</v>
      </c>
      <c r="OI3" s="384">
        <v>10754</v>
      </c>
      <c r="OJ3" s="384">
        <v>10755</v>
      </c>
      <c r="OK3" s="384">
        <v>28785</v>
      </c>
      <c r="OL3" s="384">
        <v>10699</v>
      </c>
      <c r="OM3" s="384">
        <v>10866</v>
      </c>
      <c r="ON3" s="384">
        <v>10867</v>
      </c>
      <c r="OO3" s="384">
        <v>10868</v>
      </c>
      <c r="OP3" s="384">
        <v>10869</v>
      </c>
      <c r="OQ3" s="384">
        <v>10870</v>
      </c>
      <c r="OR3" s="384">
        <v>13817</v>
      </c>
      <c r="OS3" s="384">
        <v>10709</v>
      </c>
      <c r="OT3" s="384">
        <v>11077</v>
      </c>
      <c r="OU3" s="384">
        <v>11078</v>
      </c>
      <c r="OV3" s="384">
        <v>11079</v>
      </c>
      <c r="OW3" s="384">
        <v>11080</v>
      </c>
      <c r="OX3" s="384">
        <v>11081</v>
      </c>
      <c r="OY3" s="384">
        <v>11082</v>
      </c>
      <c r="OZ3" s="384">
        <v>11083</v>
      </c>
      <c r="PA3" s="384">
        <v>11084</v>
      </c>
      <c r="PB3" s="384">
        <v>11085</v>
      </c>
      <c r="PC3" s="384">
        <v>11086</v>
      </c>
      <c r="PD3" s="384">
        <v>11087</v>
      </c>
      <c r="PE3" s="384">
        <v>11088</v>
      </c>
      <c r="PF3" s="384">
        <v>11449</v>
      </c>
      <c r="PG3" s="384">
        <v>10670</v>
      </c>
      <c r="PH3" s="384">
        <v>10995</v>
      </c>
      <c r="PI3" s="384">
        <v>10996</v>
      </c>
      <c r="PJ3" s="384">
        <v>10997</v>
      </c>
      <c r="PK3" s="384">
        <v>10998</v>
      </c>
      <c r="PL3" s="384">
        <v>10999</v>
      </c>
      <c r="PM3" s="384">
        <v>11000</v>
      </c>
      <c r="PN3" s="384">
        <v>11001</v>
      </c>
      <c r="PO3" s="384">
        <v>11002</v>
      </c>
      <c r="PP3" s="384">
        <v>11003</v>
      </c>
      <c r="PQ3" s="384">
        <v>11004</v>
      </c>
      <c r="PR3" s="384">
        <v>11005</v>
      </c>
      <c r="PS3" s="384">
        <v>11006</v>
      </c>
      <c r="PT3" s="384">
        <v>11007</v>
      </c>
      <c r="PU3" s="384">
        <v>11008</v>
      </c>
      <c r="PV3" s="384">
        <v>11009</v>
      </c>
      <c r="PW3" s="384">
        <v>11010</v>
      </c>
      <c r="PX3" s="384">
        <v>11011</v>
      </c>
      <c r="PY3" s="384">
        <v>11012</v>
      </c>
      <c r="PZ3" s="384">
        <v>11445</v>
      </c>
      <c r="QA3" s="384">
        <v>12275</v>
      </c>
      <c r="QB3" s="384">
        <v>14132</v>
      </c>
      <c r="QC3" s="384">
        <v>10707</v>
      </c>
      <c r="QD3" s="384">
        <v>11051</v>
      </c>
      <c r="QE3" s="384">
        <v>11052</v>
      </c>
      <c r="QF3" s="384">
        <v>11053</v>
      </c>
      <c r="QG3" s="384">
        <v>11054</v>
      </c>
      <c r="QH3" s="384">
        <v>11055</v>
      </c>
      <c r="QI3" s="384">
        <v>11056</v>
      </c>
      <c r="QJ3" s="384">
        <v>11057</v>
      </c>
      <c r="QK3" s="384">
        <v>11058</v>
      </c>
      <c r="QL3" s="384">
        <v>11059</v>
      </c>
      <c r="QM3" s="384">
        <v>11060</v>
      </c>
      <c r="QN3" s="384">
        <v>10708</v>
      </c>
      <c r="QO3" s="384">
        <v>11061</v>
      </c>
      <c r="QP3" s="384">
        <v>11062</v>
      </c>
      <c r="QQ3" s="384">
        <v>11063</v>
      </c>
      <c r="QR3" s="384">
        <v>11064</v>
      </c>
      <c r="QS3" s="384">
        <v>11065</v>
      </c>
      <c r="QT3" s="384">
        <v>11066</v>
      </c>
      <c r="QU3" s="384">
        <v>11067</v>
      </c>
      <c r="QV3" s="384">
        <v>11068</v>
      </c>
      <c r="QW3" s="384">
        <v>11069</v>
      </c>
      <c r="QX3" s="384">
        <v>11070</v>
      </c>
      <c r="QY3" s="384">
        <v>11071</v>
      </c>
      <c r="QZ3" s="384">
        <v>11072</v>
      </c>
      <c r="RA3" s="384">
        <v>11073</v>
      </c>
      <c r="RB3" s="384">
        <v>11074</v>
      </c>
      <c r="RC3" s="384">
        <v>11075</v>
      </c>
      <c r="RD3" s="384">
        <v>11076</v>
      </c>
      <c r="RE3" s="384">
        <v>27988</v>
      </c>
      <c r="RF3" s="384">
        <v>27989</v>
      </c>
      <c r="RG3" s="384">
        <v>27990</v>
      </c>
      <c r="RH3" s="384">
        <v>10711</v>
      </c>
      <c r="RI3" s="384">
        <v>11104</v>
      </c>
      <c r="RJ3" s="384">
        <v>11105</v>
      </c>
      <c r="RK3" s="384">
        <v>11106</v>
      </c>
      <c r="RL3" s="384">
        <v>11107</v>
      </c>
      <c r="RM3" s="384">
        <v>11108</v>
      </c>
      <c r="RN3" s="384">
        <v>11109</v>
      </c>
      <c r="RO3" s="384">
        <v>11110</v>
      </c>
      <c r="RP3" s="384">
        <v>11111</v>
      </c>
      <c r="RQ3" s="384">
        <v>11112</v>
      </c>
      <c r="RR3" s="384">
        <v>11451</v>
      </c>
      <c r="RS3" s="384">
        <v>11040</v>
      </c>
      <c r="RT3" s="384">
        <v>11041</v>
      </c>
      <c r="RU3" s="384">
        <v>11043</v>
      </c>
      <c r="RV3" s="384">
        <v>11046</v>
      </c>
      <c r="RW3" s="384">
        <v>11047</v>
      </c>
      <c r="RX3" s="384">
        <v>11048</v>
      </c>
      <c r="RY3" s="384">
        <v>11049</v>
      </c>
      <c r="RZ3" s="384">
        <v>11050</v>
      </c>
      <c r="SA3" s="384">
        <v>10705</v>
      </c>
      <c r="SB3" s="384">
        <v>11030</v>
      </c>
      <c r="SC3" s="384">
        <v>11031</v>
      </c>
      <c r="SD3" s="384">
        <v>11032</v>
      </c>
      <c r="SE3" s="384">
        <v>11033</v>
      </c>
      <c r="SF3" s="384">
        <v>11034</v>
      </c>
      <c r="SG3" s="384">
        <v>11035</v>
      </c>
      <c r="SH3" s="384">
        <v>11036</v>
      </c>
      <c r="SI3" s="384">
        <v>11037</v>
      </c>
      <c r="SJ3" s="384">
        <v>11038</v>
      </c>
      <c r="SK3" s="384">
        <v>11039</v>
      </c>
      <c r="SL3" s="384">
        <v>11447</v>
      </c>
      <c r="SM3" s="384">
        <v>14133</v>
      </c>
      <c r="SN3" s="384">
        <v>10710</v>
      </c>
      <c r="SO3" s="384">
        <v>11089</v>
      </c>
      <c r="SP3" s="384">
        <v>11090</v>
      </c>
      <c r="SQ3" s="384">
        <v>11091</v>
      </c>
      <c r="SR3" s="384">
        <v>11092</v>
      </c>
      <c r="SS3" s="384">
        <v>11093</v>
      </c>
      <c r="ST3" s="384">
        <v>11094</v>
      </c>
      <c r="SU3" s="384">
        <v>11095</v>
      </c>
      <c r="SV3" s="384">
        <v>11096</v>
      </c>
      <c r="SW3" s="384">
        <v>11097</v>
      </c>
      <c r="SX3" s="384">
        <v>11098</v>
      </c>
      <c r="SY3" s="384">
        <v>11099</v>
      </c>
      <c r="SZ3" s="384">
        <v>11100</v>
      </c>
      <c r="TA3" s="384">
        <v>11101</v>
      </c>
      <c r="TB3" s="384">
        <v>11102</v>
      </c>
      <c r="TC3" s="384">
        <v>11103</v>
      </c>
      <c r="TD3" s="384">
        <v>11450</v>
      </c>
      <c r="TE3" s="384">
        <v>21323</v>
      </c>
      <c r="TF3" s="384">
        <v>10706</v>
      </c>
      <c r="TG3" s="384">
        <v>11042</v>
      </c>
      <c r="TH3" s="384">
        <v>11044</v>
      </c>
      <c r="TI3" s="384">
        <v>11045</v>
      </c>
      <c r="TJ3" s="384">
        <v>11448</v>
      </c>
      <c r="TK3" s="384">
        <v>21356</v>
      </c>
      <c r="TL3" s="384">
        <v>28778</v>
      </c>
      <c r="TM3" s="384">
        <v>28811</v>
      </c>
      <c r="TN3" s="384">
        <v>28815</v>
      </c>
      <c r="TO3" s="384">
        <v>10704</v>
      </c>
      <c r="TP3" s="384">
        <v>10991</v>
      </c>
      <c r="TQ3" s="384">
        <v>10992</v>
      </c>
      <c r="TR3" s="384">
        <v>10993</v>
      </c>
      <c r="TS3" s="384">
        <v>10994</v>
      </c>
      <c r="TT3" s="384">
        <v>23367</v>
      </c>
      <c r="TU3" s="384">
        <v>10671</v>
      </c>
      <c r="TV3" s="384">
        <v>11013</v>
      </c>
      <c r="TW3" s="384">
        <v>11014</v>
      </c>
      <c r="TX3" s="384">
        <v>11015</v>
      </c>
      <c r="TY3" s="384">
        <v>11016</v>
      </c>
      <c r="TZ3" s="384">
        <v>11017</v>
      </c>
      <c r="UA3" s="384">
        <v>11018</v>
      </c>
      <c r="UB3" s="384">
        <v>11019</v>
      </c>
      <c r="UC3" s="384">
        <v>11020</v>
      </c>
      <c r="UD3" s="384">
        <v>11021</v>
      </c>
      <c r="UE3" s="384">
        <v>11022</v>
      </c>
      <c r="UF3" s="384">
        <v>11023</v>
      </c>
      <c r="UG3" s="384">
        <v>11024</v>
      </c>
      <c r="UH3" s="384">
        <v>11025</v>
      </c>
      <c r="UI3" s="384">
        <v>11026</v>
      </c>
      <c r="UJ3" s="384">
        <v>11027</v>
      </c>
      <c r="UK3" s="384">
        <v>11028</v>
      </c>
      <c r="UL3" s="384">
        <v>11029</v>
      </c>
      <c r="UM3" s="384">
        <v>11446</v>
      </c>
      <c r="UN3" s="384">
        <v>25058</v>
      </c>
      <c r="UO3" s="384">
        <v>25059</v>
      </c>
      <c r="UP3" s="384">
        <v>4007</v>
      </c>
      <c r="UQ3" s="384">
        <v>10702</v>
      </c>
      <c r="UR3" s="384">
        <v>10970</v>
      </c>
      <c r="US3" s="384">
        <v>10971</v>
      </c>
      <c r="UT3" s="384">
        <v>10972</v>
      </c>
      <c r="UU3" s="384">
        <v>10973</v>
      </c>
      <c r="UV3" s="384">
        <v>10974</v>
      </c>
      <c r="UW3" s="384">
        <v>10975</v>
      </c>
      <c r="UX3" s="384">
        <v>10976</v>
      </c>
      <c r="UY3" s="384">
        <v>10977</v>
      </c>
      <c r="UZ3" s="384">
        <v>10978</v>
      </c>
      <c r="VA3" s="384">
        <v>10979</v>
      </c>
      <c r="VB3" s="384">
        <v>10980</v>
      </c>
      <c r="VC3" s="384">
        <v>10981</v>
      </c>
      <c r="VD3" s="384">
        <v>10982</v>
      </c>
      <c r="VE3" s="384">
        <v>10983</v>
      </c>
      <c r="VF3" s="384">
        <v>10666</v>
      </c>
      <c r="VG3" s="384">
        <v>10871</v>
      </c>
      <c r="VH3" s="384">
        <v>10872</v>
      </c>
      <c r="VI3" s="384">
        <v>10873</v>
      </c>
      <c r="VJ3" s="384">
        <v>10874</v>
      </c>
      <c r="VK3" s="384">
        <v>10875</v>
      </c>
      <c r="VL3" s="384">
        <v>10876</v>
      </c>
      <c r="VM3" s="384">
        <v>10877</v>
      </c>
      <c r="VN3" s="384">
        <v>10878</v>
      </c>
      <c r="VO3" s="384">
        <v>10879</v>
      </c>
      <c r="VP3" s="384">
        <v>10880</v>
      </c>
      <c r="VQ3" s="384">
        <v>10881</v>
      </c>
      <c r="VR3" s="384">
        <v>10882</v>
      </c>
      <c r="VS3" s="384">
        <v>10883</v>
      </c>
      <c r="VT3" s="384">
        <v>10884</v>
      </c>
      <c r="VU3" s="384">
        <v>10885</v>
      </c>
      <c r="VV3" s="384">
        <v>10886</v>
      </c>
      <c r="VW3" s="384">
        <v>10887</v>
      </c>
      <c r="VX3" s="384">
        <v>10888</v>
      </c>
      <c r="VY3" s="384">
        <v>10889</v>
      </c>
      <c r="VZ3" s="384">
        <v>10890</v>
      </c>
      <c r="WA3" s="384">
        <v>10891</v>
      </c>
      <c r="WB3" s="384">
        <v>10892</v>
      </c>
      <c r="WC3" s="384">
        <v>10893</v>
      </c>
      <c r="WD3" s="384">
        <v>10894</v>
      </c>
      <c r="WE3" s="384">
        <v>11602</v>
      </c>
      <c r="WF3" s="384">
        <v>11608</v>
      </c>
      <c r="WG3" s="384">
        <v>22456</v>
      </c>
      <c r="WH3" s="384">
        <v>23839</v>
      </c>
      <c r="WI3" s="384">
        <v>24692</v>
      </c>
      <c r="WJ3" s="384">
        <v>27839</v>
      </c>
      <c r="WK3" s="384">
        <v>27840</v>
      </c>
      <c r="WL3" s="384">
        <v>27841</v>
      </c>
      <c r="WM3" s="384">
        <v>10667</v>
      </c>
      <c r="WN3" s="384">
        <v>10895</v>
      </c>
      <c r="WO3" s="384">
        <v>10896</v>
      </c>
      <c r="WP3" s="384">
        <v>10897</v>
      </c>
      <c r="WQ3" s="384">
        <v>10898</v>
      </c>
      <c r="WR3" s="384">
        <v>10899</v>
      </c>
      <c r="WS3" s="384">
        <v>10900</v>
      </c>
      <c r="WT3" s="384">
        <v>10901</v>
      </c>
      <c r="WU3" s="384">
        <v>10902</v>
      </c>
      <c r="WV3" s="384">
        <v>10904</v>
      </c>
      <c r="WW3" s="384">
        <v>10905</v>
      </c>
      <c r="WX3" s="384">
        <v>10906</v>
      </c>
      <c r="WY3" s="384">
        <v>10907</v>
      </c>
      <c r="WZ3" s="384">
        <v>10908</v>
      </c>
      <c r="XA3" s="384">
        <v>10909</v>
      </c>
      <c r="XB3" s="384">
        <v>10910</v>
      </c>
      <c r="XC3" s="384">
        <v>10911</v>
      </c>
      <c r="XD3" s="384">
        <v>10912</v>
      </c>
      <c r="XE3" s="384">
        <v>10913</v>
      </c>
      <c r="XF3" s="384">
        <v>10914</v>
      </c>
      <c r="XG3" s="384">
        <v>11619</v>
      </c>
      <c r="XH3" s="384">
        <v>23578</v>
      </c>
      <c r="XI3" s="384">
        <v>28020</v>
      </c>
      <c r="XJ3" s="384">
        <v>10668</v>
      </c>
      <c r="XK3" s="384">
        <v>10915</v>
      </c>
      <c r="XL3" s="384">
        <v>10916</v>
      </c>
      <c r="XM3" s="384">
        <v>10917</v>
      </c>
      <c r="XN3" s="384">
        <v>10918</v>
      </c>
      <c r="XO3" s="384">
        <v>10919</v>
      </c>
      <c r="XP3" s="384">
        <v>10920</v>
      </c>
      <c r="XQ3" s="384">
        <v>10921</v>
      </c>
      <c r="XR3" s="384">
        <v>10922</v>
      </c>
      <c r="XS3" s="384">
        <v>10923</v>
      </c>
      <c r="XT3" s="384">
        <v>10924</v>
      </c>
      <c r="XU3" s="384">
        <v>10925</v>
      </c>
      <c r="XV3" s="384">
        <v>10926</v>
      </c>
      <c r="XW3" s="384">
        <v>22302</v>
      </c>
      <c r="XX3" s="384">
        <v>27842</v>
      </c>
      <c r="XY3" s="384">
        <v>27843</v>
      </c>
      <c r="XZ3" s="384">
        <v>27844</v>
      </c>
      <c r="YA3" s="384">
        <v>10712</v>
      </c>
      <c r="YB3" s="384">
        <v>11113</v>
      </c>
      <c r="YC3" s="384">
        <v>11114</v>
      </c>
      <c r="YD3" s="384">
        <v>11115</v>
      </c>
      <c r="YE3" s="384">
        <v>11116</v>
      </c>
      <c r="YF3" s="384">
        <v>11117</v>
      </c>
      <c r="YG3" s="384">
        <v>11118</v>
      </c>
      <c r="YH3" s="384">
        <v>10701</v>
      </c>
      <c r="YI3" s="384">
        <v>10963</v>
      </c>
      <c r="YJ3" s="384">
        <v>10964</v>
      </c>
      <c r="YK3" s="384">
        <v>10965</v>
      </c>
      <c r="YL3" s="384">
        <v>10966</v>
      </c>
      <c r="YM3" s="384">
        <v>10967</v>
      </c>
      <c r="YN3" s="384">
        <v>10968</v>
      </c>
      <c r="YO3" s="384">
        <v>10969</v>
      </c>
      <c r="YP3" s="384">
        <v>11444</v>
      </c>
      <c r="YQ3" s="384">
        <v>10700</v>
      </c>
      <c r="YR3" s="384">
        <v>10927</v>
      </c>
      <c r="YS3" s="384">
        <v>10928</v>
      </c>
      <c r="YT3" s="384">
        <v>10929</v>
      </c>
      <c r="YU3" s="384">
        <v>10930</v>
      </c>
      <c r="YV3" s="384">
        <v>10931</v>
      </c>
      <c r="YW3" s="384">
        <v>10932</v>
      </c>
      <c r="YX3" s="384">
        <v>10933</v>
      </c>
      <c r="YY3" s="384">
        <v>10934</v>
      </c>
      <c r="YZ3" s="384">
        <v>10935</v>
      </c>
      <c r="ZA3" s="384">
        <v>10936</v>
      </c>
      <c r="ZB3" s="384">
        <v>10937</v>
      </c>
      <c r="ZC3" s="384">
        <v>10938</v>
      </c>
      <c r="ZD3" s="384">
        <v>10939</v>
      </c>
      <c r="ZE3" s="384">
        <v>10940</v>
      </c>
      <c r="ZF3" s="384">
        <v>10941</v>
      </c>
      <c r="ZG3" s="384">
        <v>10942</v>
      </c>
      <c r="ZH3" s="384">
        <v>10943</v>
      </c>
      <c r="ZI3" s="384">
        <v>23125</v>
      </c>
      <c r="ZJ3" s="384">
        <v>28014</v>
      </c>
      <c r="ZK3" s="384">
        <v>28015</v>
      </c>
      <c r="ZL3" s="384">
        <v>28016</v>
      </c>
      <c r="ZM3" s="384">
        <v>10703</v>
      </c>
      <c r="ZN3" s="384">
        <v>10985</v>
      </c>
      <c r="ZO3" s="384">
        <v>10986</v>
      </c>
      <c r="ZP3" s="384">
        <v>10987</v>
      </c>
      <c r="ZQ3" s="384">
        <v>10988</v>
      </c>
      <c r="ZR3" s="384">
        <v>10989</v>
      </c>
      <c r="ZS3" s="384">
        <v>10990</v>
      </c>
      <c r="ZT3" s="384">
        <v>10669</v>
      </c>
      <c r="ZU3" s="384">
        <v>10944</v>
      </c>
      <c r="ZV3" s="384">
        <v>10945</v>
      </c>
      <c r="ZW3" s="384">
        <v>10946</v>
      </c>
      <c r="ZX3" s="384">
        <v>10947</v>
      </c>
      <c r="ZY3" s="384">
        <v>10948</v>
      </c>
      <c r="ZZ3" s="384">
        <v>10949</v>
      </c>
      <c r="AAA3" s="384">
        <v>10950</v>
      </c>
      <c r="AAB3" s="384">
        <v>10951</v>
      </c>
      <c r="AAC3" s="384">
        <v>10952</v>
      </c>
      <c r="AAD3" s="384">
        <v>10953</v>
      </c>
      <c r="AAE3" s="384">
        <v>10954</v>
      </c>
      <c r="AAF3" s="384">
        <v>10956</v>
      </c>
      <c r="AAG3" s="384">
        <v>10957</v>
      </c>
      <c r="AAH3" s="384">
        <v>10958</v>
      </c>
      <c r="AAI3" s="384">
        <v>10959</v>
      </c>
      <c r="AAJ3" s="384">
        <v>10960</v>
      </c>
      <c r="AAK3" s="384">
        <v>10961</v>
      </c>
      <c r="AAL3" s="384">
        <v>10962</v>
      </c>
      <c r="AAM3" s="384">
        <v>11443</v>
      </c>
      <c r="AAN3" s="384">
        <v>21984</v>
      </c>
      <c r="AAO3" s="384">
        <v>24032</v>
      </c>
      <c r="AAP3" s="384">
        <v>24821</v>
      </c>
      <c r="AAQ3" s="384">
        <v>27967</v>
      </c>
      <c r="AAR3" s="384">
        <v>27968</v>
      </c>
      <c r="AAS3" s="384">
        <v>27976</v>
      </c>
      <c r="AAT3" s="384">
        <v>10738</v>
      </c>
      <c r="AAU3" s="384">
        <v>11340</v>
      </c>
      <c r="AAV3" s="384">
        <v>11341</v>
      </c>
      <c r="AAW3" s="384">
        <v>11342</v>
      </c>
      <c r="AAX3" s="384">
        <v>11343</v>
      </c>
      <c r="AAY3" s="384">
        <v>11344</v>
      </c>
      <c r="AAZ3" s="384">
        <v>11345</v>
      </c>
      <c r="ABA3" s="384">
        <v>11346</v>
      </c>
      <c r="ABB3" s="384">
        <v>10744</v>
      </c>
      <c r="ABC3" s="384">
        <v>11375</v>
      </c>
      <c r="ABD3" s="384">
        <v>11376</v>
      </c>
      <c r="ABE3" s="384">
        <v>11377</v>
      </c>
      <c r="ABF3" s="384">
        <v>11378</v>
      </c>
      <c r="ABG3" s="384">
        <v>11379</v>
      </c>
      <c r="ABH3" s="384">
        <v>11380</v>
      </c>
      <c r="ABI3" s="384">
        <v>11381</v>
      </c>
      <c r="ABJ3" s="384">
        <v>11382</v>
      </c>
      <c r="ABK3" s="384">
        <v>11383</v>
      </c>
      <c r="ABL3" s="384">
        <v>11385</v>
      </c>
      <c r="ABM3" s="384">
        <v>10680</v>
      </c>
      <c r="ABN3" s="384">
        <v>11322</v>
      </c>
      <c r="ABO3" s="384">
        <v>11324</v>
      </c>
      <c r="ABP3" s="384">
        <v>11325</v>
      </c>
      <c r="ABQ3" s="384">
        <v>11326</v>
      </c>
      <c r="ABR3" s="384">
        <v>11327</v>
      </c>
      <c r="ABS3" s="384">
        <v>11328</v>
      </c>
      <c r="ABT3" s="384">
        <v>11329</v>
      </c>
      <c r="ABU3" s="384">
        <v>11330</v>
      </c>
      <c r="ABV3" s="384">
        <v>11331</v>
      </c>
      <c r="ABW3" s="384">
        <v>11332</v>
      </c>
      <c r="ABX3" s="384">
        <v>11333</v>
      </c>
      <c r="ABY3" s="384">
        <v>11334</v>
      </c>
      <c r="ABZ3" s="384">
        <v>11335</v>
      </c>
      <c r="ACA3" s="384">
        <v>11336</v>
      </c>
      <c r="ACB3" s="384">
        <v>11337</v>
      </c>
      <c r="ACC3" s="384">
        <v>11338</v>
      </c>
      <c r="ACD3" s="384">
        <v>11339</v>
      </c>
      <c r="ACE3" s="384">
        <v>11660</v>
      </c>
      <c r="ACF3" s="384">
        <v>10739</v>
      </c>
      <c r="ACG3" s="384">
        <v>10740</v>
      </c>
      <c r="ACH3" s="384">
        <v>11347</v>
      </c>
      <c r="ACI3" s="384">
        <v>11348</v>
      </c>
      <c r="ACJ3" s="384">
        <v>11349</v>
      </c>
      <c r="ACK3" s="384">
        <v>11350</v>
      </c>
      <c r="ACL3" s="384">
        <v>11352</v>
      </c>
      <c r="ACM3" s="384">
        <v>11353</v>
      </c>
      <c r="ACN3" s="384">
        <v>11354</v>
      </c>
      <c r="ACO3" s="384">
        <v>10741</v>
      </c>
      <c r="ACP3" s="384">
        <v>11355</v>
      </c>
      <c r="ACQ3" s="384">
        <v>11356</v>
      </c>
      <c r="ACR3" s="384">
        <v>10743</v>
      </c>
      <c r="ACS3" s="384">
        <v>11323</v>
      </c>
      <c r="ACT3" s="384">
        <v>11372</v>
      </c>
      <c r="ACU3" s="384">
        <v>11373</v>
      </c>
      <c r="ACV3" s="384">
        <v>11374</v>
      </c>
      <c r="ACW3" s="384">
        <v>10681</v>
      </c>
      <c r="ACX3" s="384">
        <v>10742</v>
      </c>
      <c r="ACY3" s="384">
        <v>11357</v>
      </c>
      <c r="ACZ3" s="384">
        <v>11358</v>
      </c>
      <c r="ADA3" s="384">
        <v>11360</v>
      </c>
      <c r="ADB3" s="384">
        <v>11361</v>
      </c>
      <c r="ADC3" s="384">
        <v>11362</v>
      </c>
      <c r="ADD3" s="384">
        <v>11363</v>
      </c>
      <c r="ADE3" s="384">
        <v>11364</v>
      </c>
      <c r="ADF3" s="384">
        <v>11365</v>
      </c>
      <c r="ADG3" s="384">
        <v>11366</v>
      </c>
      <c r="ADH3" s="384">
        <v>11367</v>
      </c>
      <c r="ADI3" s="384">
        <v>11368</v>
      </c>
      <c r="ADJ3" s="384">
        <v>11369</v>
      </c>
      <c r="ADK3" s="384">
        <v>11370</v>
      </c>
      <c r="ADL3" s="384">
        <v>11371</v>
      </c>
      <c r="ADM3" s="384">
        <v>11459</v>
      </c>
      <c r="ADN3" s="384">
        <v>11654</v>
      </c>
      <c r="ADO3" s="384">
        <v>14138</v>
      </c>
      <c r="ADP3" s="384">
        <v>11359</v>
      </c>
      <c r="ADQ3" s="384">
        <v>10683</v>
      </c>
      <c r="ADR3" s="384">
        <v>11407</v>
      </c>
      <c r="ADS3" s="384">
        <v>11408</v>
      </c>
      <c r="ADT3" s="384">
        <v>11409</v>
      </c>
      <c r="ADU3" s="384">
        <v>11410</v>
      </c>
      <c r="ADV3" s="384">
        <v>11411</v>
      </c>
      <c r="ADW3" s="384">
        <v>11412</v>
      </c>
      <c r="ADX3" s="384">
        <v>11413</v>
      </c>
      <c r="ADY3" s="384">
        <v>14139</v>
      </c>
      <c r="ADZ3" s="384">
        <v>28817</v>
      </c>
      <c r="AEA3" s="384">
        <v>10750</v>
      </c>
      <c r="AEB3" s="384">
        <v>10751</v>
      </c>
      <c r="AEC3" s="384">
        <v>11435</v>
      </c>
      <c r="AED3" s="384">
        <v>11436</v>
      </c>
      <c r="AEE3" s="384">
        <v>11437</v>
      </c>
      <c r="AEF3" s="384">
        <v>11438</v>
      </c>
      <c r="AEG3" s="384">
        <v>11439</v>
      </c>
      <c r="AEH3" s="384">
        <v>11440</v>
      </c>
      <c r="AEI3" s="384">
        <v>11441</v>
      </c>
      <c r="AEJ3" s="384">
        <v>11442</v>
      </c>
      <c r="AEK3" s="384">
        <v>13818</v>
      </c>
      <c r="AEL3" s="384">
        <v>15010</v>
      </c>
      <c r="AEM3" s="384">
        <v>23771</v>
      </c>
      <c r="AEN3" s="384">
        <v>10748</v>
      </c>
      <c r="AEO3" s="384">
        <v>11423</v>
      </c>
      <c r="AEP3" s="384">
        <v>11424</v>
      </c>
      <c r="AEQ3" s="384">
        <v>11425</v>
      </c>
      <c r="AER3" s="384">
        <v>11426</v>
      </c>
      <c r="AES3" s="384">
        <v>11427</v>
      </c>
      <c r="AET3" s="384">
        <v>11428</v>
      </c>
      <c r="AEU3" s="384">
        <v>11429</v>
      </c>
      <c r="AEV3" s="384">
        <v>11430</v>
      </c>
      <c r="AEW3" s="384">
        <v>11431</v>
      </c>
      <c r="AEX3" s="384">
        <v>11460</v>
      </c>
      <c r="AEY3" s="384">
        <v>11464</v>
      </c>
      <c r="AEZ3" s="384">
        <v>10747</v>
      </c>
      <c r="AFA3" s="384">
        <v>11414</v>
      </c>
      <c r="AFB3" s="384">
        <v>11415</v>
      </c>
      <c r="AFC3" s="384">
        <v>11416</v>
      </c>
      <c r="AFD3" s="384">
        <v>11417</v>
      </c>
      <c r="AFE3" s="384">
        <v>11418</v>
      </c>
      <c r="AFF3" s="384">
        <v>11419</v>
      </c>
      <c r="AFG3" s="384">
        <v>11420</v>
      </c>
      <c r="AFH3" s="384">
        <v>11421</v>
      </c>
      <c r="AFI3" s="384">
        <v>11422</v>
      </c>
      <c r="AFJ3" s="384">
        <v>24673</v>
      </c>
      <c r="AFK3" s="384">
        <v>10684</v>
      </c>
      <c r="AFL3" s="384">
        <v>10749</v>
      </c>
      <c r="AFM3" s="384">
        <v>11432</v>
      </c>
      <c r="AFN3" s="384">
        <v>11433</v>
      </c>
      <c r="AFO3" s="384">
        <v>11434</v>
      </c>
      <c r="AFP3" s="384">
        <v>11461</v>
      </c>
      <c r="AFQ3" s="384">
        <v>13806</v>
      </c>
      <c r="AFR3" s="384">
        <v>24689</v>
      </c>
      <c r="AFS3" s="384">
        <v>10682</v>
      </c>
      <c r="AFT3" s="384">
        <v>10745</v>
      </c>
      <c r="AFU3" s="384">
        <v>11386</v>
      </c>
      <c r="AFV3" s="384">
        <v>11387</v>
      </c>
      <c r="AFW3" s="384">
        <v>11388</v>
      </c>
      <c r="AFX3" s="384">
        <v>11390</v>
      </c>
      <c r="AFY3" s="384">
        <v>11391</v>
      </c>
      <c r="AFZ3" s="384">
        <v>11392</v>
      </c>
      <c r="AGA3" s="384">
        <v>11393</v>
      </c>
      <c r="AGB3" s="384">
        <v>11394</v>
      </c>
      <c r="AGC3" s="384">
        <v>11395</v>
      </c>
      <c r="AGD3" s="384">
        <v>11396</v>
      </c>
      <c r="AGE3" s="384">
        <v>11397</v>
      </c>
      <c r="AGF3" s="384">
        <v>11398</v>
      </c>
      <c r="AGG3" s="384">
        <v>11399</v>
      </c>
      <c r="AGH3" s="384">
        <v>11400</v>
      </c>
      <c r="AGI3" s="384">
        <v>11401</v>
      </c>
      <c r="AGJ3" s="384">
        <v>10746</v>
      </c>
      <c r="AGK3" s="384">
        <v>11402</v>
      </c>
      <c r="AGL3" s="384">
        <v>11403</v>
      </c>
      <c r="AGM3" s="384">
        <v>11404</v>
      </c>
      <c r="AGN3" s="384">
        <v>11405</v>
      </c>
      <c r="AGO3" s="384">
        <v>11406</v>
      </c>
      <c r="AGP3" s="384">
        <v>28786</v>
      </c>
    </row>
    <row r="4" spans="1:874">
      <c r="A4" s="383" t="s">
        <v>1404</v>
      </c>
      <c r="B4" s="384" t="s">
        <v>1405</v>
      </c>
      <c r="C4" s="383" t="s">
        <v>1406</v>
      </c>
      <c r="D4" s="383" t="s">
        <v>1407</v>
      </c>
      <c r="E4" s="383" t="s">
        <v>1408</v>
      </c>
      <c r="F4" s="383" t="s">
        <v>1409</v>
      </c>
      <c r="G4" s="383" t="s">
        <v>1410</v>
      </c>
      <c r="H4" s="383" t="s">
        <v>1411</v>
      </c>
      <c r="I4" s="383" t="s">
        <v>1412</v>
      </c>
      <c r="J4" s="383" t="s">
        <v>1413</v>
      </c>
      <c r="K4" s="383" t="s">
        <v>1414</v>
      </c>
      <c r="L4" s="383" t="s">
        <v>1415</v>
      </c>
      <c r="M4" s="383" t="s">
        <v>1416</v>
      </c>
      <c r="N4" s="383" t="s">
        <v>1417</v>
      </c>
      <c r="O4" s="383" t="s">
        <v>1418</v>
      </c>
      <c r="P4" s="383" t="s">
        <v>1419</v>
      </c>
      <c r="Q4" s="383" t="s">
        <v>1420</v>
      </c>
      <c r="R4" s="383" t="s">
        <v>1421</v>
      </c>
      <c r="S4" s="383" t="s">
        <v>1422</v>
      </c>
      <c r="T4" s="383" t="s">
        <v>1423</v>
      </c>
      <c r="U4" s="383" t="s">
        <v>1424</v>
      </c>
      <c r="V4" s="383" t="s">
        <v>1425</v>
      </c>
      <c r="W4" s="383" t="s">
        <v>1426</v>
      </c>
      <c r="X4" s="383" t="s">
        <v>1427</v>
      </c>
      <c r="Y4" s="383" t="s">
        <v>1428</v>
      </c>
      <c r="Z4" s="383" t="s">
        <v>1429</v>
      </c>
      <c r="AA4" s="383" t="s">
        <v>1430</v>
      </c>
      <c r="AB4" s="383" t="s">
        <v>1431</v>
      </c>
      <c r="AC4" s="383" t="s">
        <v>1432</v>
      </c>
      <c r="AD4" s="383" t="s">
        <v>1433</v>
      </c>
      <c r="AE4" s="383" t="s">
        <v>1434</v>
      </c>
      <c r="AF4" s="383" t="s">
        <v>1435</v>
      </c>
      <c r="AG4" s="383" t="s">
        <v>1436</v>
      </c>
      <c r="AH4" s="383" t="s">
        <v>1437</v>
      </c>
      <c r="AI4" s="383" t="s">
        <v>1438</v>
      </c>
      <c r="AJ4" s="383" t="s">
        <v>1439</v>
      </c>
      <c r="AK4" s="383" t="s">
        <v>1440</v>
      </c>
      <c r="AL4" s="383" t="s">
        <v>1441</v>
      </c>
      <c r="AM4" s="383" t="s">
        <v>1442</v>
      </c>
      <c r="AN4" s="383" t="s">
        <v>1443</v>
      </c>
      <c r="AO4" s="383" t="s">
        <v>1444</v>
      </c>
      <c r="AP4" s="383" t="s">
        <v>1445</v>
      </c>
      <c r="AQ4" s="383" t="s">
        <v>1446</v>
      </c>
      <c r="AR4" s="383" t="s">
        <v>1447</v>
      </c>
      <c r="AS4" s="383" t="s">
        <v>1448</v>
      </c>
      <c r="AT4" s="383" t="s">
        <v>1449</v>
      </c>
      <c r="AU4" s="383" t="s">
        <v>1450</v>
      </c>
      <c r="AV4" s="383" t="s">
        <v>1451</v>
      </c>
      <c r="AW4" s="383" t="s">
        <v>1452</v>
      </c>
      <c r="AX4" s="383" t="s">
        <v>1453</v>
      </c>
      <c r="AY4" s="383" t="s">
        <v>1454</v>
      </c>
      <c r="AZ4" s="383" t="s">
        <v>1455</v>
      </c>
      <c r="BA4" s="383" t="s">
        <v>1456</v>
      </c>
      <c r="BB4" s="383" t="s">
        <v>1457</v>
      </c>
      <c r="BC4" s="383" t="s">
        <v>1458</v>
      </c>
      <c r="BD4" s="383" t="s">
        <v>1459</v>
      </c>
      <c r="BE4" s="383" t="s">
        <v>1460</v>
      </c>
      <c r="BF4" s="383" t="s">
        <v>1461</v>
      </c>
      <c r="BG4" s="383" t="s">
        <v>1462</v>
      </c>
      <c r="BH4" s="383" t="s">
        <v>1463</v>
      </c>
      <c r="BI4" s="383" t="s">
        <v>1464</v>
      </c>
      <c r="BJ4" s="383" t="s">
        <v>1465</v>
      </c>
      <c r="BK4" s="383" t="s">
        <v>1466</v>
      </c>
      <c r="BL4" s="383" t="s">
        <v>1467</v>
      </c>
      <c r="BM4" s="383" t="s">
        <v>1468</v>
      </c>
      <c r="BN4" s="383" t="s">
        <v>1469</v>
      </c>
      <c r="BO4" s="383" t="s">
        <v>1470</v>
      </c>
      <c r="BP4" s="383" t="s">
        <v>1471</v>
      </c>
      <c r="BQ4" s="383" t="s">
        <v>1472</v>
      </c>
      <c r="BR4" s="383" t="s">
        <v>1473</v>
      </c>
      <c r="BS4" s="383" t="s">
        <v>1474</v>
      </c>
      <c r="BT4" s="383" t="s">
        <v>1475</v>
      </c>
      <c r="BU4" s="383" t="s">
        <v>1476</v>
      </c>
      <c r="BV4" s="383" t="s">
        <v>1477</v>
      </c>
      <c r="BW4" s="383" t="s">
        <v>1478</v>
      </c>
      <c r="BX4" s="383" t="s">
        <v>1479</v>
      </c>
      <c r="BY4" s="383" t="s">
        <v>1480</v>
      </c>
      <c r="BZ4" s="383" t="s">
        <v>1481</v>
      </c>
      <c r="CA4" s="383" t="s">
        <v>1482</v>
      </c>
      <c r="CB4" s="383" t="s">
        <v>1483</v>
      </c>
      <c r="CC4" s="383" t="s">
        <v>1484</v>
      </c>
      <c r="CD4" s="383" t="s">
        <v>1485</v>
      </c>
      <c r="CE4" s="383" t="s">
        <v>1486</v>
      </c>
      <c r="CF4" s="383" t="s">
        <v>1487</v>
      </c>
      <c r="CG4" s="383" t="s">
        <v>1488</v>
      </c>
      <c r="CH4" s="383" t="s">
        <v>1489</v>
      </c>
      <c r="CI4" s="383" t="s">
        <v>1490</v>
      </c>
      <c r="CJ4" s="383" t="s">
        <v>1491</v>
      </c>
      <c r="CK4" s="383" t="s">
        <v>1492</v>
      </c>
      <c r="CL4" s="383" t="s">
        <v>1493</v>
      </c>
      <c r="CM4" s="383" t="s">
        <v>1494</v>
      </c>
      <c r="CN4" s="383" t="s">
        <v>1495</v>
      </c>
      <c r="CO4" s="383" t="s">
        <v>1496</v>
      </c>
      <c r="CP4" s="383" t="s">
        <v>1497</v>
      </c>
      <c r="CQ4" s="383" t="s">
        <v>1498</v>
      </c>
      <c r="CR4" s="383" t="s">
        <v>1499</v>
      </c>
      <c r="CS4" s="383" t="s">
        <v>1500</v>
      </c>
      <c r="CT4" s="383" t="s">
        <v>1501</v>
      </c>
      <c r="CU4" s="383" t="s">
        <v>1502</v>
      </c>
      <c r="CV4" s="383" t="s">
        <v>1503</v>
      </c>
      <c r="CW4" s="383" t="s">
        <v>1504</v>
      </c>
      <c r="CX4" s="383" t="s">
        <v>1505</v>
      </c>
      <c r="CY4" s="383" t="s">
        <v>1506</v>
      </c>
      <c r="CZ4" s="383" t="s">
        <v>1507</v>
      </c>
      <c r="DA4" s="383" t="s">
        <v>1508</v>
      </c>
      <c r="DB4" s="383" t="s">
        <v>1509</v>
      </c>
      <c r="DC4" s="383" t="s">
        <v>1510</v>
      </c>
      <c r="DD4" s="383" t="s">
        <v>1511</v>
      </c>
      <c r="DE4" s="383" t="s">
        <v>1512</v>
      </c>
      <c r="DF4" s="383" t="s">
        <v>1513</v>
      </c>
      <c r="DG4" s="383" t="s">
        <v>1514</v>
      </c>
      <c r="DH4" s="383" t="s">
        <v>1515</v>
      </c>
      <c r="DI4" s="383" t="s">
        <v>1516</v>
      </c>
      <c r="DJ4" s="383" t="s">
        <v>1517</v>
      </c>
      <c r="DK4" s="383" t="s">
        <v>1518</v>
      </c>
      <c r="DL4" s="383" t="s">
        <v>1519</v>
      </c>
      <c r="DM4" s="383" t="s">
        <v>1520</v>
      </c>
      <c r="DN4" s="383" t="s">
        <v>1521</v>
      </c>
      <c r="DO4" s="383" t="s">
        <v>1522</v>
      </c>
      <c r="DP4" s="383" t="s">
        <v>1523</v>
      </c>
      <c r="DQ4" s="383" t="s">
        <v>1524</v>
      </c>
      <c r="DR4" s="383" t="s">
        <v>1525</v>
      </c>
      <c r="DS4" s="383" t="s">
        <v>1526</v>
      </c>
      <c r="DT4" s="383" t="s">
        <v>1527</v>
      </c>
      <c r="DU4" s="383" t="s">
        <v>1528</v>
      </c>
      <c r="DV4" s="383" t="s">
        <v>1529</v>
      </c>
      <c r="DW4" s="383" t="s">
        <v>1530</v>
      </c>
      <c r="DX4" s="383" t="s">
        <v>1531</v>
      </c>
      <c r="DY4" s="383" t="s">
        <v>1532</v>
      </c>
      <c r="DZ4" s="383" t="s">
        <v>1533</v>
      </c>
      <c r="EA4" s="383" t="s">
        <v>1534</v>
      </c>
      <c r="EB4" s="383" t="s">
        <v>1535</v>
      </c>
      <c r="EC4" s="383" t="s">
        <v>1536</v>
      </c>
      <c r="ED4" s="383" t="s">
        <v>1537</v>
      </c>
      <c r="EE4" s="383" t="s">
        <v>1538</v>
      </c>
      <c r="EF4" s="383" t="s">
        <v>1539</v>
      </c>
      <c r="EG4" s="383" t="s">
        <v>1540</v>
      </c>
      <c r="EH4" s="383" t="s">
        <v>1541</v>
      </c>
      <c r="EI4" s="383" t="s">
        <v>1542</v>
      </c>
      <c r="EJ4" s="383" t="s">
        <v>1543</v>
      </c>
      <c r="EK4" s="383" t="s">
        <v>1544</v>
      </c>
      <c r="EL4" s="383" t="s">
        <v>1545</v>
      </c>
      <c r="EM4" s="383" t="s">
        <v>1546</v>
      </c>
      <c r="EN4" s="383" t="s">
        <v>1547</v>
      </c>
      <c r="EO4" s="383" t="s">
        <v>1548</v>
      </c>
      <c r="EP4" s="383" t="s">
        <v>1549</v>
      </c>
      <c r="EQ4" s="383" t="s">
        <v>1550</v>
      </c>
      <c r="ER4" s="383" t="s">
        <v>1551</v>
      </c>
      <c r="ES4" s="383" t="s">
        <v>1552</v>
      </c>
      <c r="ET4" s="383" t="s">
        <v>1553</v>
      </c>
      <c r="EU4" s="383" t="s">
        <v>1554</v>
      </c>
      <c r="EV4" s="383" t="s">
        <v>1555</v>
      </c>
      <c r="EW4" s="383" t="s">
        <v>1556</v>
      </c>
      <c r="EX4" s="383" t="s">
        <v>1557</v>
      </c>
      <c r="EY4" s="383" t="s">
        <v>1558</v>
      </c>
      <c r="EZ4" s="383" t="s">
        <v>1559</v>
      </c>
      <c r="FA4" s="383" t="s">
        <v>1560</v>
      </c>
      <c r="FB4" s="383" t="s">
        <v>1561</v>
      </c>
      <c r="FC4" s="383" t="s">
        <v>1562</v>
      </c>
      <c r="FD4" s="383" t="s">
        <v>1563</v>
      </c>
      <c r="FE4" s="383" t="s">
        <v>1564</v>
      </c>
      <c r="FF4" s="383" t="s">
        <v>1565</v>
      </c>
      <c r="FG4" s="383" t="s">
        <v>1566</v>
      </c>
      <c r="FH4" s="383" t="s">
        <v>1567</v>
      </c>
      <c r="FI4" s="383" t="s">
        <v>1568</v>
      </c>
      <c r="FJ4" s="383" t="s">
        <v>1569</v>
      </c>
      <c r="FK4" s="383" t="s">
        <v>1570</v>
      </c>
      <c r="FL4" s="383" t="s">
        <v>1571</v>
      </c>
      <c r="FM4" s="383" t="s">
        <v>1572</v>
      </c>
      <c r="FN4" s="383" t="s">
        <v>1573</v>
      </c>
      <c r="FO4" s="383" t="s">
        <v>1574</v>
      </c>
      <c r="FP4" s="383" t="s">
        <v>1575</v>
      </c>
      <c r="FQ4" s="383" t="s">
        <v>1576</v>
      </c>
      <c r="FR4" s="383" t="s">
        <v>1577</v>
      </c>
      <c r="FS4" s="383" t="s">
        <v>1578</v>
      </c>
      <c r="FT4" s="383" t="s">
        <v>1579</v>
      </c>
      <c r="FU4" s="383" t="s">
        <v>1580</v>
      </c>
      <c r="FV4" s="383" t="s">
        <v>1581</v>
      </c>
      <c r="FW4" s="383" t="s">
        <v>1582</v>
      </c>
      <c r="FX4" s="383" t="s">
        <v>1583</v>
      </c>
      <c r="FY4" s="383" t="s">
        <v>1584</v>
      </c>
      <c r="FZ4" s="383" t="s">
        <v>1585</v>
      </c>
      <c r="GA4" s="383" t="s">
        <v>1586</v>
      </c>
      <c r="GB4" s="383" t="s">
        <v>1587</v>
      </c>
      <c r="GC4" s="383" t="s">
        <v>1588</v>
      </c>
      <c r="GD4" s="383" t="s">
        <v>1589</v>
      </c>
      <c r="GE4" s="383" t="s">
        <v>1590</v>
      </c>
      <c r="GF4" s="383" t="s">
        <v>1591</v>
      </c>
      <c r="GG4" s="383" t="s">
        <v>1592</v>
      </c>
      <c r="GH4" s="383" t="s">
        <v>1593</v>
      </c>
      <c r="GI4" s="383" t="s">
        <v>1594</v>
      </c>
      <c r="GJ4" s="383" t="s">
        <v>1595</v>
      </c>
      <c r="GK4" s="383" t="s">
        <v>1596</v>
      </c>
      <c r="GL4" s="383" t="s">
        <v>1597</v>
      </c>
      <c r="GM4" s="383" t="s">
        <v>1598</v>
      </c>
      <c r="GN4" s="383" t="s">
        <v>1599</v>
      </c>
      <c r="GO4" s="383" t="s">
        <v>1600</v>
      </c>
      <c r="GP4" s="383" t="s">
        <v>1601</v>
      </c>
      <c r="GQ4" s="383" t="s">
        <v>1602</v>
      </c>
      <c r="GR4" s="383" t="s">
        <v>1603</v>
      </c>
      <c r="GS4" s="383" t="s">
        <v>1604</v>
      </c>
      <c r="GT4" s="383" t="s">
        <v>1605</v>
      </c>
      <c r="GU4" s="383" t="s">
        <v>1606</v>
      </c>
      <c r="GV4" s="383" t="s">
        <v>1607</v>
      </c>
      <c r="GW4" s="383" t="s">
        <v>1608</v>
      </c>
      <c r="GX4" s="383" t="s">
        <v>1609</v>
      </c>
      <c r="GY4" s="383" t="s">
        <v>1610</v>
      </c>
      <c r="GZ4" s="383" t="s">
        <v>1611</v>
      </c>
      <c r="HA4" s="383" t="s">
        <v>1612</v>
      </c>
      <c r="HB4" s="383" t="s">
        <v>1613</v>
      </c>
      <c r="HC4" s="383" t="s">
        <v>1614</v>
      </c>
      <c r="HD4" s="383" t="s">
        <v>1615</v>
      </c>
      <c r="HE4" s="383" t="s">
        <v>1616</v>
      </c>
      <c r="HF4" s="383" t="s">
        <v>1617</v>
      </c>
      <c r="HG4" s="383" t="s">
        <v>1618</v>
      </c>
      <c r="HH4" s="383" t="s">
        <v>1619</v>
      </c>
      <c r="HI4" s="383" t="s">
        <v>1620</v>
      </c>
      <c r="HJ4" s="383" t="s">
        <v>1621</v>
      </c>
      <c r="HK4" s="383" t="s">
        <v>1622</v>
      </c>
      <c r="HL4" s="383" t="s">
        <v>1623</v>
      </c>
      <c r="HM4" s="383" t="s">
        <v>1624</v>
      </c>
      <c r="HN4" s="383" t="s">
        <v>1625</v>
      </c>
      <c r="HO4" s="383" t="s">
        <v>1626</v>
      </c>
      <c r="HP4" s="383" t="s">
        <v>1627</v>
      </c>
      <c r="HQ4" s="383" t="s">
        <v>1628</v>
      </c>
      <c r="HR4" s="383" t="s">
        <v>1629</v>
      </c>
      <c r="HS4" s="383" t="s">
        <v>1630</v>
      </c>
      <c r="HT4" s="383" t="s">
        <v>1631</v>
      </c>
      <c r="HU4" s="383" t="s">
        <v>1632</v>
      </c>
      <c r="HV4" s="383" t="s">
        <v>1633</v>
      </c>
      <c r="HW4" s="383" t="s">
        <v>1634</v>
      </c>
      <c r="HX4" s="383" t="s">
        <v>1635</v>
      </c>
      <c r="HY4" s="383" t="s">
        <v>1636</v>
      </c>
      <c r="HZ4" s="383" t="s">
        <v>1637</v>
      </c>
      <c r="IA4" s="383" t="s">
        <v>1638</v>
      </c>
      <c r="IB4" s="383" t="s">
        <v>1639</v>
      </c>
      <c r="IC4" s="383" t="s">
        <v>1640</v>
      </c>
      <c r="ID4" s="383" t="s">
        <v>1641</v>
      </c>
      <c r="IE4" s="383" t="s">
        <v>1642</v>
      </c>
      <c r="IF4" s="383" t="s">
        <v>1643</v>
      </c>
      <c r="IG4" s="383" t="s">
        <v>1644</v>
      </c>
      <c r="IH4" s="383" t="s">
        <v>1645</v>
      </c>
      <c r="II4" s="383" t="s">
        <v>1646</v>
      </c>
      <c r="IJ4" s="383" t="s">
        <v>1647</v>
      </c>
      <c r="IK4" s="383" t="s">
        <v>1648</v>
      </c>
      <c r="IL4" s="383" t="s">
        <v>1649</v>
      </c>
      <c r="IM4" s="383" t="s">
        <v>1650</v>
      </c>
      <c r="IN4" s="383" t="s">
        <v>1651</v>
      </c>
      <c r="IO4" s="383" t="s">
        <v>1652</v>
      </c>
      <c r="IP4" s="383" t="s">
        <v>1653</v>
      </c>
      <c r="IQ4" s="383" t="s">
        <v>1654</v>
      </c>
      <c r="IR4" s="383" t="s">
        <v>1655</v>
      </c>
      <c r="IS4" s="383" t="s">
        <v>1656</v>
      </c>
      <c r="IT4" s="383" t="s">
        <v>1657</v>
      </c>
      <c r="IU4" s="383" t="s">
        <v>1658</v>
      </c>
      <c r="IV4" s="383" t="s">
        <v>1659</v>
      </c>
      <c r="IW4" s="383" t="s">
        <v>1660</v>
      </c>
      <c r="IX4" s="383" t="s">
        <v>1661</v>
      </c>
      <c r="IY4" s="383" t="s">
        <v>1662</v>
      </c>
      <c r="IZ4" s="383" t="s">
        <v>1663</v>
      </c>
      <c r="JA4" s="383" t="s">
        <v>1664</v>
      </c>
      <c r="JB4" s="383" t="s">
        <v>1665</v>
      </c>
      <c r="JC4" s="383" t="s">
        <v>1666</v>
      </c>
      <c r="JD4" s="383" t="s">
        <v>1667</v>
      </c>
      <c r="JE4" s="383" t="s">
        <v>1668</v>
      </c>
      <c r="JF4" s="383" t="s">
        <v>1669</v>
      </c>
      <c r="JG4" s="383" t="s">
        <v>1670</v>
      </c>
      <c r="JH4" s="383" t="s">
        <v>1671</v>
      </c>
      <c r="JI4" s="383" t="s">
        <v>1672</v>
      </c>
      <c r="JJ4" s="383" t="s">
        <v>1673</v>
      </c>
      <c r="JK4" s="383" t="s">
        <v>1674</v>
      </c>
      <c r="JL4" s="383" t="s">
        <v>1675</v>
      </c>
      <c r="JM4" s="383" t="s">
        <v>1676</v>
      </c>
      <c r="JN4" s="383" t="s">
        <v>1677</v>
      </c>
      <c r="JO4" s="383" t="s">
        <v>1678</v>
      </c>
      <c r="JP4" s="383" t="s">
        <v>1679</v>
      </c>
      <c r="JQ4" s="383" t="s">
        <v>1680</v>
      </c>
      <c r="JR4" s="383" t="s">
        <v>1681</v>
      </c>
      <c r="JS4" s="383" t="s">
        <v>1682</v>
      </c>
      <c r="JT4" s="383" t="s">
        <v>1683</v>
      </c>
      <c r="JU4" s="383" t="s">
        <v>1684</v>
      </c>
      <c r="JV4" s="383" t="s">
        <v>1685</v>
      </c>
      <c r="JW4" s="383" t="s">
        <v>1686</v>
      </c>
      <c r="JX4" s="383" t="s">
        <v>1687</v>
      </c>
      <c r="JY4" s="383" t="s">
        <v>1688</v>
      </c>
      <c r="JZ4" s="383" t="s">
        <v>1689</v>
      </c>
      <c r="KA4" s="383" t="s">
        <v>1690</v>
      </c>
      <c r="KB4" s="383" t="s">
        <v>1691</v>
      </c>
      <c r="KC4" s="383" t="s">
        <v>1692</v>
      </c>
      <c r="KD4" s="383" t="s">
        <v>1693</v>
      </c>
      <c r="KE4" s="383" t="s">
        <v>1694</v>
      </c>
      <c r="KF4" s="383" t="s">
        <v>1695</v>
      </c>
      <c r="KG4" s="383" t="s">
        <v>1696</v>
      </c>
      <c r="KH4" s="383" t="s">
        <v>1697</v>
      </c>
      <c r="KI4" s="383" t="s">
        <v>1698</v>
      </c>
      <c r="KJ4" s="383" t="s">
        <v>1699</v>
      </c>
      <c r="KK4" s="383" t="s">
        <v>1700</v>
      </c>
      <c r="KL4" s="383" t="s">
        <v>1701</v>
      </c>
      <c r="KM4" s="383" t="s">
        <v>1702</v>
      </c>
      <c r="KN4" s="383" t="s">
        <v>1703</v>
      </c>
      <c r="KO4" s="383" t="s">
        <v>1704</v>
      </c>
      <c r="KP4" s="383" t="s">
        <v>1705</v>
      </c>
      <c r="KQ4" s="383" t="s">
        <v>1706</v>
      </c>
      <c r="KR4" s="383" t="s">
        <v>1707</v>
      </c>
      <c r="KS4" s="383" t="s">
        <v>1708</v>
      </c>
      <c r="KT4" s="383" t="s">
        <v>1709</v>
      </c>
      <c r="KU4" s="383" t="s">
        <v>1710</v>
      </c>
      <c r="KV4" s="383" t="s">
        <v>1711</v>
      </c>
      <c r="KW4" s="383" t="s">
        <v>1712</v>
      </c>
      <c r="KX4" s="383" t="s">
        <v>1713</v>
      </c>
      <c r="KY4" s="383" t="s">
        <v>1714</v>
      </c>
      <c r="KZ4" s="383" t="s">
        <v>1715</v>
      </c>
      <c r="LA4" s="383" t="s">
        <v>1716</v>
      </c>
      <c r="LB4" s="383" t="s">
        <v>1717</v>
      </c>
      <c r="LC4" s="383" t="s">
        <v>1718</v>
      </c>
      <c r="LD4" s="383" t="s">
        <v>1719</v>
      </c>
      <c r="LE4" s="383" t="s">
        <v>1720</v>
      </c>
      <c r="LF4" s="383" t="s">
        <v>1721</v>
      </c>
      <c r="LG4" s="383" t="s">
        <v>1722</v>
      </c>
      <c r="LH4" s="383" t="s">
        <v>1723</v>
      </c>
      <c r="LI4" s="383" t="s">
        <v>1724</v>
      </c>
      <c r="LJ4" s="383" t="s">
        <v>1725</v>
      </c>
      <c r="LK4" s="383" t="s">
        <v>1726</v>
      </c>
      <c r="LL4" s="383" t="s">
        <v>1727</v>
      </c>
      <c r="LM4" s="383" t="s">
        <v>1728</v>
      </c>
      <c r="LN4" s="383" t="s">
        <v>1729</v>
      </c>
      <c r="LO4" s="383" t="s">
        <v>1730</v>
      </c>
      <c r="LP4" s="383" t="s">
        <v>1731</v>
      </c>
      <c r="LQ4" s="383" t="s">
        <v>1732</v>
      </c>
      <c r="LR4" s="383" t="s">
        <v>1733</v>
      </c>
      <c r="LS4" s="383" t="s">
        <v>1734</v>
      </c>
      <c r="LT4" s="383" t="s">
        <v>1735</v>
      </c>
      <c r="LU4" s="383" t="s">
        <v>1736</v>
      </c>
      <c r="LV4" s="383" t="s">
        <v>1737</v>
      </c>
      <c r="LW4" s="383" t="s">
        <v>1738</v>
      </c>
      <c r="LX4" s="383" t="s">
        <v>1739</v>
      </c>
      <c r="LY4" s="383" t="s">
        <v>1740</v>
      </c>
      <c r="LZ4" s="383" t="s">
        <v>1741</v>
      </c>
      <c r="MA4" s="383" t="s">
        <v>1742</v>
      </c>
      <c r="MB4" s="383" t="s">
        <v>1743</v>
      </c>
      <c r="MC4" s="383" t="s">
        <v>1744</v>
      </c>
      <c r="MD4" s="383" t="s">
        <v>1745</v>
      </c>
      <c r="ME4" s="383" t="s">
        <v>1746</v>
      </c>
      <c r="MF4" s="383" t="s">
        <v>1747</v>
      </c>
      <c r="MG4" s="383" t="s">
        <v>1748</v>
      </c>
      <c r="MH4" s="383" t="s">
        <v>1749</v>
      </c>
      <c r="MI4" s="383" t="s">
        <v>1750</v>
      </c>
      <c r="MJ4" s="383" t="s">
        <v>1751</v>
      </c>
      <c r="MK4" s="383" t="s">
        <v>1752</v>
      </c>
      <c r="ML4" s="383" t="s">
        <v>1753</v>
      </c>
      <c r="MM4" s="383" t="s">
        <v>1754</v>
      </c>
      <c r="MN4" s="383" t="s">
        <v>1755</v>
      </c>
      <c r="MO4" s="383" t="s">
        <v>1756</v>
      </c>
      <c r="MP4" s="383" t="s">
        <v>1757</v>
      </c>
      <c r="MQ4" s="383" t="s">
        <v>1758</v>
      </c>
      <c r="MR4" s="383" t="s">
        <v>1759</v>
      </c>
      <c r="MS4" s="383" t="s">
        <v>1760</v>
      </c>
      <c r="MT4" s="383" t="s">
        <v>1761</v>
      </c>
      <c r="MU4" s="383" t="s">
        <v>1762</v>
      </c>
      <c r="MV4" s="383" t="s">
        <v>1763</v>
      </c>
      <c r="MW4" s="383" t="s">
        <v>1764</v>
      </c>
      <c r="MX4" s="383" t="s">
        <v>1765</v>
      </c>
      <c r="MY4" s="383" t="s">
        <v>1766</v>
      </c>
      <c r="MZ4" s="383" t="s">
        <v>1767</v>
      </c>
      <c r="NA4" s="383" t="s">
        <v>1768</v>
      </c>
      <c r="NB4" s="383" t="s">
        <v>1769</v>
      </c>
      <c r="NC4" s="383" t="s">
        <v>1770</v>
      </c>
      <c r="ND4" s="383" t="s">
        <v>1771</v>
      </c>
      <c r="NE4" s="383" t="s">
        <v>1772</v>
      </c>
      <c r="NF4" s="383" t="s">
        <v>1773</v>
      </c>
      <c r="NG4" s="383" t="s">
        <v>1774</v>
      </c>
      <c r="NH4" s="383" t="s">
        <v>1775</v>
      </c>
      <c r="NI4" s="383" t="s">
        <v>1776</v>
      </c>
      <c r="NJ4" s="383" t="s">
        <v>1777</v>
      </c>
      <c r="NK4" s="383" t="s">
        <v>1778</v>
      </c>
      <c r="NL4" s="383" t="s">
        <v>1779</v>
      </c>
      <c r="NM4" s="383" t="s">
        <v>1780</v>
      </c>
      <c r="NN4" s="383" t="s">
        <v>1781</v>
      </c>
      <c r="NO4" s="383" t="s">
        <v>1782</v>
      </c>
      <c r="NP4" s="383" t="s">
        <v>1783</v>
      </c>
      <c r="NQ4" s="383" t="s">
        <v>1784</v>
      </c>
      <c r="NR4" s="383" t="s">
        <v>1785</v>
      </c>
      <c r="NS4" s="383" t="s">
        <v>1786</v>
      </c>
      <c r="NT4" s="383" t="s">
        <v>1787</v>
      </c>
      <c r="NU4" s="383" t="s">
        <v>1788</v>
      </c>
      <c r="NV4" s="383" t="s">
        <v>1789</v>
      </c>
      <c r="NW4" s="383" t="s">
        <v>1790</v>
      </c>
      <c r="NX4" s="383" t="s">
        <v>1791</v>
      </c>
      <c r="NY4" s="383" t="s">
        <v>1792</v>
      </c>
      <c r="NZ4" s="383" t="s">
        <v>1793</v>
      </c>
      <c r="OA4" s="383" t="s">
        <v>1794</v>
      </c>
      <c r="OB4" s="383" t="s">
        <v>1795</v>
      </c>
      <c r="OC4" s="383" t="s">
        <v>1796</v>
      </c>
      <c r="OD4" s="383" t="s">
        <v>1797</v>
      </c>
      <c r="OE4" s="383" t="s">
        <v>1798</v>
      </c>
      <c r="OF4" s="383" t="s">
        <v>1799</v>
      </c>
      <c r="OG4" s="383" t="s">
        <v>1800</v>
      </c>
      <c r="OH4" s="383" t="s">
        <v>1801</v>
      </c>
      <c r="OI4" s="383" t="s">
        <v>1802</v>
      </c>
      <c r="OJ4" s="383" t="s">
        <v>1803</v>
      </c>
      <c r="OK4" s="383" t="s">
        <v>1804</v>
      </c>
      <c r="OL4" s="383" t="s">
        <v>1805</v>
      </c>
      <c r="OM4" s="383" t="s">
        <v>1806</v>
      </c>
      <c r="ON4" s="383" t="s">
        <v>1807</v>
      </c>
      <c r="OO4" s="383" t="s">
        <v>1808</v>
      </c>
      <c r="OP4" s="383" t="s">
        <v>1809</v>
      </c>
      <c r="OQ4" s="383" t="s">
        <v>1810</v>
      </c>
      <c r="OR4" s="383" t="s">
        <v>1811</v>
      </c>
      <c r="OS4" s="383" t="s">
        <v>1812</v>
      </c>
      <c r="OT4" s="383" t="s">
        <v>1813</v>
      </c>
      <c r="OU4" s="383" t="s">
        <v>1814</v>
      </c>
      <c r="OV4" s="383" t="s">
        <v>1815</v>
      </c>
      <c r="OW4" s="383" t="s">
        <v>1816</v>
      </c>
      <c r="OX4" s="383" t="s">
        <v>1817</v>
      </c>
      <c r="OY4" s="383" t="s">
        <v>1818</v>
      </c>
      <c r="OZ4" s="383" t="s">
        <v>1819</v>
      </c>
      <c r="PA4" s="383" t="s">
        <v>1820</v>
      </c>
      <c r="PB4" s="383" t="s">
        <v>1821</v>
      </c>
      <c r="PC4" s="383" t="s">
        <v>1822</v>
      </c>
      <c r="PD4" s="383" t="s">
        <v>1823</v>
      </c>
      <c r="PE4" s="383" t="s">
        <v>1824</v>
      </c>
      <c r="PF4" s="383" t="s">
        <v>1825</v>
      </c>
      <c r="PG4" s="383" t="s">
        <v>1826</v>
      </c>
      <c r="PH4" s="383" t="s">
        <v>1827</v>
      </c>
      <c r="PI4" s="383" t="s">
        <v>1828</v>
      </c>
      <c r="PJ4" s="383" t="s">
        <v>1829</v>
      </c>
      <c r="PK4" s="383" t="s">
        <v>1830</v>
      </c>
      <c r="PL4" s="383" t="s">
        <v>1831</v>
      </c>
      <c r="PM4" s="383" t="s">
        <v>1832</v>
      </c>
      <c r="PN4" s="383" t="s">
        <v>1833</v>
      </c>
      <c r="PO4" s="383" t="s">
        <v>1834</v>
      </c>
      <c r="PP4" s="383" t="s">
        <v>1835</v>
      </c>
      <c r="PQ4" s="383" t="s">
        <v>1836</v>
      </c>
      <c r="PR4" s="383" t="s">
        <v>1837</v>
      </c>
      <c r="PS4" s="383" t="s">
        <v>1838</v>
      </c>
      <c r="PT4" s="383" t="s">
        <v>1839</v>
      </c>
      <c r="PU4" s="383" t="s">
        <v>1840</v>
      </c>
      <c r="PV4" s="383" t="s">
        <v>1841</v>
      </c>
      <c r="PW4" s="383" t="s">
        <v>1842</v>
      </c>
      <c r="PX4" s="383" t="s">
        <v>1843</v>
      </c>
      <c r="PY4" s="383" t="s">
        <v>1844</v>
      </c>
      <c r="PZ4" s="383" t="s">
        <v>1845</v>
      </c>
      <c r="QA4" s="383" t="s">
        <v>1846</v>
      </c>
      <c r="QB4" s="383" t="s">
        <v>1847</v>
      </c>
      <c r="QC4" s="383" t="s">
        <v>1848</v>
      </c>
      <c r="QD4" s="383" t="s">
        <v>1849</v>
      </c>
      <c r="QE4" s="383" t="s">
        <v>1850</v>
      </c>
      <c r="QF4" s="383" t="s">
        <v>1851</v>
      </c>
      <c r="QG4" s="383" t="s">
        <v>1852</v>
      </c>
      <c r="QH4" s="383" t="s">
        <v>1853</v>
      </c>
      <c r="QI4" s="383" t="s">
        <v>1854</v>
      </c>
      <c r="QJ4" s="383" t="s">
        <v>1855</v>
      </c>
      <c r="QK4" s="383" t="s">
        <v>1856</v>
      </c>
      <c r="QL4" s="383" t="s">
        <v>1857</v>
      </c>
      <c r="QM4" s="383" t="s">
        <v>1858</v>
      </c>
      <c r="QN4" s="383" t="s">
        <v>1859</v>
      </c>
      <c r="QO4" s="383" t="s">
        <v>1860</v>
      </c>
      <c r="QP4" s="383" t="s">
        <v>1861</v>
      </c>
      <c r="QQ4" s="383" t="s">
        <v>1862</v>
      </c>
      <c r="QR4" s="383" t="s">
        <v>1863</v>
      </c>
      <c r="QS4" s="383" t="s">
        <v>1864</v>
      </c>
      <c r="QT4" s="383" t="s">
        <v>1865</v>
      </c>
      <c r="QU4" s="383" t="s">
        <v>1866</v>
      </c>
      <c r="QV4" s="383" t="s">
        <v>1867</v>
      </c>
      <c r="QW4" s="383" t="s">
        <v>1868</v>
      </c>
      <c r="QX4" s="383" t="s">
        <v>1869</v>
      </c>
      <c r="QY4" s="383" t="s">
        <v>1870</v>
      </c>
      <c r="QZ4" s="383" t="s">
        <v>1871</v>
      </c>
      <c r="RA4" s="383" t="s">
        <v>1872</v>
      </c>
      <c r="RB4" s="383" t="s">
        <v>1873</v>
      </c>
      <c r="RC4" s="383" t="s">
        <v>1874</v>
      </c>
      <c r="RD4" s="383" t="s">
        <v>1875</v>
      </c>
      <c r="RE4" s="383" t="s">
        <v>1876</v>
      </c>
      <c r="RF4" s="383" t="s">
        <v>1877</v>
      </c>
      <c r="RG4" s="383" t="s">
        <v>1878</v>
      </c>
      <c r="RH4" s="383" t="s">
        <v>1879</v>
      </c>
      <c r="RI4" s="383" t="s">
        <v>1880</v>
      </c>
      <c r="RJ4" s="383" t="s">
        <v>1881</v>
      </c>
      <c r="RK4" s="383" t="s">
        <v>1882</v>
      </c>
      <c r="RL4" s="383" t="s">
        <v>1883</v>
      </c>
      <c r="RM4" s="383" t="s">
        <v>1884</v>
      </c>
      <c r="RN4" s="383" t="s">
        <v>1885</v>
      </c>
      <c r="RO4" s="383" t="s">
        <v>1886</v>
      </c>
      <c r="RP4" s="383" t="s">
        <v>1887</v>
      </c>
      <c r="RQ4" s="383" t="s">
        <v>1888</v>
      </c>
      <c r="RR4" s="383" t="s">
        <v>1889</v>
      </c>
      <c r="RS4" s="383" t="s">
        <v>1890</v>
      </c>
      <c r="RT4" s="383" t="s">
        <v>1891</v>
      </c>
      <c r="RU4" s="383" t="s">
        <v>1892</v>
      </c>
      <c r="RV4" s="383" t="s">
        <v>1893</v>
      </c>
      <c r="RW4" s="383" t="s">
        <v>1894</v>
      </c>
      <c r="RX4" s="383" t="s">
        <v>1895</v>
      </c>
      <c r="RY4" s="383" t="s">
        <v>1896</v>
      </c>
      <c r="RZ4" s="383" t="s">
        <v>1897</v>
      </c>
      <c r="SA4" s="383" t="s">
        <v>1898</v>
      </c>
      <c r="SB4" s="383" t="s">
        <v>1899</v>
      </c>
      <c r="SC4" s="383" t="s">
        <v>1900</v>
      </c>
      <c r="SD4" s="383" t="s">
        <v>1901</v>
      </c>
      <c r="SE4" s="383" t="s">
        <v>1902</v>
      </c>
      <c r="SF4" s="383" t="s">
        <v>1903</v>
      </c>
      <c r="SG4" s="383" t="s">
        <v>1904</v>
      </c>
      <c r="SH4" s="383" t="s">
        <v>1905</v>
      </c>
      <c r="SI4" s="383" t="s">
        <v>1906</v>
      </c>
      <c r="SJ4" s="383" t="s">
        <v>1907</v>
      </c>
      <c r="SK4" s="383" t="s">
        <v>1908</v>
      </c>
      <c r="SL4" s="383" t="s">
        <v>1909</v>
      </c>
      <c r="SM4" s="383" t="s">
        <v>1910</v>
      </c>
      <c r="SN4" s="383" t="s">
        <v>1911</v>
      </c>
      <c r="SO4" s="383" t="s">
        <v>1912</v>
      </c>
      <c r="SP4" s="383" t="s">
        <v>1913</v>
      </c>
      <c r="SQ4" s="383" t="s">
        <v>1914</v>
      </c>
      <c r="SR4" s="383" t="s">
        <v>1915</v>
      </c>
      <c r="SS4" s="383" t="s">
        <v>1916</v>
      </c>
      <c r="ST4" s="383" t="s">
        <v>1917</v>
      </c>
      <c r="SU4" s="383" t="s">
        <v>1918</v>
      </c>
      <c r="SV4" s="383" t="s">
        <v>1919</v>
      </c>
      <c r="SW4" s="383" t="s">
        <v>1920</v>
      </c>
      <c r="SX4" s="383" t="s">
        <v>1921</v>
      </c>
      <c r="SY4" s="383" t="s">
        <v>1922</v>
      </c>
      <c r="SZ4" s="383" t="s">
        <v>1923</v>
      </c>
      <c r="TA4" s="383" t="s">
        <v>1924</v>
      </c>
      <c r="TB4" s="383" t="s">
        <v>1925</v>
      </c>
      <c r="TC4" s="383" t="s">
        <v>1926</v>
      </c>
      <c r="TD4" s="383" t="s">
        <v>1927</v>
      </c>
      <c r="TE4" s="383" t="s">
        <v>1928</v>
      </c>
      <c r="TF4" s="383" t="s">
        <v>1929</v>
      </c>
      <c r="TG4" s="383" t="s">
        <v>1930</v>
      </c>
      <c r="TH4" s="383" t="s">
        <v>1931</v>
      </c>
      <c r="TI4" s="383" t="s">
        <v>1932</v>
      </c>
      <c r="TJ4" s="383" t="s">
        <v>1933</v>
      </c>
      <c r="TK4" s="383" t="s">
        <v>1934</v>
      </c>
      <c r="TL4" s="383" t="s">
        <v>1935</v>
      </c>
      <c r="TM4" s="383" t="s">
        <v>1936</v>
      </c>
      <c r="TN4" s="383" t="s">
        <v>1937</v>
      </c>
      <c r="TO4" s="383" t="s">
        <v>1938</v>
      </c>
      <c r="TP4" s="383" t="s">
        <v>1939</v>
      </c>
      <c r="TQ4" s="383" t="s">
        <v>1940</v>
      </c>
      <c r="TR4" s="383" t="s">
        <v>1941</v>
      </c>
      <c r="TS4" s="383" t="s">
        <v>1942</v>
      </c>
      <c r="TT4" s="383" t="s">
        <v>1943</v>
      </c>
      <c r="TU4" s="383" t="s">
        <v>1944</v>
      </c>
      <c r="TV4" s="383" t="s">
        <v>1945</v>
      </c>
      <c r="TW4" s="383" t="s">
        <v>1946</v>
      </c>
      <c r="TX4" s="383" t="s">
        <v>1947</v>
      </c>
      <c r="TY4" s="383" t="s">
        <v>1948</v>
      </c>
      <c r="TZ4" s="383" t="s">
        <v>1949</v>
      </c>
      <c r="UA4" s="383" t="s">
        <v>1950</v>
      </c>
      <c r="UB4" s="383" t="s">
        <v>1951</v>
      </c>
      <c r="UC4" s="383" t="s">
        <v>1952</v>
      </c>
      <c r="UD4" s="383" t="s">
        <v>1953</v>
      </c>
      <c r="UE4" s="383" t="s">
        <v>1954</v>
      </c>
      <c r="UF4" s="383" t="s">
        <v>1955</v>
      </c>
      <c r="UG4" s="383" t="s">
        <v>1956</v>
      </c>
      <c r="UH4" s="383" t="s">
        <v>1957</v>
      </c>
      <c r="UI4" s="383" t="s">
        <v>1958</v>
      </c>
      <c r="UJ4" s="383" t="s">
        <v>1959</v>
      </c>
      <c r="UK4" s="383" t="s">
        <v>1960</v>
      </c>
      <c r="UL4" s="383" t="s">
        <v>1961</v>
      </c>
      <c r="UM4" s="383" t="s">
        <v>1962</v>
      </c>
      <c r="UN4" s="383" t="s">
        <v>1963</v>
      </c>
      <c r="UO4" s="383" t="s">
        <v>1964</v>
      </c>
      <c r="UP4" s="383" t="s">
        <v>1965</v>
      </c>
      <c r="UQ4" s="383" t="s">
        <v>1966</v>
      </c>
      <c r="UR4" s="383" t="s">
        <v>1967</v>
      </c>
      <c r="US4" s="383" t="s">
        <v>1968</v>
      </c>
      <c r="UT4" s="383" t="s">
        <v>1969</v>
      </c>
      <c r="UU4" s="383" t="s">
        <v>1970</v>
      </c>
      <c r="UV4" s="383" t="s">
        <v>1971</v>
      </c>
      <c r="UW4" s="383" t="s">
        <v>1972</v>
      </c>
      <c r="UX4" s="383" t="s">
        <v>1973</v>
      </c>
      <c r="UY4" s="383" t="s">
        <v>1974</v>
      </c>
      <c r="UZ4" s="383" t="s">
        <v>1975</v>
      </c>
      <c r="VA4" s="383" t="s">
        <v>1976</v>
      </c>
      <c r="VB4" s="383" t="s">
        <v>1977</v>
      </c>
      <c r="VC4" s="383" t="s">
        <v>1978</v>
      </c>
      <c r="VD4" s="383" t="s">
        <v>1979</v>
      </c>
      <c r="VE4" s="383" t="s">
        <v>1980</v>
      </c>
      <c r="VF4" s="383" t="s">
        <v>1981</v>
      </c>
      <c r="VG4" s="383" t="s">
        <v>1982</v>
      </c>
      <c r="VH4" s="383" t="s">
        <v>1983</v>
      </c>
      <c r="VI4" s="383" t="s">
        <v>1984</v>
      </c>
      <c r="VJ4" s="383" t="s">
        <v>1985</v>
      </c>
      <c r="VK4" s="383" t="s">
        <v>1986</v>
      </c>
      <c r="VL4" s="383" t="s">
        <v>1987</v>
      </c>
      <c r="VM4" s="383" t="s">
        <v>1988</v>
      </c>
      <c r="VN4" s="383" t="s">
        <v>1989</v>
      </c>
      <c r="VO4" s="383" t="s">
        <v>1990</v>
      </c>
      <c r="VP4" s="383" t="s">
        <v>1991</v>
      </c>
      <c r="VQ4" s="383" t="s">
        <v>1992</v>
      </c>
      <c r="VR4" s="383" t="s">
        <v>1993</v>
      </c>
      <c r="VS4" s="383" t="s">
        <v>1994</v>
      </c>
      <c r="VT4" s="383" t="s">
        <v>1995</v>
      </c>
      <c r="VU4" s="383" t="s">
        <v>1996</v>
      </c>
      <c r="VV4" s="383" t="s">
        <v>1997</v>
      </c>
      <c r="VW4" s="383" t="s">
        <v>1998</v>
      </c>
      <c r="VX4" s="383" t="s">
        <v>1999</v>
      </c>
      <c r="VY4" s="383" t="s">
        <v>2000</v>
      </c>
      <c r="VZ4" s="383" t="s">
        <v>2001</v>
      </c>
      <c r="WA4" s="383" t="s">
        <v>2002</v>
      </c>
      <c r="WB4" s="383" t="s">
        <v>2003</v>
      </c>
      <c r="WC4" s="383" t="s">
        <v>2004</v>
      </c>
      <c r="WD4" s="383" t="s">
        <v>2005</v>
      </c>
      <c r="WE4" s="383" t="s">
        <v>2006</v>
      </c>
      <c r="WF4" s="383" t="s">
        <v>2007</v>
      </c>
      <c r="WG4" s="383" t="s">
        <v>2008</v>
      </c>
      <c r="WH4" s="383" t="s">
        <v>2009</v>
      </c>
      <c r="WI4" s="383" t="s">
        <v>2010</v>
      </c>
      <c r="WJ4" s="383" t="s">
        <v>2011</v>
      </c>
      <c r="WK4" s="383" t="s">
        <v>2012</v>
      </c>
      <c r="WL4" s="383" t="s">
        <v>2013</v>
      </c>
      <c r="WM4" s="383" t="s">
        <v>2014</v>
      </c>
      <c r="WN4" s="383" t="s">
        <v>2015</v>
      </c>
      <c r="WO4" s="383" t="s">
        <v>2016</v>
      </c>
      <c r="WP4" s="383" t="s">
        <v>2017</v>
      </c>
      <c r="WQ4" s="383" t="s">
        <v>2018</v>
      </c>
      <c r="WR4" s="383" t="s">
        <v>2019</v>
      </c>
      <c r="WS4" s="383" t="s">
        <v>2020</v>
      </c>
      <c r="WT4" s="383" t="s">
        <v>2021</v>
      </c>
      <c r="WU4" s="383" t="s">
        <v>2022</v>
      </c>
      <c r="WV4" s="383" t="s">
        <v>2023</v>
      </c>
      <c r="WW4" s="383" t="s">
        <v>2024</v>
      </c>
      <c r="WX4" s="383" t="s">
        <v>2025</v>
      </c>
      <c r="WY4" s="383" t="s">
        <v>2026</v>
      </c>
      <c r="WZ4" s="383" t="s">
        <v>2027</v>
      </c>
      <c r="XA4" s="383" t="s">
        <v>2028</v>
      </c>
      <c r="XB4" s="383" t="s">
        <v>2029</v>
      </c>
      <c r="XC4" s="383" t="s">
        <v>2030</v>
      </c>
      <c r="XD4" s="383" t="s">
        <v>2031</v>
      </c>
      <c r="XE4" s="383" t="s">
        <v>2032</v>
      </c>
      <c r="XF4" s="383" t="s">
        <v>2033</v>
      </c>
      <c r="XG4" s="383" t="s">
        <v>2034</v>
      </c>
      <c r="XH4" s="383" t="s">
        <v>2035</v>
      </c>
      <c r="XI4" s="383" t="s">
        <v>2036</v>
      </c>
      <c r="XJ4" s="383" t="s">
        <v>2037</v>
      </c>
      <c r="XK4" s="383" t="s">
        <v>2038</v>
      </c>
      <c r="XL4" s="383" t="s">
        <v>2039</v>
      </c>
      <c r="XM4" s="383" t="s">
        <v>2040</v>
      </c>
      <c r="XN4" s="383" t="s">
        <v>2041</v>
      </c>
      <c r="XO4" s="383" t="s">
        <v>2042</v>
      </c>
      <c r="XP4" s="383" t="s">
        <v>2043</v>
      </c>
      <c r="XQ4" s="383" t="s">
        <v>2044</v>
      </c>
      <c r="XR4" s="383" t="s">
        <v>2045</v>
      </c>
      <c r="XS4" s="383" t="s">
        <v>2046</v>
      </c>
      <c r="XT4" s="383" t="s">
        <v>2047</v>
      </c>
      <c r="XU4" s="383" t="s">
        <v>2048</v>
      </c>
      <c r="XV4" s="383" t="s">
        <v>2049</v>
      </c>
      <c r="XW4" s="383" t="s">
        <v>2050</v>
      </c>
      <c r="XX4" s="383" t="s">
        <v>2051</v>
      </c>
      <c r="XY4" s="383" t="s">
        <v>2052</v>
      </c>
      <c r="XZ4" s="383" t="s">
        <v>2053</v>
      </c>
      <c r="YA4" s="383" t="s">
        <v>2054</v>
      </c>
      <c r="YB4" s="383" t="s">
        <v>2055</v>
      </c>
      <c r="YC4" s="383" t="s">
        <v>2056</v>
      </c>
      <c r="YD4" s="383" t="s">
        <v>2057</v>
      </c>
      <c r="YE4" s="383" t="s">
        <v>2058</v>
      </c>
      <c r="YF4" s="383" t="s">
        <v>2059</v>
      </c>
      <c r="YG4" s="383" t="s">
        <v>2060</v>
      </c>
      <c r="YH4" s="383" t="s">
        <v>2061</v>
      </c>
      <c r="YI4" s="383" t="s">
        <v>2062</v>
      </c>
      <c r="YJ4" s="383" t="s">
        <v>2063</v>
      </c>
      <c r="YK4" s="383" t="s">
        <v>2064</v>
      </c>
      <c r="YL4" s="383" t="s">
        <v>2065</v>
      </c>
      <c r="YM4" s="383" t="s">
        <v>2066</v>
      </c>
      <c r="YN4" s="383" t="s">
        <v>2067</v>
      </c>
      <c r="YO4" s="383" t="s">
        <v>2068</v>
      </c>
      <c r="YP4" s="383" t="s">
        <v>2069</v>
      </c>
      <c r="YQ4" s="383" t="s">
        <v>2070</v>
      </c>
      <c r="YR4" s="383" t="s">
        <v>2071</v>
      </c>
      <c r="YS4" s="383" t="s">
        <v>2072</v>
      </c>
      <c r="YT4" s="383" t="s">
        <v>2073</v>
      </c>
      <c r="YU4" s="383" t="s">
        <v>2074</v>
      </c>
      <c r="YV4" s="383" t="s">
        <v>2075</v>
      </c>
      <c r="YW4" s="383" t="s">
        <v>2076</v>
      </c>
      <c r="YX4" s="383" t="s">
        <v>2077</v>
      </c>
      <c r="YY4" s="383" t="s">
        <v>2078</v>
      </c>
      <c r="YZ4" s="383" t="s">
        <v>2079</v>
      </c>
      <c r="ZA4" s="383" t="s">
        <v>2080</v>
      </c>
      <c r="ZB4" s="383" t="s">
        <v>2081</v>
      </c>
      <c r="ZC4" s="383" t="s">
        <v>2082</v>
      </c>
      <c r="ZD4" s="383" t="s">
        <v>2083</v>
      </c>
      <c r="ZE4" s="383" t="s">
        <v>2084</v>
      </c>
      <c r="ZF4" s="383" t="s">
        <v>2085</v>
      </c>
      <c r="ZG4" s="383" t="s">
        <v>2086</v>
      </c>
      <c r="ZH4" s="383" t="s">
        <v>2087</v>
      </c>
      <c r="ZI4" s="383" t="s">
        <v>2088</v>
      </c>
      <c r="ZJ4" s="383" t="s">
        <v>2089</v>
      </c>
      <c r="ZK4" s="383" t="s">
        <v>2090</v>
      </c>
      <c r="ZL4" s="383" t="s">
        <v>2091</v>
      </c>
      <c r="ZM4" s="383" t="s">
        <v>2092</v>
      </c>
      <c r="ZN4" s="383" t="s">
        <v>2093</v>
      </c>
      <c r="ZO4" s="383" t="s">
        <v>2094</v>
      </c>
      <c r="ZP4" s="383" t="s">
        <v>2095</v>
      </c>
      <c r="ZQ4" s="383" t="s">
        <v>2096</v>
      </c>
      <c r="ZR4" s="383" t="s">
        <v>2097</v>
      </c>
      <c r="ZS4" s="383" t="s">
        <v>2098</v>
      </c>
      <c r="ZT4" s="383" t="s">
        <v>2099</v>
      </c>
      <c r="ZU4" s="383" t="s">
        <v>2100</v>
      </c>
      <c r="ZV4" s="383" t="s">
        <v>2101</v>
      </c>
      <c r="ZW4" s="383" t="s">
        <v>2102</v>
      </c>
      <c r="ZX4" s="383" t="s">
        <v>2103</v>
      </c>
      <c r="ZY4" s="383" t="s">
        <v>2104</v>
      </c>
      <c r="ZZ4" s="383" t="s">
        <v>2105</v>
      </c>
      <c r="AAA4" s="383" t="s">
        <v>2106</v>
      </c>
      <c r="AAB4" s="383" t="s">
        <v>2107</v>
      </c>
      <c r="AAC4" s="383" t="s">
        <v>2108</v>
      </c>
      <c r="AAD4" s="383" t="s">
        <v>2109</v>
      </c>
      <c r="AAE4" s="383" t="s">
        <v>2110</v>
      </c>
      <c r="AAF4" s="383" t="s">
        <v>2111</v>
      </c>
      <c r="AAG4" s="383" t="s">
        <v>2112</v>
      </c>
      <c r="AAH4" s="383" t="s">
        <v>2113</v>
      </c>
      <c r="AAI4" s="383" t="s">
        <v>2114</v>
      </c>
      <c r="AAJ4" s="383" t="s">
        <v>2115</v>
      </c>
      <c r="AAK4" s="383" t="s">
        <v>2116</v>
      </c>
      <c r="AAL4" s="383" t="s">
        <v>2117</v>
      </c>
      <c r="AAM4" s="383" t="s">
        <v>2118</v>
      </c>
      <c r="AAN4" s="383" t="s">
        <v>2119</v>
      </c>
      <c r="AAO4" s="383" t="s">
        <v>2120</v>
      </c>
      <c r="AAP4" s="383" t="s">
        <v>2121</v>
      </c>
      <c r="AAQ4" s="383" t="s">
        <v>2122</v>
      </c>
      <c r="AAR4" s="383" t="s">
        <v>2123</v>
      </c>
      <c r="AAS4" s="383" t="s">
        <v>2124</v>
      </c>
      <c r="AAT4" s="383" t="s">
        <v>2125</v>
      </c>
      <c r="AAU4" s="383" t="s">
        <v>2126</v>
      </c>
      <c r="AAV4" s="383" t="s">
        <v>2127</v>
      </c>
      <c r="AAW4" s="383" t="s">
        <v>2128</v>
      </c>
      <c r="AAX4" s="383" t="s">
        <v>2129</v>
      </c>
      <c r="AAY4" s="383" t="s">
        <v>2130</v>
      </c>
      <c r="AAZ4" s="383" t="s">
        <v>2131</v>
      </c>
      <c r="ABA4" s="383" t="s">
        <v>2132</v>
      </c>
      <c r="ABB4" s="383" t="s">
        <v>2133</v>
      </c>
      <c r="ABC4" s="383" t="s">
        <v>2134</v>
      </c>
      <c r="ABD4" s="383" t="s">
        <v>2135</v>
      </c>
      <c r="ABE4" s="383" t="s">
        <v>2136</v>
      </c>
      <c r="ABF4" s="383" t="s">
        <v>2137</v>
      </c>
      <c r="ABG4" s="383" t="s">
        <v>2138</v>
      </c>
      <c r="ABH4" s="383" t="s">
        <v>2139</v>
      </c>
      <c r="ABI4" s="383" t="s">
        <v>2140</v>
      </c>
      <c r="ABJ4" s="383" t="s">
        <v>2141</v>
      </c>
      <c r="ABK4" s="383" t="s">
        <v>2142</v>
      </c>
      <c r="ABL4" s="383" t="s">
        <v>2143</v>
      </c>
      <c r="ABM4" s="383" t="s">
        <v>2144</v>
      </c>
      <c r="ABN4" s="383" t="s">
        <v>2145</v>
      </c>
      <c r="ABO4" s="383" t="s">
        <v>2146</v>
      </c>
      <c r="ABP4" s="383" t="s">
        <v>2147</v>
      </c>
      <c r="ABQ4" s="383" t="s">
        <v>2148</v>
      </c>
      <c r="ABR4" s="383" t="s">
        <v>2149</v>
      </c>
      <c r="ABS4" s="383" t="s">
        <v>2150</v>
      </c>
      <c r="ABT4" s="383" t="s">
        <v>2151</v>
      </c>
      <c r="ABU4" s="383" t="s">
        <v>2152</v>
      </c>
      <c r="ABV4" s="383" t="s">
        <v>2153</v>
      </c>
      <c r="ABW4" s="383" t="s">
        <v>2154</v>
      </c>
      <c r="ABX4" s="383" t="s">
        <v>2155</v>
      </c>
      <c r="ABY4" s="383" t="s">
        <v>2156</v>
      </c>
      <c r="ABZ4" s="383" t="s">
        <v>2157</v>
      </c>
      <c r="ACA4" s="383" t="s">
        <v>2158</v>
      </c>
      <c r="ACB4" s="383" t="s">
        <v>2159</v>
      </c>
      <c r="ACC4" s="383" t="s">
        <v>2160</v>
      </c>
      <c r="ACD4" s="383" t="s">
        <v>2161</v>
      </c>
      <c r="ACE4" s="383" t="s">
        <v>2162</v>
      </c>
      <c r="ACF4" s="383" t="s">
        <v>2163</v>
      </c>
      <c r="ACG4" s="383" t="s">
        <v>2164</v>
      </c>
      <c r="ACH4" s="383" t="s">
        <v>2165</v>
      </c>
      <c r="ACI4" s="383" t="s">
        <v>2166</v>
      </c>
      <c r="ACJ4" s="383" t="s">
        <v>2167</v>
      </c>
      <c r="ACK4" s="383" t="s">
        <v>1629</v>
      </c>
      <c r="ACL4" s="383" t="s">
        <v>2168</v>
      </c>
      <c r="ACM4" s="383" t="s">
        <v>2169</v>
      </c>
      <c r="ACN4" s="383" t="s">
        <v>2170</v>
      </c>
      <c r="ACO4" s="383" t="s">
        <v>2171</v>
      </c>
      <c r="ACP4" s="383" t="s">
        <v>2172</v>
      </c>
      <c r="ACQ4" s="383" t="s">
        <v>2173</v>
      </c>
      <c r="ACR4" s="383" t="s">
        <v>2174</v>
      </c>
      <c r="ACS4" s="383" t="s">
        <v>2175</v>
      </c>
      <c r="ACT4" s="383" t="s">
        <v>2176</v>
      </c>
      <c r="ACU4" s="383" t="s">
        <v>2177</v>
      </c>
      <c r="ACV4" s="383" t="s">
        <v>2178</v>
      </c>
      <c r="ACW4" s="383" t="s">
        <v>2179</v>
      </c>
      <c r="ACX4" s="383" t="s">
        <v>2180</v>
      </c>
      <c r="ACY4" s="383" t="s">
        <v>2181</v>
      </c>
      <c r="ACZ4" s="383" t="s">
        <v>2182</v>
      </c>
      <c r="ADA4" s="383" t="s">
        <v>2183</v>
      </c>
      <c r="ADB4" s="383" t="s">
        <v>2184</v>
      </c>
      <c r="ADC4" s="383" t="s">
        <v>2185</v>
      </c>
      <c r="ADD4" s="383" t="s">
        <v>2186</v>
      </c>
      <c r="ADE4" s="383" t="s">
        <v>2187</v>
      </c>
      <c r="ADF4" s="383" t="s">
        <v>2188</v>
      </c>
      <c r="ADG4" s="383" t="s">
        <v>2189</v>
      </c>
      <c r="ADH4" s="383" t="s">
        <v>2190</v>
      </c>
      <c r="ADI4" s="383" t="s">
        <v>2191</v>
      </c>
      <c r="ADJ4" s="383" t="s">
        <v>2192</v>
      </c>
      <c r="ADK4" s="383" t="s">
        <v>2193</v>
      </c>
      <c r="ADL4" s="383" t="s">
        <v>2194</v>
      </c>
      <c r="ADM4" s="383" t="s">
        <v>2195</v>
      </c>
      <c r="ADN4" s="383" t="s">
        <v>2196</v>
      </c>
      <c r="ADO4" s="383" t="s">
        <v>2197</v>
      </c>
      <c r="ADP4" s="383" t="s">
        <v>2198</v>
      </c>
      <c r="ADQ4" s="383" t="s">
        <v>2199</v>
      </c>
      <c r="ADR4" s="383" t="s">
        <v>2200</v>
      </c>
      <c r="ADS4" s="383" t="s">
        <v>2201</v>
      </c>
      <c r="ADT4" s="383" t="s">
        <v>2202</v>
      </c>
      <c r="ADU4" s="383" t="s">
        <v>2203</v>
      </c>
      <c r="ADV4" s="383" t="s">
        <v>2204</v>
      </c>
      <c r="ADW4" s="383" t="s">
        <v>2205</v>
      </c>
      <c r="ADX4" s="383" t="s">
        <v>2206</v>
      </c>
      <c r="ADY4" s="383" t="s">
        <v>2207</v>
      </c>
      <c r="ADZ4" s="383" t="s">
        <v>2208</v>
      </c>
      <c r="AEA4" s="383" t="s">
        <v>2209</v>
      </c>
      <c r="AEB4" s="383" t="s">
        <v>2210</v>
      </c>
      <c r="AEC4" s="383" t="s">
        <v>2211</v>
      </c>
      <c r="AED4" s="383" t="s">
        <v>2212</v>
      </c>
      <c r="AEE4" s="383" t="s">
        <v>2213</v>
      </c>
      <c r="AEF4" s="383" t="s">
        <v>2214</v>
      </c>
      <c r="AEG4" s="383" t="s">
        <v>2215</v>
      </c>
      <c r="AEH4" s="383" t="s">
        <v>2216</v>
      </c>
      <c r="AEI4" s="383" t="s">
        <v>2217</v>
      </c>
      <c r="AEJ4" s="383" t="s">
        <v>2218</v>
      </c>
      <c r="AEK4" s="383" t="s">
        <v>2219</v>
      </c>
      <c r="AEL4" s="383" t="s">
        <v>2220</v>
      </c>
      <c r="AEM4" s="383" t="s">
        <v>2221</v>
      </c>
      <c r="AEN4" s="383" t="s">
        <v>2222</v>
      </c>
      <c r="AEO4" s="383" t="s">
        <v>2223</v>
      </c>
      <c r="AEP4" s="383" t="s">
        <v>2224</v>
      </c>
      <c r="AEQ4" s="383" t="s">
        <v>2225</v>
      </c>
      <c r="AER4" s="383" t="s">
        <v>2226</v>
      </c>
      <c r="AES4" s="383" t="s">
        <v>2227</v>
      </c>
      <c r="AET4" s="383" t="s">
        <v>2228</v>
      </c>
      <c r="AEU4" s="383" t="s">
        <v>2229</v>
      </c>
      <c r="AEV4" s="383" t="s">
        <v>2230</v>
      </c>
      <c r="AEW4" s="383" t="s">
        <v>2231</v>
      </c>
      <c r="AEX4" s="383" t="s">
        <v>2232</v>
      </c>
      <c r="AEY4" s="383" t="s">
        <v>2233</v>
      </c>
      <c r="AEZ4" s="383" t="s">
        <v>2234</v>
      </c>
      <c r="AFA4" s="383" t="s">
        <v>2235</v>
      </c>
      <c r="AFB4" s="383" t="s">
        <v>2236</v>
      </c>
      <c r="AFC4" s="383" t="s">
        <v>2237</v>
      </c>
      <c r="AFD4" s="383" t="s">
        <v>2238</v>
      </c>
      <c r="AFE4" s="383" t="s">
        <v>2239</v>
      </c>
      <c r="AFF4" s="383" t="s">
        <v>2240</v>
      </c>
      <c r="AFG4" s="383" t="s">
        <v>2241</v>
      </c>
      <c r="AFH4" s="383" t="s">
        <v>2242</v>
      </c>
      <c r="AFI4" s="383" t="s">
        <v>2243</v>
      </c>
      <c r="AFJ4" s="383" t="s">
        <v>2244</v>
      </c>
      <c r="AFK4" s="383" t="s">
        <v>2245</v>
      </c>
      <c r="AFL4" s="383" t="s">
        <v>2246</v>
      </c>
      <c r="AFM4" s="383" t="s">
        <v>2247</v>
      </c>
      <c r="AFN4" s="383" t="s">
        <v>2248</v>
      </c>
      <c r="AFO4" s="383" t="s">
        <v>2249</v>
      </c>
      <c r="AFP4" s="383" t="s">
        <v>2250</v>
      </c>
      <c r="AFQ4" s="383" t="s">
        <v>2251</v>
      </c>
      <c r="AFR4" s="383" t="s">
        <v>2252</v>
      </c>
      <c r="AFS4" s="383" t="s">
        <v>2253</v>
      </c>
      <c r="AFT4" s="383" t="s">
        <v>2254</v>
      </c>
      <c r="AFU4" s="383" t="s">
        <v>2255</v>
      </c>
      <c r="AFV4" s="383" t="s">
        <v>2256</v>
      </c>
      <c r="AFW4" s="383" t="s">
        <v>2257</v>
      </c>
      <c r="AFX4" s="383" t="s">
        <v>2258</v>
      </c>
      <c r="AFY4" s="383" t="s">
        <v>2259</v>
      </c>
      <c r="AFZ4" s="383" t="s">
        <v>2260</v>
      </c>
      <c r="AGA4" s="383" t="s">
        <v>2261</v>
      </c>
      <c r="AGB4" s="383" t="s">
        <v>2262</v>
      </c>
      <c r="AGC4" s="383" t="s">
        <v>2263</v>
      </c>
      <c r="AGD4" s="383" t="s">
        <v>2264</v>
      </c>
      <c r="AGE4" s="383" t="s">
        <v>2265</v>
      </c>
      <c r="AGF4" s="383" t="s">
        <v>2266</v>
      </c>
      <c r="AGG4" s="383" t="s">
        <v>2267</v>
      </c>
      <c r="AGH4" s="383" t="s">
        <v>2268</v>
      </c>
      <c r="AGI4" s="383" t="s">
        <v>2269</v>
      </c>
      <c r="AGJ4" s="383" t="s">
        <v>2270</v>
      </c>
      <c r="AGK4" s="383" t="s">
        <v>2271</v>
      </c>
      <c r="AGL4" s="383" t="s">
        <v>2272</v>
      </c>
      <c r="AGM4" s="383" t="s">
        <v>2273</v>
      </c>
      <c r="AGN4" s="383" t="s">
        <v>2274</v>
      </c>
      <c r="AGO4" s="383" t="s">
        <v>2275</v>
      </c>
      <c r="AGP4" s="383" t="s">
        <v>2276</v>
      </c>
    </row>
    <row r="5" spans="1:874">
      <c r="A5" s="383" t="s">
        <v>646</v>
      </c>
      <c r="B5" s="384" t="s">
        <v>0</v>
      </c>
      <c r="C5" s="383" t="s">
        <v>1</v>
      </c>
      <c r="D5" s="385">
        <v>744678176.5</v>
      </c>
      <c r="E5" s="385">
        <v>91494795.180000007</v>
      </c>
      <c r="F5" s="385">
        <v>157854466.68000001</v>
      </c>
      <c r="G5" s="385">
        <v>39093956.780000009</v>
      </c>
      <c r="H5" s="385">
        <v>144489928.80000001</v>
      </c>
      <c r="I5" s="385">
        <v>51388556.030000001</v>
      </c>
      <c r="J5" s="385">
        <v>78063943.379999995</v>
      </c>
      <c r="K5" s="385">
        <v>94835584.090000018</v>
      </c>
      <c r="L5" s="385">
        <v>78346678.890000001</v>
      </c>
      <c r="M5" s="385">
        <v>57893232.339999989</v>
      </c>
      <c r="N5" s="385">
        <v>46505492.75</v>
      </c>
      <c r="O5" s="385">
        <v>47022828.700000003</v>
      </c>
      <c r="P5" s="385">
        <v>26002445.109999999</v>
      </c>
      <c r="Q5" s="385">
        <v>34686366.840000004</v>
      </c>
      <c r="R5" s="385">
        <v>38485719.529999986</v>
      </c>
      <c r="S5" s="385">
        <v>76781389.900000006</v>
      </c>
      <c r="T5" s="385">
        <v>54493346.019999996</v>
      </c>
      <c r="U5" s="385">
        <v>25215614.93</v>
      </c>
      <c r="V5" s="385">
        <v>577372286.65999997</v>
      </c>
      <c r="W5" s="385">
        <v>197688376.14999998</v>
      </c>
      <c r="X5" s="385">
        <v>59448393.579999998</v>
      </c>
      <c r="Y5" s="385">
        <v>93024513.950000003</v>
      </c>
      <c r="Z5" s="385">
        <v>52619290.109999999</v>
      </c>
      <c r="AA5" s="385">
        <v>61812152.68</v>
      </c>
      <c r="AB5" s="385">
        <v>27362801.25</v>
      </c>
      <c r="AC5" s="385">
        <v>165682537.29999998</v>
      </c>
      <c r="AD5" s="385">
        <v>70846821.040000007</v>
      </c>
      <c r="AE5" s="385">
        <v>45482856.879999995</v>
      </c>
      <c r="AF5" s="385">
        <v>123786993.89</v>
      </c>
      <c r="AG5" s="385">
        <v>59787819.149999991</v>
      </c>
      <c r="AH5" s="385">
        <v>102462672.77000001</v>
      </c>
      <c r="AI5" s="385">
        <v>65100941.569999993</v>
      </c>
      <c r="AJ5" s="385">
        <v>56144222.25</v>
      </c>
      <c r="AK5" s="385">
        <v>39609521.520000003</v>
      </c>
      <c r="AL5" s="385">
        <v>83753392.190000013</v>
      </c>
      <c r="AM5" s="385">
        <v>48712553.580000006</v>
      </c>
      <c r="AN5" s="385">
        <v>22987398.870000005</v>
      </c>
      <c r="AO5" s="385">
        <v>24259632.600000009</v>
      </c>
      <c r="AP5" s="385">
        <v>41018736.700000003</v>
      </c>
      <c r="AQ5" s="385">
        <v>24234089.59</v>
      </c>
      <c r="AR5" s="385">
        <v>32673398.030000001</v>
      </c>
      <c r="AS5" s="385">
        <v>24652803.760000002</v>
      </c>
      <c r="AT5" s="385">
        <v>227904275.1099999</v>
      </c>
      <c r="AU5" s="385">
        <v>18061521.260000005</v>
      </c>
      <c r="AV5" s="385">
        <v>17406853.629999999</v>
      </c>
      <c r="AW5" s="385">
        <v>24212403.519999996</v>
      </c>
      <c r="AX5" s="385">
        <v>37197340.030000001</v>
      </c>
      <c r="AY5" s="385">
        <v>48797337.879999995</v>
      </c>
      <c r="AZ5" s="385">
        <v>21589682.280000001</v>
      </c>
      <c r="BA5" s="385">
        <v>27394434.170000002</v>
      </c>
      <c r="BB5" s="385">
        <v>11285648.26</v>
      </c>
      <c r="BC5" s="385">
        <v>12655190.439999999</v>
      </c>
      <c r="BD5" s="385">
        <v>19269717.700000003</v>
      </c>
      <c r="BE5" s="385">
        <v>15376046.530000001</v>
      </c>
      <c r="BF5" s="385">
        <v>54118479.629999988</v>
      </c>
      <c r="BG5" s="385">
        <v>15554661.650000002</v>
      </c>
      <c r="BH5" s="385">
        <v>10358098.300000001</v>
      </c>
      <c r="BI5" s="385">
        <v>212923443.57999995</v>
      </c>
      <c r="BJ5" s="385">
        <v>150467309.42999995</v>
      </c>
      <c r="BK5" s="385">
        <v>54206005.069999993</v>
      </c>
      <c r="BL5" s="385">
        <v>19693154.559999999</v>
      </c>
      <c r="BM5" s="385">
        <v>70750672.099999979</v>
      </c>
      <c r="BN5" s="385">
        <v>62075122.710000008</v>
      </c>
      <c r="BO5" s="385">
        <v>30875675.490000002</v>
      </c>
      <c r="BP5" s="385">
        <v>291839499.04999995</v>
      </c>
      <c r="BQ5" s="385">
        <v>49901701.280000001</v>
      </c>
      <c r="BR5" s="385">
        <v>57536480.93</v>
      </c>
      <c r="BS5" s="385">
        <v>74481719.75</v>
      </c>
      <c r="BT5" s="385">
        <v>39342621.570000008</v>
      </c>
      <c r="BU5" s="385">
        <v>57604434.919999994</v>
      </c>
      <c r="BV5" s="385">
        <v>17056763.010000002</v>
      </c>
      <c r="BW5" s="385">
        <v>28093448.109999996</v>
      </c>
      <c r="BX5" s="385">
        <v>82947532.180000007</v>
      </c>
      <c r="BY5" s="385">
        <v>31293223.740000002</v>
      </c>
      <c r="BZ5" s="385">
        <v>22075509.789999999</v>
      </c>
      <c r="CA5" s="385">
        <v>69479760.169999957</v>
      </c>
      <c r="CB5" s="385">
        <v>34681153.189999998</v>
      </c>
      <c r="CC5" s="385">
        <v>35391064.049999997</v>
      </c>
      <c r="CD5" s="385">
        <v>22947862.669999998</v>
      </c>
      <c r="CE5" s="385">
        <v>783316856.04000008</v>
      </c>
      <c r="CF5" s="385">
        <v>36371821.010000005</v>
      </c>
      <c r="CG5" s="385">
        <v>62471367.74000001</v>
      </c>
      <c r="CH5" s="385">
        <v>35387467.68</v>
      </c>
      <c r="CI5" s="385">
        <v>60207878.889999993</v>
      </c>
      <c r="CJ5" s="385">
        <v>38352905.409999996</v>
      </c>
      <c r="CK5" s="385">
        <v>52628610.909999996</v>
      </c>
      <c r="CL5" s="385">
        <v>67157050.74000001</v>
      </c>
      <c r="CM5" s="385">
        <v>15860532.760000002</v>
      </c>
      <c r="CN5" s="385">
        <v>57714421.899999999</v>
      </c>
      <c r="CO5" s="385">
        <v>39589337.689999998</v>
      </c>
      <c r="CP5" s="385">
        <v>39950934.119999997</v>
      </c>
      <c r="CQ5" s="385">
        <v>39267629.93</v>
      </c>
      <c r="CR5" s="385">
        <v>248811235.52999994</v>
      </c>
      <c r="CS5" s="385">
        <v>33895140.420000002</v>
      </c>
      <c r="CT5" s="385">
        <v>34870695.369999997</v>
      </c>
      <c r="CU5" s="385">
        <v>85234919.430000007</v>
      </c>
      <c r="CV5" s="385">
        <v>27087478.650000006</v>
      </c>
      <c r="CW5" s="385">
        <v>55545173</v>
      </c>
      <c r="CX5" s="385">
        <v>19225289.270000007</v>
      </c>
      <c r="CY5" s="385">
        <v>17213382.57</v>
      </c>
      <c r="CZ5" s="385">
        <v>146760266.59</v>
      </c>
      <c r="DA5" s="385">
        <v>115489646.81</v>
      </c>
      <c r="DB5" s="385">
        <v>41852217.979999997</v>
      </c>
      <c r="DC5" s="385">
        <v>34464705.289999992</v>
      </c>
      <c r="DD5" s="385">
        <v>60470604.460000001</v>
      </c>
      <c r="DE5" s="385">
        <v>72748987.349999994</v>
      </c>
      <c r="DF5" s="385">
        <v>60781997.180000007</v>
      </c>
      <c r="DG5" s="385">
        <v>66011186.610000007</v>
      </c>
      <c r="DH5" s="385">
        <v>32637975.649999995</v>
      </c>
      <c r="DI5" s="385">
        <v>1022115493.1900002</v>
      </c>
      <c r="DJ5" s="385">
        <v>50373546.460000001</v>
      </c>
      <c r="DK5" s="385">
        <v>74759829.829999998</v>
      </c>
      <c r="DL5" s="385">
        <v>43920297.670000002</v>
      </c>
      <c r="DM5" s="385">
        <v>70878679.400000006</v>
      </c>
      <c r="DN5" s="385">
        <v>40166428.260000005</v>
      </c>
      <c r="DO5" s="385">
        <v>123231216.22000003</v>
      </c>
      <c r="DP5" s="385">
        <v>53377457.100000001</v>
      </c>
      <c r="DQ5" s="385">
        <v>109880172.50999996</v>
      </c>
      <c r="DR5" s="385">
        <v>384213568.13</v>
      </c>
      <c r="DS5" s="385">
        <v>71238759.969999999</v>
      </c>
      <c r="DT5" s="385">
        <v>180596288.72</v>
      </c>
      <c r="DU5" s="385">
        <v>238050400.62</v>
      </c>
      <c r="DV5" s="385">
        <v>64227233.430000007</v>
      </c>
      <c r="DW5" s="385">
        <v>97469087.909999982</v>
      </c>
      <c r="DX5" s="385">
        <v>91389585.299999997</v>
      </c>
      <c r="DY5" s="385">
        <v>25688464.390000001</v>
      </c>
      <c r="DZ5" s="385">
        <v>48442396.539999999</v>
      </c>
      <c r="EA5" s="385">
        <v>38751493.880000003</v>
      </c>
      <c r="EB5" s="385">
        <v>87715372.709999964</v>
      </c>
      <c r="EC5" s="385">
        <v>137014350.02000001</v>
      </c>
      <c r="ED5" s="385">
        <v>118149364.15000004</v>
      </c>
      <c r="EE5" s="385">
        <v>42888419.980000004</v>
      </c>
      <c r="EF5" s="385">
        <v>55611023.260000005</v>
      </c>
      <c r="EG5" s="385">
        <v>49883607.790000007</v>
      </c>
      <c r="EH5" s="385">
        <v>79958160.909999996</v>
      </c>
      <c r="EI5" s="385">
        <v>75055005.150000006</v>
      </c>
      <c r="EJ5" s="385">
        <v>32211473.57</v>
      </c>
      <c r="EK5" s="385">
        <v>48457578.439999998</v>
      </c>
      <c r="EL5" s="385">
        <v>395253319.0799998</v>
      </c>
      <c r="EM5" s="385">
        <v>39946234.860000014</v>
      </c>
      <c r="EN5" s="385">
        <v>42083978.669999994</v>
      </c>
      <c r="EO5" s="385">
        <v>37941891.390000001</v>
      </c>
      <c r="EP5" s="385">
        <v>22823119.07</v>
      </c>
      <c r="EQ5" s="385">
        <v>18981977.370000001</v>
      </c>
      <c r="ER5" s="385">
        <v>71902001.159999996</v>
      </c>
      <c r="ES5" s="385">
        <v>44545970.68</v>
      </c>
      <c r="ET5" s="385">
        <v>35741600.690000005</v>
      </c>
      <c r="EU5" s="385">
        <v>376012435.78999996</v>
      </c>
      <c r="EV5" s="385">
        <v>18377579.560000002</v>
      </c>
      <c r="EW5" s="385">
        <v>48374532.36999999</v>
      </c>
      <c r="EX5" s="385">
        <v>72248288.439999998</v>
      </c>
      <c r="EY5" s="385">
        <v>102696350.35000002</v>
      </c>
      <c r="EZ5" s="385">
        <v>86174457.789999992</v>
      </c>
      <c r="FA5" s="385">
        <v>58415566.009999998</v>
      </c>
      <c r="FB5" s="385">
        <v>34402014.109999999</v>
      </c>
      <c r="FC5" s="385">
        <v>37809973.879999995</v>
      </c>
      <c r="FD5" s="385">
        <v>37137159.75</v>
      </c>
      <c r="FE5" s="385">
        <v>31637708.640000001</v>
      </c>
      <c r="FF5" s="385">
        <v>24600476.950000003</v>
      </c>
      <c r="FG5" s="385">
        <v>189302494.16999999</v>
      </c>
      <c r="FH5" s="385">
        <v>28792681.770000003</v>
      </c>
      <c r="FI5" s="385">
        <v>33032073.700000007</v>
      </c>
      <c r="FJ5" s="385">
        <v>34595974.670000017</v>
      </c>
      <c r="FK5" s="385">
        <v>47916631.770000003</v>
      </c>
      <c r="FL5" s="385">
        <v>66239896.259999998</v>
      </c>
      <c r="FM5" s="385">
        <v>0</v>
      </c>
      <c r="FN5" s="385">
        <v>11212307.880000001</v>
      </c>
      <c r="FO5" s="385">
        <v>598225712.4200002</v>
      </c>
      <c r="FP5" s="385">
        <v>24480651.309999999</v>
      </c>
      <c r="FQ5" s="385">
        <v>66351291.100000001</v>
      </c>
      <c r="FR5" s="385">
        <v>63335565.339999996</v>
      </c>
      <c r="FS5" s="385">
        <v>81095738.870000005</v>
      </c>
      <c r="FT5" s="385">
        <v>32214263.149999999</v>
      </c>
      <c r="FU5" s="385">
        <v>103715505.55999999</v>
      </c>
      <c r="FV5" s="385">
        <v>61700231.420000002</v>
      </c>
      <c r="FW5" s="385">
        <v>66975277.270000011</v>
      </c>
      <c r="FX5" s="385">
        <v>51759776.640000001</v>
      </c>
      <c r="FY5" s="385">
        <v>115617430.42999999</v>
      </c>
      <c r="FZ5" s="385">
        <v>32594402.689999994</v>
      </c>
      <c r="GA5" s="385">
        <v>51607508.480000004</v>
      </c>
      <c r="GB5" s="385">
        <v>235747627.85000002</v>
      </c>
      <c r="GC5" s="385">
        <v>23930412.190000001</v>
      </c>
      <c r="GD5" s="385">
        <v>33174586.199999999</v>
      </c>
      <c r="GE5" s="385">
        <v>67825857.370000005</v>
      </c>
      <c r="GF5" s="385">
        <v>34769181.57</v>
      </c>
      <c r="GG5" s="385">
        <v>26431705.480000004</v>
      </c>
      <c r="GH5" s="385">
        <v>29235345.869999997</v>
      </c>
      <c r="GI5" s="385">
        <v>74455950.710000008</v>
      </c>
      <c r="GJ5" s="385">
        <v>26435362.640000001</v>
      </c>
      <c r="GK5" s="385">
        <v>15375952.9</v>
      </c>
      <c r="GL5" s="385">
        <v>14121765.299999999</v>
      </c>
      <c r="GM5" s="385">
        <v>9036061.5700000003</v>
      </c>
      <c r="GN5" s="385">
        <v>124202742.61999999</v>
      </c>
      <c r="GO5" s="385">
        <v>40792355.32</v>
      </c>
      <c r="GP5" s="385">
        <v>31237028.719999999</v>
      </c>
      <c r="GQ5" s="385">
        <v>62273895.709999993</v>
      </c>
      <c r="GR5" s="385">
        <v>11469261.859999999</v>
      </c>
      <c r="GS5" s="385">
        <v>52816296.559999987</v>
      </c>
      <c r="GT5" s="385">
        <v>54395585.179999992</v>
      </c>
      <c r="GU5" s="385">
        <v>26626374.120000001</v>
      </c>
      <c r="GV5" s="385">
        <v>94885850.640000001</v>
      </c>
      <c r="GW5" s="385">
        <v>12637139.930000002</v>
      </c>
      <c r="GX5" s="385">
        <v>48019147.959999993</v>
      </c>
      <c r="GY5" s="385">
        <v>32082363.77</v>
      </c>
      <c r="GZ5" s="385">
        <v>433835377.67000002</v>
      </c>
      <c r="HA5" s="385">
        <v>58403797.480000019</v>
      </c>
      <c r="HB5" s="385">
        <v>62299675.530000001</v>
      </c>
      <c r="HC5" s="385">
        <v>76910436.850000009</v>
      </c>
      <c r="HD5" s="385">
        <v>65629354.480000004</v>
      </c>
      <c r="HE5" s="385">
        <v>72252034.169999987</v>
      </c>
      <c r="HF5" s="385">
        <v>277098713.58999997</v>
      </c>
      <c r="HG5" s="385">
        <v>69703442.220000014</v>
      </c>
      <c r="HH5" s="385">
        <v>88717897.000000015</v>
      </c>
      <c r="HI5" s="385">
        <v>35758053.890000001</v>
      </c>
      <c r="HJ5" s="385">
        <v>38921708.219999999</v>
      </c>
      <c r="HK5" s="385">
        <v>28818261.43999999</v>
      </c>
      <c r="HL5" s="385">
        <v>48748109.979999997</v>
      </c>
      <c r="HM5" s="385">
        <v>24668136.759999998</v>
      </c>
      <c r="HN5" s="385">
        <v>368853760.14999986</v>
      </c>
      <c r="HO5" s="385">
        <v>92934018.63000001</v>
      </c>
      <c r="HP5" s="385">
        <v>29623098.059999999</v>
      </c>
      <c r="HQ5" s="385">
        <v>25715154.120000008</v>
      </c>
      <c r="HR5" s="385">
        <v>26024976.109999999</v>
      </c>
      <c r="HS5" s="385">
        <v>27134936.330000002</v>
      </c>
      <c r="HT5" s="385">
        <v>65386702.850000001</v>
      </c>
      <c r="HU5" s="385">
        <v>35716681.909999989</v>
      </c>
      <c r="HV5" s="385">
        <v>32922906.710000008</v>
      </c>
      <c r="HW5" s="385">
        <v>28893066.740000002</v>
      </c>
      <c r="HX5" s="385">
        <v>33506669.089999996</v>
      </c>
      <c r="HY5" s="385">
        <v>57577024.010000005</v>
      </c>
      <c r="HZ5" s="385">
        <v>15094588.279999999</v>
      </c>
      <c r="IA5" s="385">
        <v>34828750.049999997</v>
      </c>
      <c r="IB5" s="385">
        <v>22820234.879999999</v>
      </c>
      <c r="IC5" s="385">
        <v>16052624.26</v>
      </c>
      <c r="ID5" s="385">
        <v>229171162.27999997</v>
      </c>
      <c r="IE5" s="385">
        <v>62465375.039999999</v>
      </c>
      <c r="IF5" s="385">
        <v>54359214.189999998</v>
      </c>
      <c r="IG5" s="385">
        <v>75243285.480000004</v>
      </c>
      <c r="IH5" s="385">
        <v>99133935.450000003</v>
      </c>
      <c r="II5" s="385">
        <v>36204057.049999997</v>
      </c>
      <c r="IJ5" s="385">
        <v>33376675.479999997</v>
      </c>
      <c r="IK5" s="385">
        <v>21060940.68</v>
      </c>
      <c r="IL5" s="385">
        <v>24471157.560000002</v>
      </c>
      <c r="IM5" s="385">
        <v>35063291.880000003</v>
      </c>
      <c r="IN5" s="385">
        <v>29568436.48</v>
      </c>
      <c r="IO5" s="385">
        <v>459982535.10000002</v>
      </c>
      <c r="IP5" s="385">
        <v>98107058.830000013</v>
      </c>
      <c r="IQ5" s="385">
        <v>48125302.089999981</v>
      </c>
      <c r="IR5" s="385">
        <v>33197694.189999998</v>
      </c>
      <c r="IS5" s="385">
        <v>31238885.699999988</v>
      </c>
      <c r="IT5" s="385">
        <v>15090393.470000001</v>
      </c>
      <c r="IU5" s="385">
        <v>38941618.900000006</v>
      </c>
      <c r="IV5" s="385">
        <v>17944853.240000002</v>
      </c>
      <c r="IW5" s="385">
        <v>15727639.890000001</v>
      </c>
      <c r="IX5" s="385">
        <v>23946131.210000001</v>
      </c>
      <c r="IY5" s="385">
        <v>46823942.560000002</v>
      </c>
      <c r="IZ5" s="385">
        <v>20960538.670000002</v>
      </c>
      <c r="JA5" s="385">
        <v>50939422.350000016</v>
      </c>
      <c r="JB5" s="385">
        <v>68203906.059999987</v>
      </c>
      <c r="JC5" s="385">
        <v>28715608.989999998</v>
      </c>
      <c r="JD5" s="385">
        <v>21027392.039999999</v>
      </c>
      <c r="JE5" s="385">
        <v>18784916.909999996</v>
      </c>
      <c r="JF5" s="385">
        <v>14411519.450000001</v>
      </c>
      <c r="JG5" s="385">
        <v>116698439.44</v>
      </c>
      <c r="JH5" s="385">
        <v>22093541.920000002</v>
      </c>
      <c r="JI5" s="385">
        <v>24581229.25</v>
      </c>
      <c r="JJ5" s="385">
        <v>41219576.500000007</v>
      </c>
      <c r="JK5" s="385">
        <v>33695824.309999995</v>
      </c>
      <c r="JL5" s="385">
        <v>44600178.82</v>
      </c>
      <c r="JM5" s="385">
        <v>19752575.060000002</v>
      </c>
      <c r="JN5" s="385">
        <v>305264509.02999997</v>
      </c>
      <c r="JO5" s="385">
        <v>130026905.75999999</v>
      </c>
      <c r="JP5" s="385">
        <v>29219966.310000002</v>
      </c>
      <c r="JQ5" s="385">
        <v>12100329.660000002</v>
      </c>
      <c r="JR5" s="385">
        <v>59892711.50999999</v>
      </c>
      <c r="JS5" s="385">
        <v>17725916.210000001</v>
      </c>
      <c r="JT5" s="385">
        <v>93424768.579999998</v>
      </c>
      <c r="JU5" s="385">
        <v>32473617.84</v>
      </c>
      <c r="JV5" s="385">
        <v>13407397.969999999</v>
      </c>
      <c r="JW5" s="385">
        <v>33758486.810000002</v>
      </c>
      <c r="JX5" s="385">
        <v>42741897.129999995</v>
      </c>
      <c r="JY5" s="385">
        <v>29931210.090000004</v>
      </c>
      <c r="JZ5" s="385">
        <v>36314272.18</v>
      </c>
      <c r="KA5" s="385">
        <v>15981849.59</v>
      </c>
      <c r="KB5" s="385">
        <v>27990138.969999999</v>
      </c>
      <c r="KC5" s="385">
        <v>640424626.80999994</v>
      </c>
      <c r="KD5" s="385">
        <v>116839395.39999999</v>
      </c>
      <c r="KE5" s="385">
        <v>30089963.249999996</v>
      </c>
      <c r="KF5" s="385">
        <v>34370154.119999997</v>
      </c>
      <c r="KG5" s="385">
        <v>39809540.369999997</v>
      </c>
      <c r="KH5" s="385">
        <v>37272423.039999999</v>
      </c>
      <c r="KI5" s="385">
        <v>145089942.85999998</v>
      </c>
      <c r="KJ5" s="385">
        <v>26068894.569999993</v>
      </c>
      <c r="KK5" s="385">
        <v>26278927.919999994</v>
      </c>
      <c r="KL5" s="385">
        <v>108187818.89</v>
      </c>
      <c r="KM5" s="385">
        <v>44697119.959999993</v>
      </c>
      <c r="KN5" s="385">
        <v>45674433.290000007</v>
      </c>
      <c r="KO5" s="385">
        <v>102887870.09999999</v>
      </c>
      <c r="KP5" s="385">
        <v>37136376.280000001</v>
      </c>
      <c r="KQ5" s="385">
        <v>54597421.68999999</v>
      </c>
      <c r="KR5" s="385">
        <v>275837370.40000004</v>
      </c>
      <c r="KS5" s="385">
        <v>51266673.530000001</v>
      </c>
      <c r="KT5" s="385">
        <v>142394773.22</v>
      </c>
      <c r="KU5" s="385">
        <v>16922627.100000001</v>
      </c>
      <c r="KV5" s="385">
        <v>11956309.260000002</v>
      </c>
      <c r="KW5" s="385">
        <v>59497787.869999997</v>
      </c>
      <c r="KX5" s="385">
        <v>52953511.540000007</v>
      </c>
      <c r="KY5" s="385">
        <v>17646503.570000004</v>
      </c>
      <c r="KZ5" s="385">
        <v>33749204.719999999</v>
      </c>
      <c r="LA5" s="385">
        <v>25694740.850000001</v>
      </c>
      <c r="LB5" s="385">
        <v>456593052.24000001</v>
      </c>
      <c r="LC5" s="385">
        <v>86811393.820000008</v>
      </c>
      <c r="LD5" s="385">
        <v>105618876.91000004</v>
      </c>
      <c r="LE5" s="385">
        <v>97827538.14000006</v>
      </c>
      <c r="LF5" s="385">
        <v>25006670.709999997</v>
      </c>
      <c r="LG5" s="385">
        <v>25980252.670000002</v>
      </c>
      <c r="LH5" s="385">
        <v>23204594.33070001</v>
      </c>
      <c r="LI5" s="385">
        <v>43013170.63000001</v>
      </c>
      <c r="LJ5" s="385">
        <v>21794719.749999996</v>
      </c>
      <c r="LK5" s="385">
        <v>59300599.629999995</v>
      </c>
      <c r="LL5" s="385">
        <v>135351190.53999999</v>
      </c>
      <c r="LM5" s="385">
        <v>20495478.060000002</v>
      </c>
      <c r="LN5" s="385">
        <v>34283343.620000005</v>
      </c>
      <c r="LO5" s="385">
        <v>301669095.67999995</v>
      </c>
      <c r="LP5" s="385">
        <v>159659661.48000002</v>
      </c>
      <c r="LQ5" s="385">
        <v>388401648.25999999</v>
      </c>
      <c r="LR5" s="385">
        <v>163400679.38999999</v>
      </c>
      <c r="LS5" s="385">
        <v>85484383.370000005</v>
      </c>
      <c r="LT5" s="385">
        <v>80313610.470000014</v>
      </c>
      <c r="LU5" s="385">
        <v>49191588.960000001</v>
      </c>
      <c r="LV5" s="385">
        <v>38821992.210000016</v>
      </c>
      <c r="LW5" s="385">
        <v>40873510.699999996</v>
      </c>
      <c r="LX5" s="385">
        <v>34198809.990000002</v>
      </c>
      <c r="LY5" s="385">
        <v>111306517.11999999</v>
      </c>
      <c r="LZ5" s="385">
        <v>38453380.949999988</v>
      </c>
      <c r="MA5" s="385">
        <v>475729181.92000002</v>
      </c>
      <c r="MB5" s="385">
        <v>49201763.039999999</v>
      </c>
      <c r="MC5" s="385">
        <v>23873730.159999996</v>
      </c>
      <c r="MD5" s="385">
        <v>28048384.879999999</v>
      </c>
      <c r="ME5" s="385">
        <v>25897935.280000001</v>
      </c>
      <c r="MF5" s="385">
        <v>56435374.840000004</v>
      </c>
      <c r="MG5" s="385">
        <v>33431600.779999986</v>
      </c>
      <c r="MH5" s="385">
        <v>31481993.580000002</v>
      </c>
      <c r="MI5" s="385">
        <v>65229761.469999999</v>
      </c>
      <c r="MJ5" s="385">
        <v>41905581.089999996</v>
      </c>
      <c r="MK5" s="385">
        <v>36703472.359999999</v>
      </c>
      <c r="ML5" s="385">
        <v>29046119.540000003</v>
      </c>
      <c r="MM5" s="385">
        <v>372623444.62999994</v>
      </c>
      <c r="MN5" s="385">
        <v>55212133.239999995</v>
      </c>
      <c r="MO5" s="385">
        <v>33496682.09</v>
      </c>
      <c r="MP5" s="385">
        <v>77558134.820000008</v>
      </c>
      <c r="MQ5" s="385">
        <v>54673242.959999993</v>
      </c>
      <c r="MR5" s="385">
        <v>25708476.729999997</v>
      </c>
      <c r="MS5" s="385">
        <v>68500352.269999996</v>
      </c>
      <c r="MT5" s="385">
        <v>73241963.279999986</v>
      </c>
      <c r="MU5" s="385">
        <v>30687261.299999993</v>
      </c>
      <c r="MV5" s="385">
        <v>14291034.169999996</v>
      </c>
      <c r="MW5" s="385">
        <v>706555256.63999987</v>
      </c>
      <c r="MX5" s="385">
        <v>101391937.47</v>
      </c>
      <c r="MY5" s="385">
        <v>23220456.77</v>
      </c>
      <c r="MZ5" s="385">
        <v>354747681.26000017</v>
      </c>
      <c r="NA5" s="385">
        <v>26448480.02</v>
      </c>
      <c r="NB5" s="385">
        <v>71493983.879999995</v>
      </c>
      <c r="NC5" s="385">
        <v>137245759.46000001</v>
      </c>
      <c r="ND5" s="385">
        <v>190969343</v>
      </c>
      <c r="NE5" s="385">
        <v>19563110.66</v>
      </c>
      <c r="NF5" s="385">
        <v>88512313.239999995</v>
      </c>
      <c r="NG5" s="385">
        <v>50662358.519999996</v>
      </c>
      <c r="NH5" s="385">
        <v>34598473.880000003</v>
      </c>
      <c r="NI5" s="385">
        <v>151237750.46999997</v>
      </c>
      <c r="NJ5" s="385">
        <v>14089039.079999998</v>
      </c>
      <c r="NK5" s="385">
        <v>28987261.570000004</v>
      </c>
      <c r="NL5" s="385">
        <v>27944774.140000001</v>
      </c>
      <c r="NM5" s="385">
        <v>15717823.73</v>
      </c>
      <c r="NN5" s="385">
        <v>8128042.7400000002</v>
      </c>
      <c r="NO5" s="385">
        <v>17163066.519999996</v>
      </c>
      <c r="NP5" s="385">
        <v>129358967.78000003</v>
      </c>
      <c r="NQ5" s="385">
        <v>153520685.65000007</v>
      </c>
      <c r="NR5" s="385">
        <v>40765324.450000003</v>
      </c>
      <c r="NS5" s="385">
        <v>25749318.789999999</v>
      </c>
      <c r="NT5" s="385">
        <v>36457049.359999999</v>
      </c>
      <c r="NU5" s="385">
        <v>42485186.99000001</v>
      </c>
      <c r="NV5" s="385">
        <v>19309364.010000005</v>
      </c>
      <c r="NW5" s="385">
        <v>595398761.73000014</v>
      </c>
      <c r="NX5" s="385">
        <v>66800272.140000015</v>
      </c>
      <c r="NY5" s="385">
        <v>49829641.379999995</v>
      </c>
      <c r="NZ5" s="385">
        <v>148652428.72</v>
      </c>
      <c r="OA5" s="385">
        <v>35015485.610000007</v>
      </c>
      <c r="OB5" s="385">
        <v>47725402.769999996</v>
      </c>
      <c r="OC5" s="385">
        <v>19610764.289999999</v>
      </c>
      <c r="OD5" s="385">
        <v>38125450.840000004</v>
      </c>
      <c r="OE5" s="385"/>
      <c r="OF5" s="385">
        <v>474943211.30999988</v>
      </c>
      <c r="OG5" s="385">
        <v>84563460.429999992</v>
      </c>
      <c r="OH5" s="385">
        <v>211691808.09999996</v>
      </c>
      <c r="OI5" s="385">
        <v>73747691.50999999</v>
      </c>
      <c r="OJ5" s="385">
        <v>78700543.920000017</v>
      </c>
      <c r="OK5" s="385">
        <v>43745312.810000002</v>
      </c>
      <c r="OL5" s="385">
        <v>267790294.50999993</v>
      </c>
      <c r="OM5" s="385">
        <v>44494628.960000001</v>
      </c>
      <c r="ON5" s="385">
        <v>36291618.360000007</v>
      </c>
      <c r="OO5" s="385">
        <v>87529962.540000007</v>
      </c>
      <c r="OP5" s="385">
        <v>54773120.100000009</v>
      </c>
      <c r="OQ5" s="385">
        <v>97390094.830000013</v>
      </c>
      <c r="OR5" s="385">
        <v>55394792.280000009</v>
      </c>
      <c r="OS5" s="385">
        <v>543299546.29999995</v>
      </c>
      <c r="OT5" s="385">
        <v>36985966.57</v>
      </c>
      <c r="OU5" s="385">
        <v>83955031.039999992</v>
      </c>
      <c r="OV5" s="385">
        <v>17992893.529999997</v>
      </c>
      <c r="OW5" s="385">
        <v>60191567.229999997</v>
      </c>
      <c r="OX5" s="385">
        <v>133915104.31999999</v>
      </c>
      <c r="OY5" s="385">
        <v>34327582.970000006</v>
      </c>
      <c r="OZ5" s="385">
        <v>30186034.969999999</v>
      </c>
      <c r="PA5" s="385">
        <v>74674517.450000003</v>
      </c>
      <c r="PB5" s="385">
        <v>40973688.49000001</v>
      </c>
      <c r="PC5" s="385">
        <v>63290164.599999994</v>
      </c>
      <c r="PD5" s="385">
        <v>61572486.370000005</v>
      </c>
      <c r="PE5" s="385">
        <v>26919775.02</v>
      </c>
      <c r="PF5" s="385">
        <v>102025373.60000002</v>
      </c>
      <c r="PG5" s="385">
        <v>1133201254.3799999</v>
      </c>
      <c r="PH5" s="385">
        <v>34847113.089999996</v>
      </c>
      <c r="PI5" s="385">
        <v>25341047.519999996</v>
      </c>
      <c r="PJ5" s="385">
        <v>69316541.539999992</v>
      </c>
      <c r="PK5" s="385">
        <v>203844747.05000001</v>
      </c>
      <c r="PL5" s="385">
        <v>68495312.939999998</v>
      </c>
      <c r="PM5" s="385">
        <v>93369597.930000007</v>
      </c>
      <c r="PN5" s="385">
        <v>34627759.359999992</v>
      </c>
      <c r="PO5" s="385">
        <v>99145967.140000015</v>
      </c>
      <c r="PP5" s="385">
        <v>23380257.480000004</v>
      </c>
      <c r="PQ5" s="385">
        <v>71820371.379999995</v>
      </c>
      <c r="PR5" s="385">
        <v>26816864.760000005</v>
      </c>
      <c r="PS5" s="385">
        <v>30128185.749999996</v>
      </c>
      <c r="PT5" s="385">
        <v>63755840.459999993</v>
      </c>
      <c r="PU5" s="385">
        <v>83604506.569999993</v>
      </c>
      <c r="PV5" s="385">
        <v>70456957.620000005</v>
      </c>
      <c r="PW5" s="385">
        <v>28364979.260000005</v>
      </c>
      <c r="PX5" s="385">
        <v>36081468.43</v>
      </c>
      <c r="PY5" s="385">
        <v>24063357.02</v>
      </c>
      <c r="PZ5" s="385">
        <v>68032200.290000007</v>
      </c>
      <c r="QA5" s="385">
        <v>68110372.519999981</v>
      </c>
      <c r="QB5" s="385">
        <v>30091842.880000003</v>
      </c>
      <c r="QC5" s="385">
        <v>366974306.03999996</v>
      </c>
      <c r="QD5" s="385">
        <v>31554518.890000001</v>
      </c>
      <c r="QE5" s="385">
        <v>99190715.430000007</v>
      </c>
      <c r="QF5" s="385">
        <v>46129260.269999996</v>
      </c>
      <c r="QG5" s="385">
        <v>54944043.410000004</v>
      </c>
      <c r="QH5" s="385">
        <v>143651913.38</v>
      </c>
      <c r="QI5" s="385">
        <v>43189212.120000005</v>
      </c>
      <c r="QJ5" s="385">
        <v>68628587.040000007</v>
      </c>
      <c r="QK5" s="385">
        <v>95094655</v>
      </c>
      <c r="QL5" s="385">
        <v>27350982.75</v>
      </c>
      <c r="QM5" s="385">
        <v>35922596.120000005</v>
      </c>
      <c r="QN5" s="385">
        <v>587556283.72000003</v>
      </c>
      <c r="QO5" s="385">
        <v>102857590.99000001</v>
      </c>
      <c r="QP5" s="385">
        <v>41207764.310000002</v>
      </c>
      <c r="QQ5" s="385">
        <v>61850114.439999998</v>
      </c>
      <c r="QR5" s="385">
        <v>55122811.829999998</v>
      </c>
      <c r="QS5" s="385">
        <v>58580158.980000012</v>
      </c>
      <c r="QT5" s="385">
        <v>114006934.58000003</v>
      </c>
      <c r="QU5" s="385">
        <v>45197818.379999995</v>
      </c>
      <c r="QV5" s="385">
        <v>54053222.980000004</v>
      </c>
      <c r="QW5" s="385">
        <v>124766901.69</v>
      </c>
      <c r="QX5" s="385">
        <v>131584004.65000001</v>
      </c>
      <c r="QY5" s="385">
        <v>24931213.93</v>
      </c>
      <c r="QZ5" s="385">
        <v>27564508.299999997</v>
      </c>
      <c r="RA5" s="385">
        <v>50302846.789999992</v>
      </c>
      <c r="RB5" s="385">
        <v>30838866.280000001</v>
      </c>
      <c r="RC5" s="385">
        <v>30701611.34</v>
      </c>
      <c r="RD5" s="385">
        <v>32960402.800000001</v>
      </c>
      <c r="RE5" s="385">
        <v>27853024.259999994</v>
      </c>
      <c r="RF5" s="385">
        <v>21977771.41</v>
      </c>
      <c r="RG5" s="385">
        <v>19941718.84</v>
      </c>
      <c r="RH5" s="385">
        <v>204455683.50999999</v>
      </c>
      <c r="RI5" s="385">
        <v>43393462.600000001</v>
      </c>
      <c r="RJ5" s="385">
        <v>32800384.390000001</v>
      </c>
      <c r="RK5" s="385">
        <v>28871909.75</v>
      </c>
      <c r="RL5" s="385">
        <v>27882156.809999999</v>
      </c>
      <c r="RM5" s="385">
        <v>31227956.189999998</v>
      </c>
      <c r="RN5" s="385">
        <v>67648841.949999988</v>
      </c>
      <c r="RO5" s="385">
        <v>65229210.380000003</v>
      </c>
      <c r="RP5" s="385">
        <v>34746760.68</v>
      </c>
      <c r="RQ5" s="385">
        <v>48054215.870000005</v>
      </c>
      <c r="RR5" s="385">
        <v>68914461.810000002</v>
      </c>
      <c r="RS5" s="385">
        <v>182641989.10999998</v>
      </c>
      <c r="RT5" s="385">
        <v>47009917.789999999</v>
      </c>
      <c r="RU5" s="385">
        <v>52657132.599999994</v>
      </c>
      <c r="RV5" s="385">
        <v>71075986.75999999</v>
      </c>
      <c r="RW5" s="385">
        <v>36576582.800000012</v>
      </c>
      <c r="RX5" s="385">
        <v>44486581.469999999</v>
      </c>
      <c r="RY5" s="385">
        <v>36995348.449999996</v>
      </c>
      <c r="RZ5" s="385">
        <v>20110845.689999998</v>
      </c>
      <c r="SA5" s="385">
        <v>448812350.27999997</v>
      </c>
      <c r="SB5" s="385">
        <v>23784082.239999995</v>
      </c>
      <c r="SC5" s="385">
        <v>56932280.650000006</v>
      </c>
      <c r="SD5" s="385">
        <v>50696518.119999997</v>
      </c>
      <c r="SE5" s="385">
        <v>16233323.020000001</v>
      </c>
      <c r="SF5" s="385">
        <v>22308976.609999999</v>
      </c>
      <c r="SG5" s="385">
        <v>34867041.939999998</v>
      </c>
      <c r="SH5" s="385">
        <v>99264128.729999989</v>
      </c>
      <c r="SI5" s="385">
        <v>33129548.279999997</v>
      </c>
      <c r="SJ5" s="385">
        <v>27081362.440000005</v>
      </c>
      <c r="SK5" s="385">
        <v>45157775.180000007</v>
      </c>
      <c r="SL5" s="385">
        <v>64200871.099999987</v>
      </c>
      <c r="SM5" s="385">
        <v>43312178.390000001</v>
      </c>
      <c r="SN5" s="385">
        <v>563866501.08999991</v>
      </c>
      <c r="SO5" s="385">
        <v>38575609.759999998</v>
      </c>
      <c r="SP5" s="385">
        <v>30828008.110000003</v>
      </c>
      <c r="SQ5" s="385">
        <v>95902370.489999995</v>
      </c>
      <c r="SR5" s="385">
        <v>59703162.780000001</v>
      </c>
      <c r="SS5" s="385">
        <v>50818374.119999997</v>
      </c>
      <c r="ST5" s="385">
        <v>19153911.52</v>
      </c>
      <c r="SU5" s="385">
        <v>161832813.52000001</v>
      </c>
      <c r="SV5" s="385">
        <v>36884070.639999993</v>
      </c>
      <c r="SW5" s="385">
        <v>92326420.089999989</v>
      </c>
      <c r="SX5" s="385">
        <v>77848831.749999985</v>
      </c>
      <c r="SY5" s="385">
        <v>39814839.939999998</v>
      </c>
      <c r="SZ5" s="385">
        <v>20587868.890000001</v>
      </c>
      <c r="TA5" s="385">
        <v>35227814.99000001</v>
      </c>
      <c r="TB5" s="385">
        <v>38126083.530000001</v>
      </c>
      <c r="TC5" s="385">
        <v>33133293.34</v>
      </c>
      <c r="TD5" s="385">
        <v>194551446.41</v>
      </c>
      <c r="TE5" s="385">
        <v>45917896.720000006</v>
      </c>
      <c r="TF5" s="385">
        <v>267342389.14999995</v>
      </c>
      <c r="TG5" s="385">
        <v>93381514.510000005</v>
      </c>
      <c r="TH5" s="385">
        <v>30137368.750000004</v>
      </c>
      <c r="TI5" s="385">
        <v>30799000.91</v>
      </c>
      <c r="TJ5" s="385">
        <v>183022190.47</v>
      </c>
      <c r="TK5" s="385">
        <v>25016002.710000001</v>
      </c>
      <c r="TL5" s="385">
        <v>19036656.509999998</v>
      </c>
      <c r="TM5" s="385">
        <v>35265315.399999999</v>
      </c>
      <c r="TN5" s="385">
        <v>32027205.170000002</v>
      </c>
      <c r="TO5" s="385">
        <v>229348336.81</v>
      </c>
      <c r="TP5" s="385">
        <v>82570988.640000001</v>
      </c>
      <c r="TQ5" s="385">
        <v>53126522.520000011</v>
      </c>
      <c r="TR5" s="385">
        <v>98953300.579999998</v>
      </c>
      <c r="TS5" s="385">
        <v>58603954.719999999</v>
      </c>
      <c r="TT5" s="385">
        <v>48271738.75</v>
      </c>
      <c r="TU5" s="385">
        <v>1243460990.4299996</v>
      </c>
      <c r="TV5" s="385">
        <v>56851102.890000001</v>
      </c>
      <c r="TW5" s="385">
        <v>43228088.850000001</v>
      </c>
      <c r="TX5" s="385">
        <v>140630171.84999999</v>
      </c>
      <c r="TY5" s="385">
        <v>16916295.609999999</v>
      </c>
      <c r="TZ5" s="385">
        <v>40167904.340000011</v>
      </c>
      <c r="UA5" s="385">
        <v>112865125.62999998</v>
      </c>
      <c r="UB5" s="385">
        <v>32616349.409999993</v>
      </c>
      <c r="UC5" s="385">
        <v>33604407.120000005</v>
      </c>
      <c r="UD5" s="385">
        <v>40868403.269999996</v>
      </c>
      <c r="UE5" s="385">
        <v>63917131.810000002</v>
      </c>
      <c r="UF5" s="385">
        <v>114238650.27000001</v>
      </c>
      <c r="UG5" s="385">
        <v>69923407.930000007</v>
      </c>
      <c r="UH5" s="385">
        <v>118898979.53999999</v>
      </c>
      <c r="UI5" s="385">
        <v>32563134.620000008</v>
      </c>
      <c r="UJ5" s="385">
        <v>31135924.810000002</v>
      </c>
      <c r="UK5" s="385">
        <v>28299974.789999995</v>
      </c>
      <c r="UL5" s="385">
        <v>33905375.030000001</v>
      </c>
      <c r="UM5" s="385">
        <v>144454384.63999999</v>
      </c>
      <c r="UN5" s="385">
        <v>20630754.75</v>
      </c>
      <c r="UO5" s="385">
        <v>20995636.229999997</v>
      </c>
      <c r="UP5" s="385">
        <v>32003426.329999998</v>
      </c>
      <c r="UQ5" s="385">
        <v>418676467.67000008</v>
      </c>
      <c r="UR5" s="385">
        <v>39179327.709999993</v>
      </c>
      <c r="US5" s="385">
        <v>42049453.649999999</v>
      </c>
      <c r="UT5" s="385">
        <v>106380638.06999998</v>
      </c>
      <c r="UU5" s="385">
        <v>116326403.56999999</v>
      </c>
      <c r="UV5" s="385">
        <v>77585166.709999949</v>
      </c>
      <c r="UW5" s="385">
        <v>65027301.100000031</v>
      </c>
      <c r="UX5" s="385">
        <v>42930502.780000016</v>
      </c>
      <c r="UY5" s="385">
        <v>50241094.910000011</v>
      </c>
      <c r="UZ5" s="385">
        <v>185420530.36999997</v>
      </c>
      <c r="VA5" s="385">
        <v>44000848.439999998</v>
      </c>
      <c r="VB5" s="385">
        <v>78413697.290000007</v>
      </c>
      <c r="VC5" s="385">
        <v>61107822.769999996</v>
      </c>
      <c r="VD5" s="385">
        <v>37775492.159999996</v>
      </c>
      <c r="VE5" s="385">
        <v>28779203.119999997</v>
      </c>
      <c r="VF5" s="385">
        <v>2076017914.2999997</v>
      </c>
      <c r="VG5" s="385">
        <v>90137815.409999996</v>
      </c>
      <c r="VH5" s="385">
        <v>64513412.170000009</v>
      </c>
      <c r="VI5" s="385">
        <v>44736279.299999997</v>
      </c>
      <c r="VJ5" s="385">
        <v>54598991.790000007</v>
      </c>
      <c r="VK5" s="385">
        <v>62660372.880000003</v>
      </c>
      <c r="VL5" s="385">
        <v>83342743.669999987</v>
      </c>
      <c r="VM5" s="385">
        <v>127979335.86</v>
      </c>
      <c r="VN5" s="385">
        <v>55453859.859999992</v>
      </c>
      <c r="VO5" s="385">
        <v>85020950.179999992</v>
      </c>
      <c r="VP5" s="385">
        <v>43800939.960000001</v>
      </c>
      <c r="VQ5" s="385">
        <v>124903635.88</v>
      </c>
      <c r="VR5" s="385">
        <v>104912457.06000002</v>
      </c>
      <c r="VS5" s="385">
        <v>86162171.529999971</v>
      </c>
      <c r="VT5" s="385">
        <v>157811308.03000006</v>
      </c>
      <c r="VU5" s="385">
        <v>83161939.270000026</v>
      </c>
      <c r="VV5" s="385">
        <v>107520662.67999998</v>
      </c>
      <c r="VW5" s="385">
        <v>46905171.410000004</v>
      </c>
      <c r="VX5" s="385">
        <v>31081292.620000001</v>
      </c>
      <c r="VY5" s="385">
        <v>117157523.43000001</v>
      </c>
      <c r="VZ5" s="385">
        <v>225273599.09999999</v>
      </c>
      <c r="WA5" s="385">
        <v>61996814.579999991</v>
      </c>
      <c r="WB5" s="385">
        <v>37236234.700000003</v>
      </c>
      <c r="WC5" s="385">
        <v>27722048.520000003</v>
      </c>
      <c r="WD5" s="385">
        <v>45489959</v>
      </c>
      <c r="WE5" s="385">
        <v>41249804.799999997</v>
      </c>
      <c r="WF5" s="385">
        <v>45070357.069999985</v>
      </c>
      <c r="WG5" s="385">
        <v>46015733.560000002</v>
      </c>
      <c r="WH5" s="385">
        <v>123804866.55000001</v>
      </c>
      <c r="WI5" s="385">
        <v>43771537.489999987</v>
      </c>
      <c r="WJ5" s="385">
        <v>0</v>
      </c>
      <c r="WK5" s="385">
        <v>21598318.120000001</v>
      </c>
      <c r="WL5" s="385">
        <v>9719069.709999999</v>
      </c>
      <c r="WM5" s="385">
        <v>750014988.6700002</v>
      </c>
      <c r="WN5" s="385">
        <v>76524903.670000002</v>
      </c>
      <c r="WO5" s="385">
        <v>102232657.17999999</v>
      </c>
      <c r="WP5" s="385">
        <v>263348198.1500001</v>
      </c>
      <c r="WQ5" s="385">
        <v>79279421.770000011</v>
      </c>
      <c r="WR5" s="385">
        <v>96609763.640000015</v>
      </c>
      <c r="WS5" s="385">
        <v>142349353.44999999</v>
      </c>
      <c r="WT5" s="385">
        <v>83877611.75999999</v>
      </c>
      <c r="WU5" s="385">
        <v>53110860.75</v>
      </c>
      <c r="WV5" s="385">
        <v>141262150.34999999</v>
      </c>
      <c r="WW5" s="385">
        <v>131507681.66</v>
      </c>
      <c r="WX5" s="385">
        <v>48024558.209999986</v>
      </c>
      <c r="WY5" s="385">
        <v>37417401.450000003</v>
      </c>
      <c r="WZ5" s="385">
        <v>51499860.920000002</v>
      </c>
      <c r="XA5" s="385">
        <v>48450521.449999996</v>
      </c>
      <c r="XB5" s="385">
        <v>37492541.390000001</v>
      </c>
      <c r="XC5" s="385">
        <v>41692742.790000007</v>
      </c>
      <c r="XD5" s="385">
        <v>46365063.259999998</v>
      </c>
      <c r="XE5" s="385">
        <v>39587774.759999998</v>
      </c>
      <c r="XF5" s="385">
        <v>39541014.409999996</v>
      </c>
      <c r="XG5" s="385">
        <v>42648849.219999999</v>
      </c>
      <c r="XH5" s="385">
        <v>45874145.959999993</v>
      </c>
      <c r="XI5" s="385">
        <v>43896078.849999994</v>
      </c>
      <c r="XJ5" s="385">
        <v>756488998.78000021</v>
      </c>
      <c r="XK5" s="385">
        <v>69698611.170000002</v>
      </c>
      <c r="XL5" s="385">
        <v>121437780.52999997</v>
      </c>
      <c r="XM5" s="385">
        <v>52781347.820000008</v>
      </c>
      <c r="XN5" s="385">
        <v>204496942.72999993</v>
      </c>
      <c r="XO5" s="385">
        <v>63622070.780000001</v>
      </c>
      <c r="XP5" s="385">
        <v>114747621.13999999</v>
      </c>
      <c r="XQ5" s="385">
        <v>43054828.100000001</v>
      </c>
      <c r="XR5" s="385">
        <v>165436503.18000001</v>
      </c>
      <c r="XS5" s="385">
        <v>161038063.06999999</v>
      </c>
      <c r="XT5" s="385">
        <v>82054387.989999995</v>
      </c>
      <c r="XU5" s="385">
        <v>60123078.549999997</v>
      </c>
      <c r="XV5" s="385">
        <v>46480663.220000006</v>
      </c>
      <c r="XW5" s="385">
        <v>50962326.870000005</v>
      </c>
      <c r="XX5" s="385">
        <v>39501470.720000006</v>
      </c>
      <c r="XY5" s="385">
        <v>42767488.57</v>
      </c>
      <c r="XZ5" s="385">
        <v>39459417.980000004</v>
      </c>
      <c r="YA5" s="385">
        <v>162216613.65999994</v>
      </c>
      <c r="YB5" s="385">
        <v>30292547.039999999</v>
      </c>
      <c r="YC5" s="385">
        <v>33069238.390000001</v>
      </c>
      <c r="YD5" s="385">
        <v>47622893.890000001</v>
      </c>
      <c r="YE5" s="385">
        <v>39569414.670000002</v>
      </c>
      <c r="YF5" s="385">
        <v>25185152.679999996</v>
      </c>
      <c r="YG5" s="385">
        <v>24048370.750000007</v>
      </c>
      <c r="YH5" s="385">
        <v>261103922.70999995</v>
      </c>
      <c r="YI5" s="385">
        <v>25775527.319999997</v>
      </c>
      <c r="YJ5" s="385">
        <v>42080655.600000001</v>
      </c>
      <c r="YK5" s="385">
        <v>44142342.719999991</v>
      </c>
      <c r="YL5" s="385">
        <v>24025185.699999996</v>
      </c>
      <c r="YM5" s="385">
        <v>35873227.799999997</v>
      </c>
      <c r="YN5" s="385">
        <v>22295196.210000001</v>
      </c>
      <c r="YO5" s="385">
        <v>22776757.739999998</v>
      </c>
      <c r="YP5" s="385">
        <v>98467907.650000006</v>
      </c>
      <c r="YQ5" s="385">
        <v>520145966.07999992</v>
      </c>
      <c r="YR5" s="385">
        <v>28648966.309999999</v>
      </c>
      <c r="YS5" s="385">
        <v>75748355.920000002</v>
      </c>
      <c r="YT5" s="385">
        <v>139655089.89999998</v>
      </c>
      <c r="YU5" s="385">
        <v>127242117.70000002</v>
      </c>
      <c r="YV5" s="385">
        <v>37879013.24000001</v>
      </c>
      <c r="YW5" s="385">
        <v>48086589.049999982</v>
      </c>
      <c r="YX5" s="385">
        <v>91585526.149999991</v>
      </c>
      <c r="YY5" s="385">
        <v>70610558.469999999</v>
      </c>
      <c r="YZ5" s="385">
        <v>91963018.820000008</v>
      </c>
      <c r="ZA5" s="385">
        <v>23304114.48</v>
      </c>
      <c r="ZB5" s="385">
        <v>27669056.84</v>
      </c>
      <c r="ZC5" s="385">
        <v>29859265.550000001</v>
      </c>
      <c r="ZD5" s="385">
        <v>48676489.140000001</v>
      </c>
      <c r="ZE5" s="385">
        <v>39796061.030000001</v>
      </c>
      <c r="ZF5" s="385">
        <v>34128253.93</v>
      </c>
      <c r="ZG5" s="385">
        <v>38433704.289999992</v>
      </c>
      <c r="ZH5" s="385">
        <v>21225098.620000001</v>
      </c>
      <c r="ZI5" s="385">
        <v>40110680.149999991</v>
      </c>
      <c r="ZJ5" s="385">
        <v>35732341.269999996</v>
      </c>
      <c r="ZK5" s="385">
        <v>25958238.510000002</v>
      </c>
      <c r="ZL5" s="385">
        <v>13910815.32</v>
      </c>
      <c r="ZM5" s="385">
        <v>195517609.30000001</v>
      </c>
      <c r="ZN5" s="385">
        <v>33282112.799999997</v>
      </c>
      <c r="ZO5" s="385">
        <v>46700706.179999992</v>
      </c>
      <c r="ZP5" s="385">
        <v>26083600.130000003</v>
      </c>
      <c r="ZQ5" s="385">
        <v>29973060.600000001</v>
      </c>
      <c r="ZR5" s="385">
        <v>41513352.650000006</v>
      </c>
      <c r="ZS5" s="385">
        <v>33549476.080000002</v>
      </c>
      <c r="ZT5" s="385">
        <v>1223364352.01</v>
      </c>
      <c r="ZU5" s="385">
        <v>57919050.789999984</v>
      </c>
      <c r="ZV5" s="385">
        <v>34101033.019999996</v>
      </c>
      <c r="ZW5" s="385">
        <v>61858503.61999999</v>
      </c>
      <c r="ZX5" s="385">
        <v>71366867.049999997</v>
      </c>
      <c r="ZY5" s="385">
        <v>52522006.140000008</v>
      </c>
      <c r="ZZ5" s="385">
        <v>75819624.50999999</v>
      </c>
      <c r="AAA5" s="385">
        <v>84780274.090000004</v>
      </c>
      <c r="AAB5" s="385">
        <v>109197629.73</v>
      </c>
      <c r="AAC5" s="385">
        <v>40963169.479999989</v>
      </c>
      <c r="AAD5" s="385">
        <v>61381419.770000003</v>
      </c>
      <c r="AAE5" s="385">
        <v>205306337</v>
      </c>
      <c r="AAF5" s="385">
        <v>126086465.54000001</v>
      </c>
      <c r="AAG5" s="385">
        <v>24690936.580000002</v>
      </c>
      <c r="AAH5" s="385">
        <v>42791293.030000001</v>
      </c>
      <c r="AAI5" s="385">
        <v>42788699.859999999</v>
      </c>
      <c r="AAJ5" s="385">
        <v>31875034.57</v>
      </c>
      <c r="AAK5" s="385">
        <v>53517173.980000004</v>
      </c>
      <c r="AAL5" s="385">
        <v>30993697.799999993</v>
      </c>
      <c r="AAM5" s="385">
        <v>246200509.50999999</v>
      </c>
      <c r="AAN5" s="385">
        <v>132623134.35000001</v>
      </c>
      <c r="AAO5" s="385">
        <v>34432577</v>
      </c>
      <c r="AAP5" s="385">
        <v>28396735.859999996</v>
      </c>
      <c r="AAQ5" s="385">
        <v>25688222.649999999</v>
      </c>
      <c r="AAR5" s="385">
        <v>27111940.68</v>
      </c>
      <c r="AAS5" s="385">
        <v>21551709.780000001</v>
      </c>
      <c r="AAT5" s="385">
        <v>181095951.82999998</v>
      </c>
      <c r="AAU5" s="385">
        <v>62499868.269999996</v>
      </c>
      <c r="AAV5" s="385">
        <v>35859271.219999999</v>
      </c>
      <c r="AAW5" s="385">
        <v>81726914.090000018</v>
      </c>
      <c r="AAX5" s="385">
        <v>64646329.569999985</v>
      </c>
      <c r="AAY5" s="385">
        <v>35662292.359999999</v>
      </c>
      <c r="AAZ5" s="385">
        <v>33943703.190000005</v>
      </c>
      <c r="ABA5" s="385">
        <v>50518526.099999994</v>
      </c>
      <c r="ABB5" s="385">
        <v>234936931.52000001</v>
      </c>
      <c r="ABC5" s="385">
        <v>15702031.65</v>
      </c>
      <c r="ABD5" s="385">
        <v>57986740.919999987</v>
      </c>
      <c r="ABE5" s="385">
        <v>24132690.990000002</v>
      </c>
      <c r="ABF5" s="385">
        <v>20705242.510000002</v>
      </c>
      <c r="ABG5" s="385">
        <v>92433873.290000021</v>
      </c>
      <c r="ABH5" s="385">
        <v>15210878.780000003</v>
      </c>
      <c r="ABI5" s="385">
        <v>25980993.190000001</v>
      </c>
      <c r="ABJ5" s="385">
        <v>25314211.52</v>
      </c>
      <c r="ABK5" s="385">
        <v>46025019.57</v>
      </c>
      <c r="ABL5" s="385">
        <v>21378324.410000004</v>
      </c>
      <c r="ABM5" s="385">
        <v>478982819.07999986</v>
      </c>
      <c r="ABN5" s="385">
        <v>27289842.810000002</v>
      </c>
      <c r="ABO5" s="385">
        <v>32933626.879999992</v>
      </c>
      <c r="ABP5" s="385">
        <v>65083278.25</v>
      </c>
      <c r="ABQ5" s="385">
        <v>24586058.970000003</v>
      </c>
      <c r="ABR5" s="385">
        <v>56582284.57</v>
      </c>
      <c r="ABS5" s="385">
        <v>66065926.090000011</v>
      </c>
      <c r="ABT5" s="385">
        <v>195463729.06999999</v>
      </c>
      <c r="ABU5" s="385">
        <v>172604772.32999998</v>
      </c>
      <c r="ABV5" s="385">
        <v>32549217.920000002</v>
      </c>
      <c r="ABW5" s="385">
        <v>50048021.099999994</v>
      </c>
      <c r="ABX5" s="385">
        <v>55787106.239999995</v>
      </c>
      <c r="ABY5" s="385">
        <v>50893402.770000003</v>
      </c>
      <c r="ABZ5" s="385">
        <v>152350002.50999999</v>
      </c>
      <c r="ACA5" s="385">
        <v>26162625.199999999</v>
      </c>
      <c r="ACB5" s="385">
        <v>45287104.069999993</v>
      </c>
      <c r="ACC5" s="385">
        <v>35650102.300000004</v>
      </c>
      <c r="ACD5" s="385">
        <v>19326898.010000005</v>
      </c>
      <c r="ACE5" s="385">
        <v>21726319.960000001</v>
      </c>
      <c r="ACF5" s="385">
        <v>83691174.239999995</v>
      </c>
      <c r="ACG5" s="385">
        <v>88826863.689999983</v>
      </c>
      <c r="ACH5" s="385">
        <v>13908399.189999999</v>
      </c>
      <c r="ACI5" s="385">
        <v>13707058.07</v>
      </c>
      <c r="ACJ5" s="385">
        <v>34668579.829999998</v>
      </c>
      <c r="ACK5" s="385">
        <v>9798160.2200000007</v>
      </c>
      <c r="ACL5" s="385">
        <v>26338208.989999995</v>
      </c>
      <c r="ACM5" s="385">
        <v>19086265.240000002</v>
      </c>
      <c r="ACN5" s="385">
        <v>34560559.770000003</v>
      </c>
      <c r="ACO5" s="385">
        <v>370357904.30000001</v>
      </c>
      <c r="ACP5" s="385">
        <v>26476121.490000006</v>
      </c>
      <c r="ACQ5" s="385">
        <v>46192078.229999997</v>
      </c>
      <c r="ACR5" s="385">
        <v>72909152.230000004</v>
      </c>
      <c r="ACS5" s="385">
        <v>14310642.540000001</v>
      </c>
      <c r="ACT5" s="385">
        <v>15933602.479999995</v>
      </c>
      <c r="ACU5" s="385">
        <v>19875894.149999999</v>
      </c>
      <c r="ACV5" s="385">
        <v>17686628.07</v>
      </c>
      <c r="ACW5" s="385">
        <v>673579460.38999999</v>
      </c>
      <c r="ACX5" s="385">
        <v>59472618.409999989</v>
      </c>
      <c r="ACY5" s="385">
        <v>99331318.419999987</v>
      </c>
      <c r="ACZ5" s="385">
        <v>26677087.18</v>
      </c>
      <c r="ADA5" s="385">
        <v>38683445.420000002</v>
      </c>
      <c r="ADB5" s="385">
        <v>41587820.970000014</v>
      </c>
      <c r="ADC5" s="385">
        <v>44906572.43</v>
      </c>
      <c r="ADD5" s="385">
        <v>30392811.66</v>
      </c>
      <c r="ADE5" s="385">
        <v>41490492.830000006</v>
      </c>
      <c r="ADF5" s="385">
        <v>30443912.039999999</v>
      </c>
      <c r="ADG5" s="385">
        <v>66370147.68</v>
      </c>
      <c r="ADH5" s="385">
        <v>26733615.13000001</v>
      </c>
      <c r="ADI5" s="385">
        <v>55969116.029999994</v>
      </c>
      <c r="ADJ5" s="385">
        <v>59321775.419999994</v>
      </c>
      <c r="ADK5" s="385">
        <v>29319823.950000003</v>
      </c>
      <c r="ADL5" s="385">
        <v>35093661.240000002</v>
      </c>
      <c r="ADM5" s="385">
        <v>73087469.239999995</v>
      </c>
      <c r="ADN5" s="385">
        <v>34163503.619999997</v>
      </c>
      <c r="ADO5" s="385">
        <v>43260556.020000003</v>
      </c>
      <c r="ADP5" s="385"/>
      <c r="ADQ5" s="385">
        <v>420496636.31000006</v>
      </c>
      <c r="ADR5" s="385">
        <v>88137190.840000004</v>
      </c>
      <c r="ADS5" s="385">
        <v>57556574.889999993</v>
      </c>
      <c r="ADT5" s="385">
        <v>64888096.079999998</v>
      </c>
      <c r="ADU5" s="385">
        <v>46123926.649999999</v>
      </c>
      <c r="ADV5" s="385">
        <v>91675907.689999998</v>
      </c>
      <c r="ADW5" s="385">
        <v>43168594.200000003</v>
      </c>
      <c r="ADX5" s="385">
        <v>43564210.260000005</v>
      </c>
      <c r="ADY5" s="385">
        <v>34629377.019999996</v>
      </c>
      <c r="ADZ5" s="385">
        <v>22650914.150000002</v>
      </c>
      <c r="AEA5" s="385">
        <v>237694788.88999996</v>
      </c>
      <c r="AEB5" s="385">
        <v>146968320.32000002</v>
      </c>
      <c r="AEC5" s="385">
        <v>83809575.769999996</v>
      </c>
      <c r="AED5" s="385">
        <v>68639707.159999996</v>
      </c>
      <c r="AEE5" s="385">
        <v>110932198.42999999</v>
      </c>
      <c r="AEF5" s="385">
        <v>99277432.840000004</v>
      </c>
      <c r="AEG5" s="385">
        <v>56231891.800000004</v>
      </c>
      <c r="AEH5" s="385">
        <v>61195065.879999988</v>
      </c>
      <c r="AEI5" s="385">
        <v>26209917.449999999</v>
      </c>
      <c r="AEJ5" s="385">
        <v>66655866.539999999</v>
      </c>
      <c r="AEK5" s="385">
        <v>54232901.93</v>
      </c>
      <c r="AEL5" s="385">
        <v>45882725.75999999</v>
      </c>
      <c r="AEM5" s="385">
        <v>62194466.159999996</v>
      </c>
      <c r="AEN5" s="385">
        <v>279555640.94000006</v>
      </c>
      <c r="AEO5" s="385">
        <v>57623771.280000001</v>
      </c>
      <c r="AEP5" s="385">
        <v>63520337.780000001</v>
      </c>
      <c r="AEQ5" s="385">
        <v>44019575.839999989</v>
      </c>
      <c r="AER5" s="385">
        <v>58619964.289999999</v>
      </c>
      <c r="AES5" s="385">
        <v>46518568.829999998</v>
      </c>
      <c r="AET5" s="385">
        <v>35419870.469999999</v>
      </c>
      <c r="AEU5" s="385">
        <v>72812898.349999994</v>
      </c>
      <c r="AEV5" s="385">
        <v>81582113.37999998</v>
      </c>
      <c r="AEW5" s="385">
        <v>35047373.049999997</v>
      </c>
      <c r="AEX5" s="385">
        <v>69804282.889999971</v>
      </c>
      <c r="AEY5" s="385">
        <v>34321692.240000002</v>
      </c>
      <c r="AEZ5" s="385">
        <v>218099707.84000009</v>
      </c>
      <c r="AFA5" s="385">
        <v>33877944.5</v>
      </c>
      <c r="AFB5" s="385">
        <v>27642337.869999997</v>
      </c>
      <c r="AFC5" s="385">
        <v>30690485.869999986</v>
      </c>
      <c r="AFD5" s="385">
        <v>70823616.73999998</v>
      </c>
      <c r="AFE5" s="385">
        <v>37587855.250000007</v>
      </c>
      <c r="AFF5" s="385">
        <v>19130983.990000002</v>
      </c>
      <c r="AFG5" s="385">
        <v>36707918.489999995</v>
      </c>
      <c r="AFH5" s="385">
        <v>24521804.000000004</v>
      </c>
      <c r="AFI5" s="385">
        <v>43631616.580000013</v>
      </c>
      <c r="AFJ5" s="385">
        <v>30577623.009999998</v>
      </c>
      <c r="AFK5" s="385">
        <v>349922962.42000002</v>
      </c>
      <c r="AFL5" s="385">
        <v>72185694.930000022</v>
      </c>
      <c r="AFM5" s="385">
        <v>73503571.299999997</v>
      </c>
      <c r="AFN5" s="385">
        <v>27245482.02</v>
      </c>
      <c r="AFO5" s="385">
        <v>102610192.53</v>
      </c>
      <c r="AFP5" s="385">
        <v>62324255.300000004</v>
      </c>
      <c r="AFQ5" s="385">
        <v>30120329.449999992</v>
      </c>
      <c r="AFR5" s="385">
        <v>36477360.470000006</v>
      </c>
      <c r="AFS5" s="385">
        <v>820423360.8900001</v>
      </c>
      <c r="AFT5" s="385">
        <v>324011038.50999999</v>
      </c>
      <c r="AFU5" s="385">
        <v>26448385.380000003</v>
      </c>
      <c r="AFV5" s="385">
        <v>85877665.350000009</v>
      </c>
      <c r="AFW5" s="385">
        <v>99637979.920000002</v>
      </c>
      <c r="AFX5" s="385">
        <v>72513385.139999986</v>
      </c>
      <c r="AFY5" s="385">
        <v>61371044.929999992</v>
      </c>
      <c r="AFZ5" s="385">
        <v>42330200.25</v>
      </c>
      <c r="AGA5" s="385">
        <v>20711016.389999997</v>
      </c>
      <c r="AGB5" s="385">
        <v>38052244.349999994</v>
      </c>
      <c r="AGC5" s="385">
        <v>50425582.32</v>
      </c>
      <c r="AGD5" s="385">
        <v>19976581.759999998</v>
      </c>
      <c r="AGE5" s="385">
        <v>25952630.420000006</v>
      </c>
      <c r="AGF5" s="385">
        <v>42739391.869999997</v>
      </c>
      <c r="AGG5" s="385">
        <v>26924355.68</v>
      </c>
      <c r="AGH5" s="385">
        <v>23577370.960000001</v>
      </c>
      <c r="AGI5" s="385">
        <v>25042954.830000002</v>
      </c>
      <c r="AGJ5" s="385">
        <v>156134084.08000004</v>
      </c>
      <c r="AGK5" s="385">
        <v>21246698.91</v>
      </c>
      <c r="AGL5" s="385">
        <v>31039201.660000015</v>
      </c>
      <c r="AGM5" s="385">
        <v>31928751.260000013</v>
      </c>
      <c r="AGN5" s="385">
        <v>61916747.999999993</v>
      </c>
      <c r="AGO5" s="385">
        <v>26105824.830000002</v>
      </c>
      <c r="AGP5" s="385">
        <v>17586797.300000001</v>
      </c>
    </row>
    <row r="6" spans="1:874">
      <c r="B6" s="384" t="s">
        <v>2</v>
      </c>
      <c r="C6" s="383" t="s">
        <v>3</v>
      </c>
      <c r="D6" s="385">
        <v>2208132</v>
      </c>
      <c r="E6" s="385">
        <v>486750</v>
      </c>
      <c r="F6" s="385">
        <v>54700</v>
      </c>
      <c r="G6" s="385">
        <v>107700</v>
      </c>
      <c r="H6" s="385">
        <v>367000</v>
      </c>
      <c r="I6" s="385">
        <v>326850</v>
      </c>
      <c r="J6" s="385">
        <v>28250</v>
      </c>
      <c r="K6" s="385">
        <v>304250</v>
      </c>
      <c r="L6" s="385">
        <v>387600</v>
      </c>
      <c r="M6" s="385">
        <v>174650</v>
      </c>
      <c r="N6" s="385">
        <v>14950</v>
      </c>
      <c r="O6" s="385">
        <v>8600</v>
      </c>
      <c r="P6" s="385">
        <v>51890</v>
      </c>
      <c r="Q6" s="385">
        <v>206250</v>
      </c>
      <c r="R6" s="385">
        <v>166100</v>
      </c>
      <c r="S6" s="385"/>
      <c r="T6" s="385">
        <v>98400</v>
      </c>
      <c r="U6" s="385">
        <v>37150</v>
      </c>
      <c r="V6" s="385">
        <v>425680</v>
      </c>
      <c r="W6" s="385">
        <v>285950</v>
      </c>
      <c r="X6" s="385">
        <v>109150</v>
      </c>
      <c r="Y6" s="385">
        <v>82150</v>
      </c>
      <c r="Z6" s="385"/>
      <c r="AA6" s="385">
        <v>47700</v>
      </c>
      <c r="AB6" s="385">
        <v>153550</v>
      </c>
      <c r="AC6" s="385">
        <v>73950</v>
      </c>
      <c r="AD6" s="385">
        <v>71350</v>
      </c>
      <c r="AE6" s="385">
        <v>7250</v>
      </c>
      <c r="AF6" s="385">
        <v>238350</v>
      </c>
      <c r="AG6" s="385">
        <v>79950</v>
      </c>
      <c r="AH6" s="385">
        <v>206800</v>
      </c>
      <c r="AI6" s="385">
        <v>343600</v>
      </c>
      <c r="AJ6" s="385">
        <v>219800</v>
      </c>
      <c r="AK6" s="385"/>
      <c r="AL6" s="385">
        <v>111500</v>
      </c>
      <c r="AM6" s="385">
        <v>38200</v>
      </c>
      <c r="AN6" s="385"/>
      <c r="AO6" s="385">
        <v>92550</v>
      </c>
      <c r="AP6" s="385">
        <v>30600</v>
      </c>
      <c r="AQ6" s="385">
        <v>17658</v>
      </c>
      <c r="AR6" s="385">
        <v>142900</v>
      </c>
      <c r="AS6" s="385">
        <v>57458</v>
      </c>
      <c r="AT6" s="385">
        <v>1137980</v>
      </c>
      <c r="AU6" s="385">
        <v>19950</v>
      </c>
      <c r="AV6" s="385">
        <v>20400</v>
      </c>
      <c r="AW6" s="385">
        <v>70296.800000000003</v>
      </c>
      <c r="AX6" s="385">
        <v>87750</v>
      </c>
      <c r="AY6" s="385">
        <v>278150</v>
      </c>
      <c r="AZ6" s="385">
        <v>135200</v>
      </c>
      <c r="BA6" s="385">
        <v>143050</v>
      </c>
      <c r="BB6" s="385">
        <v>31200</v>
      </c>
      <c r="BC6" s="385">
        <v>119650</v>
      </c>
      <c r="BD6" s="385">
        <v>172200</v>
      </c>
      <c r="BE6" s="385">
        <v>67800</v>
      </c>
      <c r="BF6" s="385">
        <v>181000</v>
      </c>
      <c r="BG6" s="385">
        <v>51000</v>
      </c>
      <c r="BH6" s="385">
        <v>20503.62</v>
      </c>
      <c r="BI6" s="385">
        <v>1132070</v>
      </c>
      <c r="BJ6" s="385">
        <v>270843</v>
      </c>
      <c r="BK6" s="385">
        <v>384600</v>
      </c>
      <c r="BL6" s="385">
        <v>284500</v>
      </c>
      <c r="BM6" s="385">
        <v>106500</v>
      </c>
      <c r="BN6" s="385">
        <v>117800</v>
      </c>
      <c r="BO6" s="385">
        <v>107000</v>
      </c>
      <c r="BP6" s="385">
        <v>910584</v>
      </c>
      <c r="BQ6" s="385">
        <v>149800</v>
      </c>
      <c r="BR6" s="385">
        <v>190850</v>
      </c>
      <c r="BS6" s="385">
        <v>260850</v>
      </c>
      <c r="BT6" s="385">
        <v>383400</v>
      </c>
      <c r="BU6" s="385">
        <v>123850</v>
      </c>
      <c r="BV6" s="385">
        <v>264350</v>
      </c>
      <c r="BW6" s="385">
        <v>136050</v>
      </c>
      <c r="BX6" s="385">
        <v>160800</v>
      </c>
      <c r="BY6" s="385">
        <v>79100</v>
      </c>
      <c r="BZ6" s="385">
        <v>215600</v>
      </c>
      <c r="CA6" s="385">
        <v>358650</v>
      </c>
      <c r="CB6" s="385">
        <v>18450</v>
      </c>
      <c r="CC6" s="385">
        <v>86250</v>
      </c>
      <c r="CD6" s="385">
        <v>25800</v>
      </c>
      <c r="CE6" s="385">
        <v>4653254.8899999997</v>
      </c>
      <c r="CF6" s="385">
        <v>198450</v>
      </c>
      <c r="CG6" s="385">
        <v>135500</v>
      </c>
      <c r="CH6" s="385">
        <v>189550</v>
      </c>
      <c r="CI6" s="385">
        <v>104770</v>
      </c>
      <c r="CJ6" s="385">
        <v>168450</v>
      </c>
      <c r="CK6" s="385">
        <v>128100</v>
      </c>
      <c r="CL6" s="385">
        <v>264100</v>
      </c>
      <c r="CM6" s="385">
        <v>103050</v>
      </c>
      <c r="CN6" s="385">
        <v>52150</v>
      </c>
      <c r="CO6" s="385">
        <v>344400</v>
      </c>
      <c r="CP6" s="385">
        <v>198750</v>
      </c>
      <c r="CQ6" s="385">
        <v>122200</v>
      </c>
      <c r="CR6" s="385">
        <v>948607</v>
      </c>
      <c r="CS6" s="385">
        <v>147150</v>
      </c>
      <c r="CT6" s="385">
        <v>46800</v>
      </c>
      <c r="CU6" s="385">
        <v>261450</v>
      </c>
      <c r="CV6" s="385">
        <v>40600</v>
      </c>
      <c r="CW6" s="385">
        <v>179850</v>
      </c>
      <c r="CX6" s="385">
        <v>84600</v>
      </c>
      <c r="CY6" s="385">
        <v>74700</v>
      </c>
      <c r="CZ6" s="385">
        <v>813050</v>
      </c>
      <c r="DA6" s="385">
        <v>650650</v>
      </c>
      <c r="DB6" s="385">
        <v>74500</v>
      </c>
      <c r="DC6" s="385">
        <v>105650</v>
      </c>
      <c r="DD6" s="385">
        <v>245000</v>
      </c>
      <c r="DE6" s="385">
        <v>50950</v>
      </c>
      <c r="DF6" s="385">
        <v>28250</v>
      </c>
      <c r="DG6" s="385">
        <v>48475</v>
      </c>
      <c r="DH6" s="385">
        <v>69700</v>
      </c>
      <c r="DI6" s="385">
        <v>249324</v>
      </c>
      <c r="DJ6" s="385">
        <v>121200</v>
      </c>
      <c r="DK6" s="385">
        <v>79500</v>
      </c>
      <c r="DL6" s="385">
        <v>58000</v>
      </c>
      <c r="DM6" s="385">
        <v>320950</v>
      </c>
      <c r="DN6" s="385">
        <v>150900</v>
      </c>
      <c r="DO6" s="385">
        <v>106050</v>
      </c>
      <c r="DP6" s="385">
        <v>139500</v>
      </c>
      <c r="DQ6" s="385">
        <v>293950</v>
      </c>
      <c r="DR6" s="385">
        <v>538830</v>
      </c>
      <c r="DS6" s="385">
        <v>521450</v>
      </c>
      <c r="DT6" s="385">
        <v>997550</v>
      </c>
      <c r="DU6" s="385">
        <v>442350</v>
      </c>
      <c r="DV6" s="385">
        <v>275350</v>
      </c>
      <c r="DW6" s="385">
        <v>352150</v>
      </c>
      <c r="DX6" s="385">
        <v>451200</v>
      </c>
      <c r="DY6" s="385">
        <v>61800</v>
      </c>
      <c r="DZ6" s="385">
        <v>229200</v>
      </c>
      <c r="EA6" s="385">
        <v>184200</v>
      </c>
      <c r="EB6" s="385">
        <v>363550</v>
      </c>
      <c r="EC6" s="385">
        <v>286995</v>
      </c>
      <c r="ED6" s="385">
        <v>206850</v>
      </c>
      <c r="EE6" s="385">
        <v>105400</v>
      </c>
      <c r="EF6" s="385">
        <v>166850</v>
      </c>
      <c r="EG6" s="385">
        <v>112450</v>
      </c>
      <c r="EH6" s="385">
        <v>122150</v>
      </c>
      <c r="EI6" s="385">
        <v>186100</v>
      </c>
      <c r="EJ6" s="385">
        <v>32000</v>
      </c>
      <c r="EK6" s="385">
        <v>39850</v>
      </c>
      <c r="EL6" s="385">
        <v>1433844</v>
      </c>
      <c r="EM6" s="385">
        <v>761000</v>
      </c>
      <c r="EN6" s="385">
        <v>290150</v>
      </c>
      <c r="EO6" s="385">
        <v>534150</v>
      </c>
      <c r="EP6" s="385">
        <v>138750</v>
      </c>
      <c r="EQ6" s="385">
        <v>126700</v>
      </c>
      <c r="ER6" s="385">
        <v>269750</v>
      </c>
      <c r="ES6" s="385">
        <v>307500</v>
      </c>
      <c r="ET6" s="385">
        <v>203100</v>
      </c>
      <c r="EU6" s="385">
        <v>79500</v>
      </c>
      <c r="EV6" s="385">
        <v>27450</v>
      </c>
      <c r="EW6" s="385">
        <v>71600</v>
      </c>
      <c r="EX6" s="385">
        <v>1000</v>
      </c>
      <c r="EY6" s="385">
        <v>64250</v>
      </c>
      <c r="EZ6" s="385">
        <v>100450</v>
      </c>
      <c r="FA6" s="385">
        <v>30500</v>
      </c>
      <c r="FB6" s="385">
        <v>64800</v>
      </c>
      <c r="FC6" s="385">
        <v>38450</v>
      </c>
      <c r="FD6" s="385">
        <v>4750</v>
      </c>
      <c r="FE6" s="385">
        <v>21050</v>
      </c>
      <c r="FF6" s="385">
        <v>7950</v>
      </c>
      <c r="FG6" s="385">
        <v>843200</v>
      </c>
      <c r="FH6" s="385">
        <v>412700</v>
      </c>
      <c r="FI6" s="385">
        <v>299050</v>
      </c>
      <c r="FJ6" s="385">
        <v>535250</v>
      </c>
      <c r="FK6" s="385">
        <v>162850</v>
      </c>
      <c r="FL6" s="385">
        <v>652100</v>
      </c>
      <c r="FM6" s="385">
        <v>0</v>
      </c>
      <c r="FN6" s="385">
        <v>50150</v>
      </c>
      <c r="FO6" s="385">
        <v>1209441</v>
      </c>
      <c r="FP6" s="385">
        <v>271750</v>
      </c>
      <c r="FQ6" s="385">
        <v>441700</v>
      </c>
      <c r="FR6" s="385">
        <v>434500</v>
      </c>
      <c r="FS6" s="385">
        <v>125950</v>
      </c>
      <c r="FT6" s="385">
        <v>587607</v>
      </c>
      <c r="FU6" s="385">
        <v>1071350</v>
      </c>
      <c r="FV6" s="385">
        <v>185050</v>
      </c>
      <c r="FW6" s="385">
        <v>203650</v>
      </c>
      <c r="FX6" s="385">
        <v>227400</v>
      </c>
      <c r="FY6" s="385">
        <v>490250</v>
      </c>
      <c r="FZ6" s="385">
        <v>176750</v>
      </c>
      <c r="GA6" s="385">
        <v>101800</v>
      </c>
      <c r="GB6" s="385">
        <v>752050</v>
      </c>
      <c r="GC6" s="385">
        <v>49700</v>
      </c>
      <c r="GD6" s="385">
        <v>143900</v>
      </c>
      <c r="GE6" s="385">
        <v>60100</v>
      </c>
      <c r="GF6" s="385">
        <v>23900</v>
      </c>
      <c r="GG6" s="385">
        <v>63350</v>
      </c>
      <c r="GH6" s="385">
        <v>40450</v>
      </c>
      <c r="GI6" s="385">
        <v>24550</v>
      </c>
      <c r="GJ6" s="385">
        <v>102650</v>
      </c>
      <c r="GK6" s="385">
        <v>11500</v>
      </c>
      <c r="GL6" s="385">
        <v>40200</v>
      </c>
      <c r="GM6" s="385"/>
      <c r="GN6" s="385">
        <v>496900</v>
      </c>
      <c r="GO6" s="385">
        <v>235400</v>
      </c>
      <c r="GP6" s="385">
        <v>245100</v>
      </c>
      <c r="GQ6" s="385">
        <v>139100</v>
      </c>
      <c r="GR6" s="385">
        <v>120850</v>
      </c>
      <c r="GS6" s="385">
        <v>70350</v>
      </c>
      <c r="GT6" s="385">
        <v>176100</v>
      </c>
      <c r="GU6" s="385">
        <v>72650</v>
      </c>
      <c r="GV6" s="385">
        <v>1417650</v>
      </c>
      <c r="GW6" s="385">
        <v>41050</v>
      </c>
      <c r="GX6" s="385">
        <v>193400</v>
      </c>
      <c r="GY6" s="385">
        <v>69150</v>
      </c>
      <c r="GZ6" s="385">
        <v>970350</v>
      </c>
      <c r="HA6" s="385">
        <v>127400</v>
      </c>
      <c r="HB6" s="385">
        <v>203000</v>
      </c>
      <c r="HC6" s="385">
        <v>376950</v>
      </c>
      <c r="HD6" s="385">
        <v>117600</v>
      </c>
      <c r="HE6" s="385">
        <v>72950</v>
      </c>
      <c r="HF6" s="385">
        <v>1102086</v>
      </c>
      <c r="HG6" s="385">
        <v>49750</v>
      </c>
      <c r="HH6" s="385">
        <v>241750</v>
      </c>
      <c r="HI6" s="385">
        <v>255050</v>
      </c>
      <c r="HJ6" s="385">
        <v>81600</v>
      </c>
      <c r="HK6" s="385">
        <v>171700</v>
      </c>
      <c r="HL6" s="385">
        <v>199800</v>
      </c>
      <c r="HM6" s="385">
        <v>35600</v>
      </c>
      <c r="HN6" s="385">
        <v>902737.92000000004</v>
      </c>
      <c r="HO6" s="385">
        <v>111300</v>
      </c>
      <c r="HP6" s="385">
        <v>341950</v>
      </c>
      <c r="HQ6" s="385">
        <v>135950</v>
      </c>
      <c r="HR6" s="385">
        <v>64444.5</v>
      </c>
      <c r="HS6" s="385">
        <v>70350</v>
      </c>
      <c r="HT6" s="385">
        <v>101050</v>
      </c>
      <c r="HU6" s="385">
        <v>1000</v>
      </c>
      <c r="HV6" s="385">
        <v>158900</v>
      </c>
      <c r="HW6" s="385">
        <v>184350</v>
      </c>
      <c r="HX6" s="385">
        <v>90450</v>
      </c>
      <c r="HY6" s="385">
        <v>491800</v>
      </c>
      <c r="HZ6" s="385">
        <v>24900</v>
      </c>
      <c r="IA6" s="385">
        <v>186400</v>
      </c>
      <c r="IB6" s="385">
        <v>90800</v>
      </c>
      <c r="IC6" s="385">
        <v>29850</v>
      </c>
      <c r="ID6" s="385">
        <v>572350</v>
      </c>
      <c r="IE6" s="385">
        <v>366450</v>
      </c>
      <c r="IF6" s="385">
        <v>206898</v>
      </c>
      <c r="IG6" s="385">
        <v>25050</v>
      </c>
      <c r="IH6" s="385">
        <v>10000</v>
      </c>
      <c r="II6" s="385">
        <v>123050</v>
      </c>
      <c r="IJ6" s="385">
        <v>121550</v>
      </c>
      <c r="IK6" s="385">
        <v>7700</v>
      </c>
      <c r="IL6" s="385">
        <v>35450</v>
      </c>
      <c r="IM6" s="385">
        <v>73250</v>
      </c>
      <c r="IN6" s="385">
        <v>16850</v>
      </c>
      <c r="IO6" s="385">
        <v>1132700</v>
      </c>
      <c r="IP6" s="385">
        <v>675600</v>
      </c>
      <c r="IQ6" s="385">
        <v>302300</v>
      </c>
      <c r="IR6" s="385">
        <v>450000</v>
      </c>
      <c r="IS6" s="385">
        <v>120100</v>
      </c>
      <c r="IT6" s="385">
        <v>65750</v>
      </c>
      <c r="IU6" s="385">
        <v>217200</v>
      </c>
      <c r="IV6" s="385">
        <v>123800</v>
      </c>
      <c r="IW6" s="385">
        <v>147018</v>
      </c>
      <c r="IX6" s="385">
        <v>108150</v>
      </c>
      <c r="IY6" s="385">
        <v>216150</v>
      </c>
      <c r="IZ6" s="385">
        <v>133900</v>
      </c>
      <c r="JA6" s="385">
        <v>1201400</v>
      </c>
      <c r="JB6" s="385">
        <v>238600</v>
      </c>
      <c r="JC6" s="385">
        <v>69350</v>
      </c>
      <c r="JD6" s="385">
        <v>19550</v>
      </c>
      <c r="JE6" s="385"/>
      <c r="JF6" s="385">
        <v>65000</v>
      </c>
      <c r="JG6" s="385">
        <v>1156252</v>
      </c>
      <c r="JH6" s="385">
        <v>74500</v>
      </c>
      <c r="JI6" s="385">
        <v>227950</v>
      </c>
      <c r="JJ6" s="385">
        <v>380550</v>
      </c>
      <c r="JK6" s="385">
        <v>201150</v>
      </c>
      <c r="JL6" s="385">
        <v>607550</v>
      </c>
      <c r="JM6" s="385">
        <v>76300</v>
      </c>
      <c r="JN6" s="385">
        <v>831513</v>
      </c>
      <c r="JO6" s="385">
        <v>230250</v>
      </c>
      <c r="JP6" s="385">
        <v>48750</v>
      </c>
      <c r="JQ6" s="385">
        <v>6700</v>
      </c>
      <c r="JR6" s="385">
        <v>34300</v>
      </c>
      <c r="JS6" s="385">
        <v>104500</v>
      </c>
      <c r="JT6" s="385">
        <v>230150</v>
      </c>
      <c r="JU6" s="385">
        <v>138500</v>
      </c>
      <c r="JV6" s="385">
        <v>219900.92</v>
      </c>
      <c r="JW6" s="385">
        <v>117400</v>
      </c>
      <c r="JX6" s="385">
        <v>68500</v>
      </c>
      <c r="JY6" s="385">
        <v>70150</v>
      </c>
      <c r="JZ6" s="385">
        <v>2750</v>
      </c>
      <c r="KA6" s="385">
        <v>35750</v>
      </c>
      <c r="KB6" s="385">
        <v>52850</v>
      </c>
      <c r="KC6" s="385">
        <v>1330821</v>
      </c>
      <c r="KD6" s="385">
        <v>61150</v>
      </c>
      <c r="KE6" s="385">
        <v>174650</v>
      </c>
      <c r="KF6" s="385">
        <v>57250</v>
      </c>
      <c r="KG6" s="385">
        <v>38950</v>
      </c>
      <c r="KH6" s="385">
        <v>28600</v>
      </c>
      <c r="KI6" s="385">
        <v>215050</v>
      </c>
      <c r="KJ6" s="385">
        <v>39100</v>
      </c>
      <c r="KK6" s="385">
        <v>29700</v>
      </c>
      <c r="KL6" s="385">
        <v>1047950</v>
      </c>
      <c r="KM6" s="385">
        <v>84950</v>
      </c>
      <c r="KN6" s="385">
        <v>151000</v>
      </c>
      <c r="KO6" s="385">
        <v>210950</v>
      </c>
      <c r="KP6" s="385">
        <v>140050</v>
      </c>
      <c r="KQ6" s="385">
        <v>220500</v>
      </c>
      <c r="KR6" s="385">
        <v>1030400</v>
      </c>
      <c r="KS6" s="385">
        <v>50850</v>
      </c>
      <c r="KT6" s="385">
        <v>1161750</v>
      </c>
      <c r="KU6" s="385">
        <v>129550</v>
      </c>
      <c r="KV6" s="385">
        <v>259500</v>
      </c>
      <c r="KW6" s="385">
        <v>584600</v>
      </c>
      <c r="KX6" s="385">
        <v>265450</v>
      </c>
      <c r="KY6" s="385">
        <v>144400</v>
      </c>
      <c r="KZ6" s="385">
        <v>157600</v>
      </c>
      <c r="LA6" s="385">
        <v>30550</v>
      </c>
      <c r="LB6" s="385">
        <v>1750167</v>
      </c>
      <c r="LC6" s="385">
        <v>179300</v>
      </c>
      <c r="LD6" s="385">
        <v>524500</v>
      </c>
      <c r="LE6" s="385">
        <v>429000</v>
      </c>
      <c r="LF6" s="385">
        <v>274750</v>
      </c>
      <c r="LG6" s="385">
        <v>57000</v>
      </c>
      <c r="LH6" s="385">
        <v>169551.03</v>
      </c>
      <c r="LI6" s="385">
        <v>112800</v>
      </c>
      <c r="LJ6" s="385">
        <v>176600</v>
      </c>
      <c r="LK6" s="385">
        <v>192000</v>
      </c>
      <c r="LL6" s="385">
        <v>858282</v>
      </c>
      <c r="LM6" s="385">
        <v>61000</v>
      </c>
      <c r="LN6" s="385">
        <v>109253</v>
      </c>
      <c r="LO6" s="385">
        <v>1454505</v>
      </c>
      <c r="LP6" s="385">
        <v>421450</v>
      </c>
      <c r="LQ6" s="385">
        <v>619150</v>
      </c>
      <c r="LR6" s="385">
        <v>182150</v>
      </c>
      <c r="LS6" s="385">
        <v>152100</v>
      </c>
      <c r="LT6" s="385">
        <v>208100</v>
      </c>
      <c r="LU6" s="385">
        <v>64850</v>
      </c>
      <c r="LV6" s="385">
        <v>37600</v>
      </c>
      <c r="LW6" s="385">
        <v>192600</v>
      </c>
      <c r="LX6" s="385">
        <v>152300</v>
      </c>
      <c r="LY6" s="385">
        <v>199350</v>
      </c>
      <c r="LZ6" s="385">
        <v>17950</v>
      </c>
      <c r="MA6" s="385">
        <v>1209619</v>
      </c>
      <c r="MB6" s="385">
        <v>101250</v>
      </c>
      <c r="MC6" s="385">
        <v>95950</v>
      </c>
      <c r="MD6" s="385">
        <v>77950</v>
      </c>
      <c r="ME6" s="385">
        <v>115900</v>
      </c>
      <c r="MF6" s="385">
        <v>74900</v>
      </c>
      <c r="MG6" s="385">
        <v>93250</v>
      </c>
      <c r="MH6" s="385">
        <v>50400</v>
      </c>
      <c r="MI6" s="385">
        <v>94050</v>
      </c>
      <c r="MJ6" s="385">
        <v>63450</v>
      </c>
      <c r="MK6" s="385">
        <v>69900</v>
      </c>
      <c r="ML6" s="385">
        <v>19100</v>
      </c>
      <c r="MM6" s="385">
        <v>2063550</v>
      </c>
      <c r="MN6" s="385">
        <v>118950</v>
      </c>
      <c r="MO6" s="385">
        <v>372750</v>
      </c>
      <c r="MP6" s="385">
        <v>166400</v>
      </c>
      <c r="MQ6" s="385">
        <v>617450</v>
      </c>
      <c r="MR6" s="385">
        <v>201050</v>
      </c>
      <c r="MS6" s="385">
        <v>256850</v>
      </c>
      <c r="MT6" s="385">
        <v>82000</v>
      </c>
      <c r="MU6" s="385">
        <v>81800</v>
      </c>
      <c r="MV6" s="385">
        <v>61050</v>
      </c>
      <c r="MW6" s="385">
        <v>899350</v>
      </c>
      <c r="MX6" s="385">
        <v>225100</v>
      </c>
      <c r="MY6" s="385">
        <v>59150</v>
      </c>
      <c r="MZ6" s="385">
        <v>201500</v>
      </c>
      <c r="NA6" s="385">
        <v>29250</v>
      </c>
      <c r="NB6" s="385">
        <v>116750</v>
      </c>
      <c r="NC6" s="385">
        <v>169150</v>
      </c>
      <c r="ND6" s="385">
        <v>142300</v>
      </c>
      <c r="NE6" s="385">
        <v>7800</v>
      </c>
      <c r="NF6" s="385">
        <v>17750</v>
      </c>
      <c r="NG6" s="385">
        <v>9250</v>
      </c>
      <c r="NH6" s="385">
        <v>26250</v>
      </c>
      <c r="NI6" s="385">
        <v>789400</v>
      </c>
      <c r="NJ6" s="385">
        <v>60250</v>
      </c>
      <c r="NK6" s="385">
        <v>79700</v>
      </c>
      <c r="NL6" s="385">
        <v>88300</v>
      </c>
      <c r="NM6" s="385">
        <v>99350</v>
      </c>
      <c r="NN6" s="385">
        <v>821750</v>
      </c>
      <c r="NO6" s="385">
        <v>631000</v>
      </c>
      <c r="NP6" s="385">
        <v>1442272</v>
      </c>
      <c r="NQ6" s="385"/>
      <c r="NR6" s="385">
        <v>356300</v>
      </c>
      <c r="NS6" s="385">
        <v>76800</v>
      </c>
      <c r="NT6" s="385">
        <v>190350</v>
      </c>
      <c r="NU6" s="385">
        <v>156800</v>
      </c>
      <c r="NV6" s="385">
        <v>97350</v>
      </c>
      <c r="NW6" s="385"/>
      <c r="NX6" s="385">
        <v>82700</v>
      </c>
      <c r="NY6" s="385">
        <v>95400</v>
      </c>
      <c r="NZ6" s="385">
        <v>175150</v>
      </c>
      <c r="OA6" s="385">
        <v>95100</v>
      </c>
      <c r="OB6" s="385">
        <v>24200</v>
      </c>
      <c r="OC6" s="385">
        <v>7750</v>
      </c>
      <c r="OD6" s="385">
        <v>15000</v>
      </c>
      <c r="OE6" s="385"/>
      <c r="OF6" s="385">
        <v>1684204</v>
      </c>
      <c r="OG6" s="385">
        <v>158300</v>
      </c>
      <c r="OH6" s="385">
        <v>125300</v>
      </c>
      <c r="OI6" s="385">
        <v>247350</v>
      </c>
      <c r="OJ6" s="385">
        <v>301650</v>
      </c>
      <c r="OK6" s="385"/>
      <c r="OL6" s="385">
        <v>1051250</v>
      </c>
      <c r="OM6" s="385">
        <v>114400</v>
      </c>
      <c r="ON6" s="385">
        <v>334700</v>
      </c>
      <c r="OO6" s="385">
        <v>453100</v>
      </c>
      <c r="OP6" s="385">
        <v>275200</v>
      </c>
      <c r="OQ6" s="385">
        <v>323800</v>
      </c>
      <c r="OR6" s="385">
        <v>132650</v>
      </c>
      <c r="OS6" s="385">
        <v>571900</v>
      </c>
      <c r="OT6" s="385">
        <v>110100</v>
      </c>
      <c r="OU6" s="385">
        <v>103850</v>
      </c>
      <c r="OV6" s="385">
        <v>55950</v>
      </c>
      <c r="OW6" s="385">
        <v>125950</v>
      </c>
      <c r="OX6" s="385">
        <v>190250</v>
      </c>
      <c r="OY6" s="385">
        <v>71550</v>
      </c>
      <c r="OZ6" s="385">
        <v>65650</v>
      </c>
      <c r="PA6" s="385">
        <v>71000</v>
      </c>
      <c r="PB6" s="385">
        <v>84100</v>
      </c>
      <c r="PC6" s="385">
        <v>47000</v>
      </c>
      <c r="PD6" s="385">
        <v>142350</v>
      </c>
      <c r="PE6" s="385">
        <v>28800</v>
      </c>
      <c r="PF6" s="385">
        <v>290550</v>
      </c>
      <c r="PG6" s="385">
        <v>8157492</v>
      </c>
      <c r="PH6" s="385">
        <v>13200</v>
      </c>
      <c r="PI6" s="385">
        <v>193100</v>
      </c>
      <c r="PJ6" s="385">
        <v>31800</v>
      </c>
      <c r="PK6" s="385">
        <v>102850</v>
      </c>
      <c r="PL6" s="385">
        <v>156500</v>
      </c>
      <c r="PM6" s="385">
        <v>973700</v>
      </c>
      <c r="PN6" s="385">
        <v>192520</v>
      </c>
      <c r="PO6" s="385">
        <v>169800</v>
      </c>
      <c r="PP6" s="385">
        <v>13600</v>
      </c>
      <c r="PQ6" s="385">
        <v>264200</v>
      </c>
      <c r="PR6" s="385">
        <v>5750</v>
      </c>
      <c r="PS6" s="385">
        <v>26250</v>
      </c>
      <c r="PT6" s="385">
        <v>114400</v>
      </c>
      <c r="PU6" s="385">
        <v>61900</v>
      </c>
      <c r="PV6" s="385">
        <v>59500</v>
      </c>
      <c r="PW6" s="385">
        <v>98800</v>
      </c>
      <c r="PX6" s="385">
        <v>83550</v>
      </c>
      <c r="PY6" s="385">
        <v>18200</v>
      </c>
      <c r="PZ6" s="385">
        <v>192400</v>
      </c>
      <c r="QA6" s="385">
        <v>110300</v>
      </c>
      <c r="QB6" s="385">
        <v>129150</v>
      </c>
      <c r="QC6" s="385">
        <v>1898350</v>
      </c>
      <c r="QD6" s="385">
        <v>354400</v>
      </c>
      <c r="QE6" s="385">
        <v>719739.5</v>
      </c>
      <c r="QF6" s="385">
        <v>466800</v>
      </c>
      <c r="QG6" s="385">
        <v>520500</v>
      </c>
      <c r="QH6" s="385">
        <v>1943400</v>
      </c>
      <c r="QI6" s="385">
        <v>687250</v>
      </c>
      <c r="QJ6" s="385">
        <v>699400</v>
      </c>
      <c r="QK6" s="385">
        <v>1532250</v>
      </c>
      <c r="QL6" s="385">
        <v>475050</v>
      </c>
      <c r="QM6" s="385">
        <v>423050</v>
      </c>
      <c r="QN6" s="385">
        <v>1482684</v>
      </c>
      <c r="QO6" s="385">
        <v>192300</v>
      </c>
      <c r="QP6" s="385">
        <v>151450</v>
      </c>
      <c r="QQ6" s="385">
        <v>23550</v>
      </c>
      <c r="QR6" s="385">
        <v>664800</v>
      </c>
      <c r="QS6" s="385">
        <v>76600</v>
      </c>
      <c r="QT6" s="385">
        <v>342800</v>
      </c>
      <c r="QU6" s="385">
        <v>12400</v>
      </c>
      <c r="QV6" s="385">
        <v>92900</v>
      </c>
      <c r="QW6" s="385">
        <v>828300</v>
      </c>
      <c r="QX6" s="385">
        <v>226150</v>
      </c>
      <c r="QY6" s="385">
        <v>160150</v>
      </c>
      <c r="QZ6" s="385">
        <v>47600</v>
      </c>
      <c r="RA6" s="385">
        <v>81200</v>
      </c>
      <c r="RB6" s="385">
        <v>27800</v>
      </c>
      <c r="RC6" s="385">
        <v>108350</v>
      </c>
      <c r="RD6" s="385">
        <v>119150</v>
      </c>
      <c r="RE6" s="385">
        <v>163000</v>
      </c>
      <c r="RF6" s="385">
        <v>296300</v>
      </c>
      <c r="RG6" s="385">
        <v>50150</v>
      </c>
      <c r="RH6" s="385">
        <v>142735</v>
      </c>
      <c r="RI6" s="385"/>
      <c r="RJ6" s="385">
        <v>64300</v>
      </c>
      <c r="RK6" s="385">
        <v>87150</v>
      </c>
      <c r="RL6" s="385">
        <v>5600</v>
      </c>
      <c r="RM6" s="385">
        <v>97150</v>
      </c>
      <c r="RN6" s="385"/>
      <c r="RO6" s="385">
        <v>89900</v>
      </c>
      <c r="RP6" s="385">
        <v>87900</v>
      </c>
      <c r="RQ6" s="385">
        <v>68550</v>
      </c>
      <c r="RR6" s="385">
        <v>361420</v>
      </c>
      <c r="RS6" s="385">
        <v>271394</v>
      </c>
      <c r="RT6" s="385">
        <v>230600</v>
      </c>
      <c r="RU6" s="385">
        <v>63550</v>
      </c>
      <c r="RV6" s="385"/>
      <c r="RW6" s="385">
        <v>97250</v>
      </c>
      <c r="RX6" s="385">
        <v>60700</v>
      </c>
      <c r="RY6" s="385">
        <v>93300</v>
      </c>
      <c r="RZ6" s="385">
        <v>75200</v>
      </c>
      <c r="SA6" s="385">
        <v>746400</v>
      </c>
      <c r="SB6" s="385">
        <v>112600</v>
      </c>
      <c r="SC6" s="385">
        <v>413950</v>
      </c>
      <c r="SD6" s="385">
        <v>99400</v>
      </c>
      <c r="SE6" s="385">
        <v>78950</v>
      </c>
      <c r="SF6" s="385">
        <v>68800</v>
      </c>
      <c r="SG6" s="385">
        <v>318800</v>
      </c>
      <c r="SH6" s="385">
        <v>548200</v>
      </c>
      <c r="SI6" s="385">
        <v>190850</v>
      </c>
      <c r="SJ6" s="385">
        <v>225500</v>
      </c>
      <c r="SK6" s="385">
        <v>97800</v>
      </c>
      <c r="SL6" s="385">
        <v>241150</v>
      </c>
      <c r="SM6" s="385">
        <v>119500</v>
      </c>
      <c r="SN6" s="385">
        <v>677677</v>
      </c>
      <c r="SO6" s="385">
        <v>69850</v>
      </c>
      <c r="SP6" s="385">
        <v>57250</v>
      </c>
      <c r="SQ6" s="385">
        <v>257500</v>
      </c>
      <c r="SR6" s="385">
        <v>212200</v>
      </c>
      <c r="SS6" s="385">
        <v>248650</v>
      </c>
      <c r="ST6" s="385">
        <v>28500</v>
      </c>
      <c r="SU6" s="385">
        <v>178700</v>
      </c>
      <c r="SV6" s="385">
        <v>136268</v>
      </c>
      <c r="SW6" s="385">
        <v>331350</v>
      </c>
      <c r="SX6" s="385">
        <v>352900</v>
      </c>
      <c r="SY6" s="385">
        <v>304450</v>
      </c>
      <c r="SZ6" s="385">
        <v>68257</v>
      </c>
      <c r="TA6" s="385">
        <v>111050</v>
      </c>
      <c r="TB6" s="385">
        <v>13250</v>
      </c>
      <c r="TC6" s="385">
        <v>72050</v>
      </c>
      <c r="TD6" s="385">
        <v>134150</v>
      </c>
      <c r="TE6" s="385">
        <v>126350</v>
      </c>
      <c r="TF6" s="385">
        <v>388244</v>
      </c>
      <c r="TG6" s="385">
        <v>165750</v>
      </c>
      <c r="TH6" s="385">
        <v>84800</v>
      </c>
      <c r="TI6" s="385">
        <v>12800</v>
      </c>
      <c r="TJ6" s="385">
        <v>45450</v>
      </c>
      <c r="TK6" s="385">
        <v>38350</v>
      </c>
      <c r="TL6" s="385"/>
      <c r="TM6" s="385">
        <v>93750</v>
      </c>
      <c r="TN6" s="385">
        <v>90650</v>
      </c>
      <c r="TO6" s="385">
        <v>1505534</v>
      </c>
      <c r="TP6" s="385">
        <v>216150</v>
      </c>
      <c r="TQ6" s="385">
        <v>131250</v>
      </c>
      <c r="TR6" s="385">
        <v>123552.4</v>
      </c>
      <c r="TS6" s="385">
        <v>124650</v>
      </c>
      <c r="TT6" s="385">
        <v>83700</v>
      </c>
      <c r="TU6" s="385">
        <v>1048150</v>
      </c>
      <c r="TV6" s="385">
        <v>76450</v>
      </c>
      <c r="TW6" s="385">
        <v>67950</v>
      </c>
      <c r="TX6" s="385">
        <v>163750</v>
      </c>
      <c r="TY6" s="385">
        <v>3200</v>
      </c>
      <c r="TZ6" s="385">
        <v>89050</v>
      </c>
      <c r="UA6" s="385">
        <v>162300</v>
      </c>
      <c r="UB6" s="385">
        <v>125750</v>
      </c>
      <c r="UC6" s="385">
        <v>103350</v>
      </c>
      <c r="UD6" s="385">
        <v>32900</v>
      </c>
      <c r="UE6" s="385">
        <v>77600</v>
      </c>
      <c r="UF6" s="385">
        <v>136300</v>
      </c>
      <c r="UG6" s="385">
        <v>106600</v>
      </c>
      <c r="UH6" s="385">
        <v>128250</v>
      </c>
      <c r="UI6" s="385">
        <v>34150</v>
      </c>
      <c r="UJ6" s="385">
        <v>20900</v>
      </c>
      <c r="UK6" s="385">
        <v>76200</v>
      </c>
      <c r="UL6" s="385">
        <v>67350</v>
      </c>
      <c r="UM6" s="385">
        <v>108900</v>
      </c>
      <c r="UN6" s="385">
        <v>12300</v>
      </c>
      <c r="UO6" s="385">
        <v>14850</v>
      </c>
      <c r="UP6" s="385">
        <v>26605</v>
      </c>
      <c r="UQ6" s="385">
        <v>1304130</v>
      </c>
      <c r="UR6" s="385">
        <v>217190</v>
      </c>
      <c r="US6" s="385">
        <v>305539.3</v>
      </c>
      <c r="UT6" s="385">
        <v>397740</v>
      </c>
      <c r="UU6" s="385">
        <v>326795</v>
      </c>
      <c r="UV6" s="385">
        <v>167965</v>
      </c>
      <c r="UW6" s="385">
        <v>159980</v>
      </c>
      <c r="UX6" s="385">
        <v>63750</v>
      </c>
      <c r="UY6" s="385">
        <v>65375</v>
      </c>
      <c r="UZ6" s="385">
        <v>160920</v>
      </c>
      <c r="VA6" s="385">
        <v>178965</v>
      </c>
      <c r="VB6" s="385">
        <v>132650</v>
      </c>
      <c r="VC6" s="385">
        <v>82600</v>
      </c>
      <c r="VD6" s="385">
        <v>149360</v>
      </c>
      <c r="VE6" s="385">
        <v>104150</v>
      </c>
      <c r="VF6" s="385">
        <v>1819445</v>
      </c>
      <c r="VG6" s="385">
        <v>214550</v>
      </c>
      <c r="VH6" s="385">
        <v>494800</v>
      </c>
      <c r="VI6" s="385">
        <v>121900</v>
      </c>
      <c r="VJ6" s="385">
        <v>400250</v>
      </c>
      <c r="VK6" s="385">
        <v>477650</v>
      </c>
      <c r="VL6" s="385">
        <v>257050</v>
      </c>
      <c r="VM6" s="385">
        <v>81000</v>
      </c>
      <c r="VN6" s="385">
        <v>112200</v>
      </c>
      <c r="VO6" s="385">
        <v>211450</v>
      </c>
      <c r="VP6" s="385">
        <v>276350</v>
      </c>
      <c r="VQ6" s="385">
        <v>168000</v>
      </c>
      <c r="VR6" s="385">
        <v>211950</v>
      </c>
      <c r="VS6" s="385">
        <v>628100</v>
      </c>
      <c r="VT6" s="385">
        <v>220750</v>
      </c>
      <c r="VU6" s="385">
        <v>76600</v>
      </c>
      <c r="VV6" s="385">
        <v>145150</v>
      </c>
      <c r="VW6" s="385">
        <v>170150</v>
      </c>
      <c r="VX6" s="385">
        <v>299900</v>
      </c>
      <c r="VY6" s="385">
        <v>467500</v>
      </c>
      <c r="VZ6" s="385">
        <v>371900</v>
      </c>
      <c r="WA6" s="385">
        <v>195550</v>
      </c>
      <c r="WB6" s="385">
        <v>20450</v>
      </c>
      <c r="WC6" s="385">
        <v>140450</v>
      </c>
      <c r="WD6" s="385">
        <v>163400</v>
      </c>
      <c r="WE6" s="385">
        <v>132850</v>
      </c>
      <c r="WF6" s="385">
        <v>303150</v>
      </c>
      <c r="WG6" s="385">
        <v>99600</v>
      </c>
      <c r="WH6" s="385">
        <v>86400</v>
      </c>
      <c r="WI6" s="385">
        <v>257250</v>
      </c>
      <c r="WJ6" s="385"/>
      <c r="WK6" s="385"/>
      <c r="WL6" s="385">
        <v>13850</v>
      </c>
      <c r="WM6" s="385">
        <v>1136848</v>
      </c>
      <c r="WN6" s="385">
        <v>104900</v>
      </c>
      <c r="WO6" s="385">
        <v>160990</v>
      </c>
      <c r="WP6" s="385">
        <v>59700</v>
      </c>
      <c r="WQ6" s="385">
        <v>105200</v>
      </c>
      <c r="WR6" s="385">
        <v>130412</v>
      </c>
      <c r="WS6" s="385">
        <v>242705</v>
      </c>
      <c r="WT6" s="385">
        <v>163300</v>
      </c>
      <c r="WU6" s="385">
        <v>124510</v>
      </c>
      <c r="WV6" s="385">
        <v>139245</v>
      </c>
      <c r="WW6" s="385">
        <v>123465</v>
      </c>
      <c r="WX6" s="385">
        <v>84935</v>
      </c>
      <c r="WY6" s="385">
        <v>39950</v>
      </c>
      <c r="WZ6" s="385">
        <v>249400</v>
      </c>
      <c r="XA6" s="385">
        <v>139730</v>
      </c>
      <c r="XB6" s="385">
        <v>312092</v>
      </c>
      <c r="XC6" s="385">
        <v>134100</v>
      </c>
      <c r="XD6" s="385">
        <v>144775</v>
      </c>
      <c r="XE6" s="385">
        <v>91210</v>
      </c>
      <c r="XF6" s="385">
        <v>70500</v>
      </c>
      <c r="XG6" s="385">
        <v>72250</v>
      </c>
      <c r="XH6" s="385">
        <v>125870</v>
      </c>
      <c r="XI6" s="385">
        <v>24350</v>
      </c>
      <c r="XJ6" s="385">
        <v>637100</v>
      </c>
      <c r="XK6" s="385">
        <v>256350</v>
      </c>
      <c r="XL6" s="385">
        <v>71350</v>
      </c>
      <c r="XM6" s="385">
        <v>10850</v>
      </c>
      <c r="XN6" s="385">
        <v>449900</v>
      </c>
      <c r="XO6" s="385">
        <v>24050</v>
      </c>
      <c r="XP6" s="385">
        <v>81200</v>
      </c>
      <c r="XQ6" s="385">
        <v>25600</v>
      </c>
      <c r="XR6" s="385">
        <v>424450</v>
      </c>
      <c r="XS6" s="385">
        <v>161850</v>
      </c>
      <c r="XT6" s="385">
        <v>4500</v>
      </c>
      <c r="XU6" s="385">
        <v>41050</v>
      </c>
      <c r="XV6" s="385">
        <v>29100</v>
      </c>
      <c r="XW6" s="385">
        <v>12950</v>
      </c>
      <c r="XX6" s="385">
        <v>138750</v>
      </c>
      <c r="XY6" s="385"/>
      <c r="XZ6" s="385">
        <v>34100</v>
      </c>
      <c r="YA6" s="385">
        <v>849444</v>
      </c>
      <c r="YB6" s="385">
        <v>167350</v>
      </c>
      <c r="YC6" s="385">
        <v>204450</v>
      </c>
      <c r="YD6" s="385">
        <v>34150</v>
      </c>
      <c r="YE6" s="385">
        <v>103400</v>
      </c>
      <c r="YF6" s="385">
        <v>95900</v>
      </c>
      <c r="YG6" s="385">
        <v>107290</v>
      </c>
      <c r="YH6" s="385">
        <v>732697</v>
      </c>
      <c r="YI6" s="385">
        <v>70300</v>
      </c>
      <c r="YJ6" s="385">
        <v>233400</v>
      </c>
      <c r="YK6" s="385">
        <v>416100</v>
      </c>
      <c r="YL6" s="385">
        <v>43462</v>
      </c>
      <c r="YM6" s="385">
        <v>85650</v>
      </c>
      <c r="YN6" s="385">
        <v>123150</v>
      </c>
      <c r="YO6" s="385">
        <v>54950</v>
      </c>
      <c r="YP6" s="385">
        <v>366450</v>
      </c>
      <c r="YQ6" s="385">
        <v>635450</v>
      </c>
      <c r="YR6" s="385">
        <v>227200</v>
      </c>
      <c r="YS6" s="385">
        <v>355400</v>
      </c>
      <c r="YT6" s="385">
        <v>285840</v>
      </c>
      <c r="YU6" s="385">
        <v>1261910</v>
      </c>
      <c r="YV6" s="385">
        <v>515200</v>
      </c>
      <c r="YW6" s="385">
        <v>98900</v>
      </c>
      <c r="YX6" s="385">
        <v>481100</v>
      </c>
      <c r="YY6" s="385">
        <v>719200</v>
      </c>
      <c r="YZ6" s="385">
        <v>538900</v>
      </c>
      <c r="ZA6" s="385">
        <v>136350</v>
      </c>
      <c r="ZB6" s="385">
        <v>274250</v>
      </c>
      <c r="ZC6" s="385">
        <v>148900</v>
      </c>
      <c r="ZD6" s="385">
        <v>301750</v>
      </c>
      <c r="ZE6" s="385">
        <v>218000</v>
      </c>
      <c r="ZF6" s="385">
        <v>274000</v>
      </c>
      <c r="ZG6" s="385">
        <v>270250</v>
      </c>
      <c r="ZH6" s="385">
        <v>89200</v>
      </c>
      <c r="ZI6" s="385">
        <v>160950</v>
      </c>
      <c r="ZJ6" s="385">
        <v>294074</v>
      </c>
      <c r="ZK6" s="385">
        <v>244050</v>
      </c>
      <c r="ZL6" s="385"/>
      <c r="ZM6" s="385">
        <v>231600</v>
      </c>
      <c r="ZN6" s="385">
        <v>48450</v>
      </c>
      <c r="ZO6" s="385">
        <v>117250</v>
      </c>
      <c r="ZP6" s="385">
        <v>90100</v>
      </c>
      <c r="ZQ6" s="385">
        <v>42600</v>
      </c>
      <c r="ZR6" s="385">
        <v>329450</v>
      </c>
      <c r="ZS6" s="385">
        <v>331750</v>
      </c>
      <c r="ZT6" s="385">
        <v>308250</v>
      </c>
      <c r="ZU6" s="385">
        <v>30200</v>
      </c>
      <c r="ZV6" s="385"/>
      <c r="ZW6" s="385">
        <v>139650</v>
      </c>
      <c r="ZX6" s="385">
        <v>718250</v>
      </c>
      <c r="ZY6" s="385">
        <v>93650</v>
      </c>
      <c r="ZZ6" s="385">
        <v>26600</v>
      </c>
      <c r="AAA6" s="385">
        <v>12750</v>
      </c>
      <c r="AAB6" s="385">
        <v>182850</v>
      </c>
      <c r="AAC6" s="385">
        <v>411250</v>
      </c>
      <c r="AAD6" s="385">
        <v>144050</v>
      </c>
      <c r="AAE6" s="385">
        <v>225550</v>
      </c>
      <c r="AAF6" s="385">
        <v>122550</v>
      </c>
      <c r="AAG6" s="385">
        <v>151100</v>
      </c>
      <c r="AAH6" s="385">
        <v>46850</v>
      </c>
      <c r="AAI6" s="385">
        <v>29450</v>
      </c>
      <c r="AAJ6" s="385">
        <v>75500</v>
      </c>
      <c r="AAK6" s="385">
        <v>44250</v>
      </c>
      <c r="AAL6" s="385">
        <v>429950</v>
      </c>
      <c r="AAM6" s="385">
        <v>359850</v>
      </c>
      <c r="AAN6" s="385">
        <v>101100</v>
      </c>
      <c r="AAO6" s="385">
        <v>61050</v>
      </c>
      <c r="AAP6" s="385">
        <v>98750</v>
      </c>
      <c r="AAQ6" s="385">
        <v>3250</v>
      </c>
      <c r="AAR6" s="385">
        <v>65200</v>
      </c>
      <c r="AAS6" s="385">
        <v>24700</v>
      </c>
      <c r="AAT6" s="385">
        <v>600000</v>
      </c>
      <c r="AAU6" s="385">
        <v>206350</v>
      </c>
      <c r="AAV6" s="385">
        <v>48800</v>
      </c>
      <c r="AAW6" s="385">
        <v>240450</v>
      </c>
      <c r="AAX6" s="385">
        <v>382850</v>
      </c>
      <c r="AAY6" s="385"/>
      <c r="AAZ6" s="385"/>
      <c r="ABA6" s="385"/>
      <c r="ABB6" s="385">
        <v>802700</v>
      </c>
      <c r="ABC6" s="385">
        <v>39100</v>
      </c>
      <c r="ABD6" s="385">
        <v>218100</v>
      </c>
      <c r="ABE6" s="385">
        <v>31250</v>
      </c>
      <c r="ABF6" s="385">
        <v>33050</v>
      </c>
      <c r="ABG6" s="385">
        <v>50100</v>
      </c>
      <c r="ABH6" s="385">
        <v>46300</v>
      </c>
      <c r="ABI6" s="385">
        <v>81500</v>
      </c>
      <c r="ABJ6" s="385">
        <v>106750</v>
      </c>
      <c r="ABK6" s="385">
        <v>107200</v>
      </c>
      <c r="ABL6" s="385">
        <v>49200</v>
      </c>
      <c r="ABM6" s="385">
        <v>1273232</v>
      </c>
      <c r="ABN6" s="385">
        <v>171750</v>
      </c>
      <c r="ABO6" s="385">
        <v>68000</v>
      </c>
      <c r="ABP6" s="385">
        <v>230150</v>
      </c>
      <c r="ABQ6" s="385">
        <v>13050</v>
      </c>
      <c r="ABR6" s="385">
        <v>46900</v>
      </c>
      <c r="ABS6" s="385">
        <v>116000</v>
      </c>
      <c r="ABT6" s="385">
        <v>340800</v>
      </c>
      <c r="ABU6" s="385"/>
      <c r="ABV6" s="385"/>
      <c r="ABW6" s="385">
        <v>4500</v>
      </c>
      <c r="ABX6" s="385">
        <v>336450</v>
      </c>
      <c r="ABY6" s="385">
        <v>399500</v>
      </c>
      <c r="ABZ6" s="385">
        <v>13850</v>
      </c>
      <c r="ACA6" s="385">
        <v>56000</v>
      </c>
      <c r="ACB6" s="385">
        <v>292000</v>
      </c>
      <c r="ACC6" s="385">
        <v>55500</v>
      </c>
      <c r="ACD6" s="385">
        <v>8200</v>
      </c>
      <c r="ACE6" s="385">
        <v>199200</v>
      </c>
      <c r="ACF6" s="385">
        <v>262350</v>
      </c>
      <c r="ACG6" s="385">
        <v>150950</v>
      </c>
      <c r="ACH6" s="385">
        <v>362750</v>
      </c>
      <c r="ACI6" s="385">
        <v>54650</v>
      </c>
      <c r="ACJ6" s="385">
        <v>45650</v>
      </c>
      <c r="ACK6" s="385">
        <v>20050</v>
      </c>
      <c r="ACL6" s="385">
        <v>50250</v>
      </c>
      <c r="ACM6" s="385">
        <v>21900</v>
      </c>
      <c r="ACN6" s="385">
        <v>96000</v>
      </c>
      <c r="ACO6" s="385">
        <v>1021300</v>
      </c>
      <c r="ACP6" s="385">
        <v>121450</v>
      </c>
      <c r="ACQ6" s="385">
        <v>113700</v>
      </c>
      <c r="ACR6" s="385"/>
      <c r="ACS6" s="385"/>
      <c r="ACT6" s="385"/>
      <c r="ACU6" s="385"/>
      <c r="ACV6" s="385"/>
      <c r="ACW6" s="385">
        <v>932100</v>
      </c>
      <c r="ACX6" s="385">
        <v>528400</v>
      </c>
      <c r="ACY6" s="385">
        <v>238850</v>
      </c>
      <c r="ACZ6" s="385">
        <v>80650</v>
      </c>
      <c r="ADA6" s="385">
        <v>69150</v>
      </c>
      <c r="ADB6" s="385">
        <v>125100</v>
      </c>
      <c r="ADC6" s="385">
        <v>123850</v>
      </c>
      <c r="ADD6" s="385">
        <v>64600</v>
      </c>
      <c r="ADE6" s="385">
        <v>63800</v>
      </c>
      <c r="ADF6" s="385">
        <v>137450</v>
      </c>
      <c r="ADG6" s="385">
        <v>304950</v>
      </c>
      <c r="ADH6" s="385">
        <v>54250</v>
      </c>
      <c r="ADI6" s="385">
        <v>76800</v>
      </c>
      <c r="ADJ6" s="385">
        <v>62450</v>
      </c>
      <c r="ADK6" s="385">
        <v>286250</v>
      </c>
      <c r="ADL6" s="385">
        <v>24900</v>
      </c>
      <c r="ADM6" s="385">
        <v>131150</v>
      </c>
      <c r="ADN6" s="385">
        <v>35500</v>
      </c>
      <c r="ADO6" s="385">
        <v>59950</v>
      </c>
      <c r="ADP6" s="385"/>
      <c r="ADQ6" s="385">
        <v>1909202</v>
      </c>
      <c r="ADR6" s="385">
        <v>550550</v>
      </c>
      <c r="ADS6" s="385">
        <v>347600</v>
      </c>
      <c r="ADT6" s="385">
        <v>234300</v>
      </c>
      <c r="ADU6" s="385">
        <v>227500</v>
      </c>
      <c r="ADV6" s="385">
        <v>409150</v>
      </c>
      <c r="ADW6" s="385">
        <v>152200</v>
      </c>
      <c r="ADX6" s="385">
        <v>311550</v>
      </c>
      <c r="ADY6" s="385">
        <v>111750</v>
      </c>
      <c r="ADZ6" s="385">
        <v>110350</v>
      </c>
      <c r="AEA6" s="385">
        <v>1006504</v>
      </c>
      <c r="AEB6" s="385">
        <v>66200</v>
      </c>
      <c r="AEC6" s="385">
        <v>83500</v>
      </c>
      <c r="AED6" s="385"/>
      <c r="AEE6" s="385"/>
      <c r="AEF6" s="385"/>
      <c r="AEG6" s="385">
        <v>104818</v>
      </c>
      <c r="AEH6" s="385">
        <v>40850</v>
      </c>
      <c r="AEI6" s="385"/>
      <c r="AEJ6" s="385">
        <v>3450</v>
      </c>
      <c r="AEK6" s="385">
        <v>11300</v>
      </c>
      <c r="AEL6" s="385">
        <v>331554.07</v>
      </c>
      <c r="AEM6" s="385">
        <v>77500</v>
      </c>
      <c r="AEN6" s="385">
        <v>1047700</v>
      </c>
      <c r="AEO6" s="385"/>
      <c r="AEP6" s="385"/>
      <c r="AEQ6" s="385"/>
      <c r="AER6" s="385"/>
      <c r="AES6" s="385"/>
      <c r="AET6" s="385"/>
      <c r="AEU6" s="385"/>
      <c r="AEV6" s="385"/>
      <c r="AEW6" s="385">
        <v>12100</v>
      </c>
      <c r="AEX6" s="385">
        <v>0</v>
      </c>
      <c r="AEY6" s="385"/>
      <c r="AEZ6" s="385">
        <v>502000</v>
      </c>
      <c r="AFA6" s="385">
        <v>69050</v>
      </c>
      <c r="AFB6" s="385">
        <v>221200</v>
      </c>
      <c r="AFC6" s="385">
        <v>111250</v>
      </c>
      <c r="AFD6" s="385">
        <v>335050</v>
      </c>
      <c r="AFE6" s="385">
        <v>548800</v>
      </c>
      <c r="AFF6" s="385">
        <v>122750</v>
      </c>
      <c r="AFG6" s="385">
        <v>283450</v>
      </c>
      <c r="AFH6" s="385">
        <v>57950</v>
      </c>
      <c r="AFI6" s="385">
        <v>186750</v>
      </c>
      <c r="AFJ6" s="385">
        <v>63750</v>
      </c>
      <c r="AFK6" s="385">
        <v>468340</v>
      </c>
      <c r="AFL6" s="385">
        <v>34100</v>
      </c>
      <c r="AFM6" s="385">
        <v>29550</v>
      </c>
      <c r="AFN6" s="385">
        <v>29900</v>
      </c>
      <c r="AFO6" s="385">
        <v>163395</v>
      </c>
      <c r="AFP6" s="385">
        <v>57400</v>
      </c>
      <c r="AFQ6" s="385">
        <v>27100</v>
      </c>
      <c r="AFR6" s="385">
        <v>50500</v>
      </c>
      <c r="AFS6" s="385">
        <v>528786</v>
      </c>
      <c r="AFT6" s="385">
        <v>15750</v>
      </c>
      <c r="AFU6" s="385">
        <v>7300</v>
      </c>
      <c r="AFV6" s="385">
        <v>15950</v>
      </c>
      <c r="AFW6" s="385">
        <v>99150</v>
      </c>
      <c r="AFX6" s="385">
        <v>51250</v>
      </c>
      <c r="AFY6" s="385">
        <v>67050</v>
      </c>
      <c r="AFZ6" s="385">
        <v>132750</v>
      </c>
      <c r="AGA6" s="385">
        <v>25100</v>
      </c>
      <c r="AGB6" s="385">
        <v>5800</v>
      </c>
      <c r="AGC6" s="385">
        <v>12700</v>
      </c>
      <c r="AGD6" s="385">
        <v>45400</v>
      </c>
      <c r="AGE6" s="385">
        <v>2250</v>
      </c>
      <c r="AGF6" s="385">
        <v>7930</v>
      </c>
      <c r="AGG6" s="385">
        <v>21450</v>
      </c>
      <c r="AGH6" s="385">
        <v>20100</v>
      </c>
      <c r="AGI6" s="385">
        <v>16500</v>
      </c>
      <c r="AGJ6" s="385">
        <v>1648600</v>
      </c>
      <c r="AGK6" s="385">
        <v>2250</v>
      </c>
      <c r="AGL6" s="385">
        <v>6950</v>
      </c>
      <c r="AGM6" s="385">
        <v>4550</v>
      </c>
      <c r="AGN6" s="385">
        <v>15850</v>
      </c>
      <c r="AGO6" s="385"/>
      <c r="AGP6" s="385"/>
    </row>
    <row r="7" spans="1:874">
      <c r="B7" s="384" t="s">
        <v>4</v>
      </c>
      <c r="C7" s="383" t="s">
        <v>5</v>
      </c>
      <c r="D7" s="385">
        <v>63822166.18</v>
      </c>
      <c r="E7" s="385">
        <v>1204230.6399999999</v>
      </c>
      <c r="F7" s="385">
        <v>6919559.8700000001</v>
      </c>
      <c r="G7" s="385">
        <v>854462.95</v>
      </c>
      <c r="H7" s="385">
        <v>4005589.8</v>
      </c>
      <c r="I7" s="385">
        <v>669046.4</v>
      </c>
      <c r="J7" s="385">
        <v>1477160.43</v>
      </c>
      <c r="K7" s="385">
        <v>722676.2</v>
      </c>
      <c r="L7" s="385">
        <v>1718361.97</v>
      </c>
      <c r="M7" s="385">
        <v>1261429.25</v>
      </c>
      <c r="N7" s="385">
        <v>599352.87</v>
      </c>
      <c r="O7" s="385">
        <v>676959.22</v>
      </c>
      <c r="P7" s="385">
        <v>44017.47</v>
      </c>
      <c r="Q7" s="385">
        <v>599903.02</v>
      </c>
      <c r="R7" s="385">
        <v>456704.92</v>
      </c>
      <c r="S7" s="385">
        <v>2160824</v>
      </c>
      <c r="T7" s="385">
        <v>1158878.4100000001</v>
      </c>
      <c r="U7" s="385">
        <v>89245.1</v>
      </c>
      <c r="V7" s="385">
        <v>30853303.649999999</v>
      </c>
      <c r="W7" s="385">
        <v>6745818.8399999999</v>
      </c>
      <c r="X7" s="385">
        <v>781793.18</v>
      </c>
      <c r="Y7" s="385">
        <v>1071893.78</v>
      </c>
      <c r="Z7" s="385">
        <v>936016.31</v>
      </c>
      <c r="AA7" s="385">
        <v>774335.71</v>
      </c>
      <c r="AB7" s="385">
        <v>582759.67000000004</v>
      </c>
      <c r="AC7" s="385">
        <v>6301631.3599999994</v>
      </c>
      <c r="AD7" s="385">
        <v>598178.40999999992</v>
      </c>
      <c r="AE7" s="385">
        <v>1199180.31</v>
      </c>
      <c r="AF7" s="385">
        <v>8952832.9100000001</v>
      </c>
      <c r="AG7" s="385">
        <v>576093.80000000005</v>
      </c>
      <c r="AH7" s="385">
        <v>1053882.8900000001</v>
      </c>
      <c r="AI7" s="385">
        <v>1787479.6</v>
      </c>
      <c r="AJ7" s="385">
        <v>870741.15</v>
      </c>
      <c r="AK7" s="385">
        <v>423746.13</v>
      </c>
      <c r="AL7" s="385">
        <v>307895.32999999996</v>
      </c>
      <c r="AM7" s="385">
        <v>1516160.51</v>
      </c>
      <c r="AN7" s="385">
        <v>218932.42999999996</v>
      </c>
      <c r="AO7" s="385">
        <v>530994.80000000005</v>
      </c>
      <c r="AP7" s="385">
        <v>233512.01</v>
      </c>
      <c r="AQ7" s="385">
        <v>348746.93000000005</v>
      </c>
      <c r="AR7" s="385">
        <v>133385</v>
      </c>
      <c r="AS7" s="385">
        <v>127315.27</v>
      </c>
      <c r="AT7" s="385">
        <v>26462116.91</v>
      </c>
      <c r="AU7" s="385">
        <v>685685.79</v>
      </c>
      <c r="AV7" s="385">
        <v>615130.30000000005</v>
      </c>
      <c r="AW7" s="385">
        <v>1152409.3700000001</v>
      </c>
      <c r="AX7" s="385">
        <v>2018310.8699999999</v>
      </c>
      <c r="AY7" s="385">
        <v>1433290.3</v>
      </c>
      <c r="AZ7" s="385">
        <v>683745.8</v>
      </c>
      <c r="BA7" s="385">
        <v>563623.67999999993</v>
      </c>
      <c r="BB7" s="385">
        <v>547325</v>
      </c>
      <c r="BC7" s="385">
        <v>420665</v>
      </c>
      <c r="BD7" s="385">
        <v>203206</v>
      </c>
      <c r="BE7" s="385">
        <v>428452.22</v>
      </c>
      <c r="BF7" s="385">
        <v>7263493.1499999994</v>
      </c>
      <c r="BG7" s="385">
        <v>54027.28</v>
      </c>
      <c r="BH7" s="385">
        <v>459460</v>
      </c>
      <c r="BI7" s="385">
        <v>29850113.600000001</v>
      </c>
      <c r="BJ7" s="385">
        <v>9805591.3200000003</v>
      </c>
      <c r="BK7" s="385">
        <v>740084.15999999992</v>
      </c>
      <c r="BL7" s="385">
        <v>796270.37</v>
      </c>
      <c r="BM7" s="385">
        <v>1358474.73</v>
      </c>
      <c r="BN7" s="385">
        <v>1338987.76</v>
      </c>
      <c r="BO7" s="385">
        <v>928742.70000000007</v>
      </c>
      <c r="BP7" s="385">
        <v>35634795.740000002</v>
      </c>
      <c r="BQ7" s="385">
        <v>2383112.77</v>
      </c>
      <c r="BR7" s="385">
        <v>939294.59</v>
      </c>
      <c r="BS7" s="385">
        <v>1326428.73</v>
      </c>
      <c r="BT7" s="385">
        <v>1281286.1099999999</v>
      </c>
      <c r="BU7" s="385">
        <v>774728.75</v>
      </c>
      <c r="BV7" s="385">
        <v>1278664.58</v>
      </c>
      <c r="BW7" s="385">
        <v>1623613.01</v>
      </c>
      <c r="BX7" s="385">
        <v>6498412.4199999999</v>
      </c>
      <c r="BY7" s="385">
        <v>869850.42999999993</v>
      </c>
      <c r="BZ7" s="385">
        <v>856775.13000000012</v>
      </c>
      <c r="CA7" s="385">
        <v>2574814.14</v>
      </c>
      <c r="CB7" s="385">
        <v>728205.23</v>
      </c>
      <c r="CC7" s="385">
        <v>245870.09</v>
      </c>
      <c r="CD7" s="385">
        <v>200777.77000000002</v>
      </c>
      <c r="CE7" s="385">
        <v>85222980.299999997</v>
      </c>
      <c r="CF7" s="385">
        <v>1201739.78</v>
      </c>
      <c r="CG7" s="385">
        <v>2129312.16</v>
      </c>
      <c r="CH7" s="385">
        <v>385217.18</v>
      </c>
      <c r="CI7" s="385">
        <v>739021.18</v>
      </c>
      <c r="CJ7" s="385">
        <v>804627</v>
      </c>
      <c r="CK7" s="385">
        <v>783816.39</v>
      </c>
      <c r="CL7" s="385">
        <v>1878995.2000000002</v>
      </c>
      <c r="CM7" s="385">
        <v>381326.55</v>
      </c>
      <c r="CN7" s="385">
        <v>554865.34</v>
      </c>
      <c r="CO7" s="385">
        <v>537170.75</v>
      </c>
      <c r="CP7" s="385">
        <v>941596.71</v>
      </c>
      <c r="CQ7" s="385">
        <v>968228.15</v>
      </c>
      <c r="CR7" s="385">
        <v>21381608.279999997</v>
      </c>
      <c r="CS7" s="385">
        <v>337313.93</v>
      </c>
      <c r="CT7" s="385">
        <v>1088225.06</v>
      </c>
      <c r="CU7" s="385">
        <v>1640472.9</v>
      </c>
      <c r="CV7" s="385">
        <v>414731.58</v>
      </c>
      <c r="CW7" s="385">
        <v>1375337.9600000002</v>
      </c>
      <c r="CX7" s="385">
        <v>665747.31000000006</v>
      </c>
      <c r="CY7" s="385">
        <v>535834</v>
      </c>
      <c r="CZ7" s="385">
        <v>18655666.129999999</v>
      </c>
      <c r="DA7" s="385">
        <v>16446033.619999999</v>
      </c>
      <c r="DB7" s="385">
        <v>1509934.03</v>
      </c>
      <c r="DC7" s="385">
        <v>1228920.75</v>
      </c>
      <c r="DD7" s="385">
        <v>2173689.64</v>
      </c>
      <c r="DE7" s="385">
        <v>477842.91</v>
      </c>
      <c r="DF7" s="385">
        <v>447001.92</v>
      </c>
      <c r="DG7" s="385">
        <v>666421.80000000005</v>
      </c>
      <c r="DH7" s="385">
        <v>202802.39</v>
      </c>
      <c r="DI7" s="385">
        <v>78856538.079999998</v>
      </c>
      <c r="DJ7" s="385">
        <v>517581.81</v>
      </c>
      <c r="DK7" s="385">
        <v>794838.52</v>
      </c>
      <c r="DL7" s="385">
        <v>2454114.23</v>
      </c>
      <c r="DM7" s="385">
        <v>1346462.12</v>
      </c>
      <c r="DN7" s="385">
        <v>896174.08000000007</v>
      </c>
      <c r="DO7" s="385">
        <v>1074363.1000000001</v>
      </c>
      <c r="DP7" s="385">
        <v>513799.74</v>
      </c>
      <c r="DQ7" s="385">
        <v>1745644.04</v>
      </c>
      <c r="DR7" s="385">
        <v>19997280.469999999</v>
      </c>
      <c r="DS7" s="385">
        <v>784805.12</v>
      </c>
      <c r="DT7" s="385">
        <v>4578022.8599999994</v>
      </c>
      <c r="DU7" s="385">
        <v>4597661.8899999997</v>
      </c>
      <c r="DV7" s="385">
        <v>643139.12</v>
      </c>
      <c r="DW7" s="385">
        <v>2437053.4399999999</v>
      </c>
      <c r="DX7" s="385">
        <v>821269.35000000009</v>
      </c>
      <c r="DY7" s="385">
        <v>163762.78</v>
      </c>
      <c r="DZ7" s="385">
        <v>403161.72</v>
      </c>
      <c r="EA7" s="385">
        <v>302984.06</v>
      </c>
      <c r="EB7" s="385">
        <v>2216176.2400000002</v>
      </c>
      <c r="EC7" s="385">
        <v>12397900.470000001</v>
      </c>
      <c r="ED7" s="385">
        <v>11374354.48</v>
      </c>
      <c r="EE7" s="385">
        <v>854062.4</v>
      </c>
      <c r="EF7" s="385">
        <v>1079893.29</v>
      </c>
      <c r="EG7" s="385">
        <v>1015384.6</v>
      </c>
      <c r="EH7" s="385">
        <v>1207403.49</v>
      </c>
      <c r="EI7" s="385">
        <v>3116974.19</v>
      </c>
      <c r="EJ7" s="385">
        <v>589129.00999999989</v>
      </c>
      <c r="EK7" s="385">
        <v>1617072.99</v>
      </c>
      <c r="EL7" s="385">
        <v>49216573.570000008</v>
      </c>
      <c r="EM7" s="385">
        <v>894357.59</v>
      </c>
      <c r="EN7" s="385">
        <v>926384.5</v>
      </c>
      <c r="EO7" s="385">
        <v>1072349.0499999998</v>
      </c>
      <c r="EP7" s="385">
        <v>461394.35000000009</v>
      </c>
      <c r="EQ7" s="385">
        <v>286021.32</v>
      </c>
      <c r="ER7" s="385">
        <v>1416525.93</v>
      </c>
      <c r="ES7" s="385">
        <v>2912618.39</v>
      </c>
      <c r="ET7" s="385">
        <v>516312.78</v>
      </c>
      <c r="EU7" s="385">
        <v>15642609.940000001</v>
      </c>
      <c r="EV7" s="385">
        <v>275706.23</v>
      </c>
      <c r="EW7" s="385">
        <v>685397.64</v>
      </c>
      <c r="EX7" s="385">
        <v>614833.88</v>
      </c>
      <c r="EY7" s="385">
        <v>1133091.04</v>
      </c>
      <c r="EZ7" s="385">
        <v>1990691.27</v>
      </c>
      <c r="FA7" s="385">
        <v>1319889.43</v>
      </c>
      <c r="FB7" s="385">
        <v>754298.63</v>
      </c>
      <c r="FC7" s="385">
        <v>649846.86</v>
      </c>
      <c r="FD7" s="385">
        <v>364369.77</v>
      </c>
      <c r="FE7" s="385">
        <v>454492.51</v>
      </c>
      <c r="FF7" s="385">
        <v>165796.35</v>
      </c>
      <c r="FG7" s="385">
        <v>20673123.809999999</v>
      </c>
      <c r="FH7" s="385">
        <v>299701.15000000002</v>
      </c>
      <c r="FI7" s="385">
        <v>1707743.24</v>
      </c>
      <c r="FJ7" s="385">
        <v>1510237.79</v>
      </c>
      <c r="FK7" s="385">
        <v>964238.95</v>
      </c>
      <c r="FL7" s="385">
        <v>1059555.1100000001</v>
      </c>
      <c r="FM7" s="385">
        <v>0</v>
      </c>
      <c r="FN7" s="385">
        <v>32186.5</v>
      </c>
      <c r="FO7" s="385">
        <v>39191955.869999997</v>
      </c>
      <c r="FP7" s="385">
        <v>832850.01</v>
      </c>
      <c r="FQ7" s="385">
        <v>2236352.75</v>
      </c>
      <c r="FR7" s="385">
        <v>766972.95</v>
      </c>
      <c r="FS7" s="385">
        <v>795050.62</v>
      </c>
      <c r="FT7" s="385">
        <v>589055.44999999995</v>
      </c>
      <c r="FU7" s="385">
        <v>1514611.17</v>
      </c>
      <c r="FV7" s="385">
        <v>1159767.32</v>
      </c>
      <c r="FW7" s="385">
        <v>622151.19999999995</v>
      </c>
      <c r="FX7" s="385">
        <v>717165.14999999991</v>
      </c>
      <c r="FY7" s="385">
        <v>2060884.71</v>
      </c>
      <c r="FZ7" s="385">
        <v>488368.02999999997</v>
      </c>
      <c r="GA7" s="385">
        <v>154233.19999999998</v>
      </c>
      <c r="GB7" s="385">
        <v>27207323.450000003</v>
      </c>
      <c r="GC7" s="385">
        <v>295401.8</v>
      </c>
      <c r="GD7" s="385">
        <v>639573.89</v>
      </c>
      <c r="GE7" s="385">
        <v>7155963.290000001</v>
      </c>
      <c r="GF7" s="385">
        <v>797209.86</v>
      </c>
      <c r="GG7" s="385">
        <v>538049.25</v>
      </c>
      <c r="GH7" s="385">
        <v>593237.27</v>
      </c>
      <c r="GI7" s="385">
        <v>4224711</v>
      </c>
      <c r="GJ7" s="385">
        <v>242473.81000000003</v>
      </c>
      <c r="GK7" s="385">
        <v>134524</v>
      </c>
      <c r="GL7" s="385">
        <v>40777.5</v>
      </c>
      <c r="GM7" s="385">
        <v>120282.5</v>
      </c>
      <c r="GN7" s="385">
        <v>13944961.99</v>
      </c>
      <c r="GO7" s="385">
        <v>4533157.6100000003</v>
      </c>
      <c r="GP7" s="385">
        <v>409096.7</v>
      </c>
      <c r="GQ7" s="385">
        <v>1753555.76</v>
      </c>
      <c r="GR7" s="385">
        <v>184066.39</v>
      </c>
      <c r="GS7" s="385">
        <v>843760.95000000007</v>
      </c>
      <c r="GT7" s="385">
        <v>1056246</v>
      </c>
      <c r="GU7" s="385">
        <v>154103.21999999997</v>
      </c>
      <c r="GV7" s="385">
        <v>15357909</v>
      </c>
      <c r="GW7" s="385">
        <v>2855654.4499999997</v>
      </c>
      <c r="GX7" s="385">
        <v>1240255.24</v>
      </c>
      <c r="GY7" s="385">
        <v>597328.9</v>
      </c>
      <c r="GZ7" s="385">
        <v>35097249.629999995</v>
      </c>
      <c r="HA7" s="385">
        <v>8464884.6400000006</v>
      </c>
      <c r="HB7" s="385">
        <v>1975048.47</v>
      </c>
      <c r="HC7" s="385">
        <v>2060348</v>
      </c>
      <c r="HD7" s="385">
        <v>1268859.31</v>
      </c>
      <c r="HE7" s="385">
        <v>2532736.5700000003</v>
      </c>
      <c r="HF7" s="385">
        <v>11829323.25</v>
      </c>
      <c r="HG7" s="385">
        <v>145383.15</v>
      </c>
      <c r="HH7" s="385">
        <v>255666.58000000002</v>
      </c>
      <c r="HI7" s="385">
        <v>180334.9</v>
      </c>
      <c r="HJ7" s="385">
        <v>656518.81999999995</v>
      </c>
      <c r="HK7" s="385">
        <v>515726.77</v>
      </c>
      <c r="HL7" s="385">
        <v>380939.79</v>
      </c>
      <c r="HM7" s="385">
        <v>41953</v>
      </c>
      <c r="HN7" s="385">
        <v>28735368.469999999</v>
      </c>
      <c r="HO7" s="385">
        <v>7376275.4299999997</v>
      </c>
      <c r="HP7" s="385">
        <v>1133319.5</v>
      </c>
      <c r="HQ7" s="385">
        <v>673348.75</v>
      </c>
      <c r="HR7" s="385">
        <v>1014789.83</v>
      </c>
      <c r="HS7" s="385">
        <v>482010.11</v>
      </c>
      <c r="HT7" s="385">
        <v>564170</v>
      </c>
      <c r="HU7" s="385">
        <v>684403.87</v>
      </c>
      <c r="HV7" s="385">
        <v>869871.14</v>
      </c>
      <c r="HW7" s="385">
        <v>967140.94000000006</v>
      </c>
      <c r="HX7" s="385">
        <v>604401.46</v>
      </c>
      <c r="HY7" s="385">
        <v>455341.32</v>
      </c>
      <c r="HZ7" s="385">
        <v>208249.60000000001</v>
      </c>
      <c r="IA7" s="385">
        <v>1295954.8599999999</v>
      </c>
      <c r="IB7" s="385">
        <v>475891.58999999997</v>
      </c>
      <c r="IC7" s="385">
        <v>452988.17</v>
      </c>
      <c r="ID7" s="385">
        <v>20119181.75</v>
      </c>
      <c r="IE7" s="385">
        <v>9219381.9399999995</v>
      </c>
      <c r="IF7" s="385">
        <v>756145.16999999993</v>
      </c>
      <c r="IG7" s="385">
        <v>1744832.28</v>
      </c>
      <c r="IH7" s="385">
        <v>2043481.67</v>
      </c>
      <c r="II7" s="385">
        <v>768783.21</v>
      </c>
      <c r="IJ7" s="385">
        <v>514459.47</v>
      </c>
      <c r="IK7" s="385">
        <v>269098.37</v>
      </c>
      <c r="IL7" s="385">
        <v>141162.23999999999</v>
      </c>
      <c r="IM7" s="385">
        <v>223260</v>
      </c>
      <c r="IN7" s="385">
        <v>451892.83</v>
      </c>
      <c r="IO7" s="385">
        <v>62403724.729999997</v>
      </c>
      <c r="IP7" s="385">
        <v>14538133</v>
      </c>
      <c r="IQ7" s="385">
        <v>1633145.65</v>
      </c>
      <c r="IR7" s="385">
        <v>1345897.63</v>
      </c>
      <c r="IS7" s="385">
        <v>380676.75</v>
      </c>
      <c r="IT7" s="385">
        <v>390771.45</v>
      </c>
      <c r="IU7" s="385">
        <v>1210031.94</v>
      </c>
      <c r="IV7" s="385">
        <v>194321.59999999998</v>
      </c>
      <c r="IW7" s="385">
        <v>309504.95999999996</v>
      </c>
      <c r="IX7" s="385">
        <v>1796950.8199999998</v>
      </c>
      <c r="IY7" s="385">
        <v>1434654</v>
      </c>
      <c r="IZ7" s="385">
        <v>353459.5</v>
      </c>
      <c r="JA7" s="385">
        <v>21848247</v>
      </c>
      <c r="JB7" s="385">
        <v>2829770.76</v>
      </c>
      <c r="JC7" s="385">
        <v>558683.54</v>
      </c>
      <c r="JD7" s="385">
        <v>313589.33</v>
      </c>
      <c r="JE7" s="385">
        <v>188105</v>
      </c>
      <c r="JF7" s="385">
        <v>860395.95</v>
      </c>
      <c r="JG7" s="385">
        <v>20941920.829999998</v>
      </c>
      <c r="JH7" s="385">
        <v>281417.23</v>
      </c>
      <c r="JI7" s="385">
        <v>2478656.9300000002</v>
      </c>
      <c r="JJ7" s="385">
        <v>855512.78</v>
      </c>
      <c r="JK7" s="385">
        <v>870558.81</v>
      </c>
      <c r="JL7" s="385">
        <v>2700420.6999999997</v>
      </c>
      <c r="JM7" s="385">
        <v>554291.83000000007</v>
      </c>
      <c r="JN7" s="385">
        <v>23734487.629999999</v>
      </c>
      <c r="JO7" s="385">
        <v>8001802.8800000008</v>
      </c>
      <c r="JP7" s="385">
        <v>335489.95999999996</v>
      </c>
      <c r="JQ7" s="385">
        <v>137906.12</v>
      </c>
      <c r="JR7" s="385">
        <v>1570605.73</v>
      </c>
      <c r="JS7" s="385">
        <v>247480.88999999998</v>
      </c>
      <c r="JT7" s="385">
        <v>6678443.1899999995</v>
      </c>
      <c r="JU7" s="385">
        <v>716067.08</v>
      </c>
      <c r="JV7" s="385">
        <v>213054.87</v>
      </c>
      <c r="JW7" s="385">
        <v>1276605.3599999999</v>
      </c>
      <c r="JX7" s="385">
        <v>384211.7</v>
      </c>
      <c r="JY7" s="385">
        <v>444781.2</v>
      </c>
      <c r="JZ7" s="385">
        <v>254523.6</v>
      </c>
      <c r="KA7" s="385">
        <v>117283.75</v>
      </c>
      <c r="KB7" s="385">
        <v>280026.82</v>
      </c>
      <c r="KC7" s="385">
        <v>38819786.049999997</v>
      </c>
      <c r="KD7" s="385">
        <v>1174841.75</v>
      </c>
      <c r="KE7" s="385">
        <v>831605.49</v>
      </c>
      <c r="KF7" s="385">
        <v>1355414.4</v>
      </c>
      <c r="KG7" s="385">
        <v>1495481.6700000002</v>
      </c>
      <c r="KH7" s="385">
        <v>850524.18</v>
      </c>
      <c r="KI7" s="385">
        <v>1526796.08</v>
      </c>
      <c r="KJ7" s="385">
        <v>1308418.42</v>
      </c>
      <c r="KK7" s="385">
        <v>1056875.8599999999</v>
      </c>
      <c r="KL7" s="385">
        <v>9061617.7899999991</v>
      </c>
      <c r="KM7" s="385">
        <v>483947.89</v>
      </c>
      <c r="KN7" s="385">
        <v>837522.66999999993</v>
      </c>
      <c r="KO7" s="385">
        <v>3180413.47</v>
      </c>
      <c r="KP7" s="385">
        <v>481368.97</v>
      </c>
      <c r="KQ7" s="385">
        <v>1234967.3899999999</v>
      </c>
      <c r="KR7" s="385">
        <v>24220484.109999999</v>
      </c>
      <c r="KS7" s="385">
        <v>1184390.96</v>
      </c>
      <c r="KT7" s="385">
        <v>19081457.449999999</v>
      </c>
      <c r="KU7" s="385">
        <v>779640.43</v>
      </c>
      <c r="KV7" s="385">
        <v>235641.94999999998</v>
      </c>
      <c r="KW7" s="385">
        <v>1809872.56</v>
      </c>
      <c r="KX7" s="385">
        <v>3956066.11</v>
      </c>
      <c r="KY7" s="385">
        <v>3425906.7199999997</v>
      </c>
      <c r="KZ7" s="385">
        <v>769710.71</v>
      </c>
      <c r="LA7" s="385">
        <v>471168.55</v>
      </c>
      <c r="LB7" s="385">
        <v>63886297.799999997</v>
      </c>
      <c r="LC7" s="385">
        <v>5626076.5199999996</v>
      </c>
      <c r="LD7" s="385">
        <v>12383775.32</v>
      </c>
      <c r="LE7" s="385">
        <v>15264935.340000002</v>
      </c>
      <c r="LF7" s="385">
        <v>1465541.95</v>
      </c>
      <c r="LG7" s="385">
        <v>896672.3</v>
      </c>
      <c r="LH7" s="385">
        <v>330801.49</v>
      </c>
      <c r="LI7" s="385">
        <v>524608.62</v>
      </c>
      <c r="LJ7" s="385">
        <v>1101095.58</v>
      </c>
      <c r="LK7" s="385">
        <v>752650.4</v>
      </c>
      <c r="LL7" s="385">
        <v>13725784.52</v>
      </c>
      <c r="LM7" s="385">
        <v>1492041.77</v>
      </c>
      <c r="LN7" s="385">
        <v>819593.49</v>
      </c>
      <c r="LO7" s="385">
        <v>28445830</v>
      </c>
      <c r="LP7" s="385">
        <v>8946029.879999999</v>
      </c>
      <c r="LQ7" s="385">
        <v>46243422</v>
      </c>
      <c r="LR7" s="385">
        <v>8955251.4499999993</v>
      </c>
      <c r="LS7" s="385">
        <v>3795267.26</v>
      </c>
      <c r="LT7" s="385">
        <v>1493623.49</v>
      </c>
      <c r="LU7" s="385">
        <v>2352038.04</v>
      </c>
      <c r="LV7" s="385">
        <v>3051229</v>
      </c>
      <c r="LW7" s="385">
        <v>1174967.0399999998</v>
      </c>
      <c r="LX7" s="385">
        <v>4855598.4800000004</v>
      </c>
      <c r="LY7" s="385">
        <v>3548916.37</v>
      </c>
      <c r="LZ7" s="385">
        <v>969998.15999999992</v>
      </c>
      <c r="MA7" s="385">
        <v>63453055.470000006</v>
      </c>
      <c r="MB7" s="385">
        <v>1359626.8900000001</v>
      </c>
      <c r="MC7" s="385">
        <v>622644.73</v>
      </c>
      <c r="MD7" s="385">
        <v>343461.66</v>
      </c>
      <c r="ME7" s="385">
        <v>467503.82</v>
      </c>
      <c r="MF7" s="385">
        <v>840443</v>
      </c>
      <c r="MG7" s="385">
        <v>555549.75000000012</v>
      </c>
      <c r="MH7" s="385">
        <v>1253461.67</v>
      </c>
      <c r="MI7" s="385">
        <v>713540.39</v>
      </c>
      <c r="MJ7" s="385">
        <v>282615.51</v>
      </c>
      <c r="MK7" s="385">
        <v>595640.99</v>
      </c>
      <c r="ML7" s="385">
        <v>365942.18</v>
      </c>
      <c r="MM7" s="385">
        <v>26142277.009999998</v>
      </c>
      <c r="MN7" s="385">
        <v>177499.32</v>
      </c>
      <c r="MO7" s="385">
        <v>2015191.29</v>
      </c>
      <c r="MP7" s="385">
        <v>717442.92999999993</v>
      </c>
      <c r="MQ7" s="385">
        <v>1819084.16</v>
      </c>
      <c r="MR7" s="385">
        <v>1129788</v>
      </c>
      <c r="MS7" s="385">
        <v>2635075.1500000004</v>
      </c>
      <c r="MT7" s="385">
        <v>1164379.23</v>
      </c>
      <c r="MU7" s="385">
        <v>1387704.6300000001</v>
      </c>
      <c r="MV7" s="385">
        <v>303292.36000000004</v>
      </c>
      <c r="MW7" s="385">
        <v>45066909.799999997</v>
      </c>
      <c r="MX7" s="385">
        <v>1538087.47</v>
      </c>
      <c r="MY7" s="385">
        <v>184417.26</v>
      </c>
      <c r="MZ7" s="385">
        <v>2403109.38</v>
      </c>
      <c r="NA7" s="385">
        <v>208052.76</v>
      </c>
      <c r="NB7" s="385">
        <v>1281678.3500000001</v>
      </c>
      <c r="NC7" s="385">
        <v>4008797.61</v>
      </c>
      <c r="ND7" s="385">
        <v>1817243.6199999999</v>
      </c>
      <c r="NE7" s="385">
        <v>131412.15</v>
      </c>
      <c r="NF7" s="385">
        <v>162215.75</v>
      </c>
      <c r="NG7" s="385">
        <v>651796.85</v>
      </c>
      <c r="NH7" s="385">
        <v>314015.44</v>
      </c>
      <c r="NI7" s="385">
        <v>10490852.77</v>
      </c>
      <c r="NJ7" s="385">
        <v>376760.68</v>
      </c>
      <c r="NK7" s="385">
        <v>510071.5</v>
      </c>
      <c r="NL7" s="385">
        <v>291566.89999999997</v>
      </c>
      <c r="NM7" s="385">
        <v>969877.41999999993</v>
      </c>
      <c r="NN7" s="385">
        <v>18639.75</v>
      </c>
      <c r="NO7" s="385">
        <v>104572</v>
      </c>
      <c r="NP7" s="385">
        <v>19257269.739999998</v>
      </c>
      <c r="NQ7" s="385">
        <v>3715144.45</v>
      </c>
      <c r="NR7" s="385">
        <v>762419.79</v>
      </c>
      <c r="NS7" s="385">
        <v>388272.82999999996</v>
      </c>
      <c r="NT7" s="385">
        <v>692365.75</v>
      </c>
      <c r="NU7" s="385">
        <v>955037.55</v>
      </c>
      <c r="NV7" s="385">
        <v>656702.25</v>
      </c>
      <c r="NW7" s="385">
        <v>24474243.379999999</v>
      </c>
      <c r="NX7" s="385">
        <v>350789.3</v>
      </c>
      <c r="NY7" s="385">
        <v>419059.06999999995</v>
      </c>
      <c r="NZ7" s="385">
        <v>9562685.5899999999</v>
      </c>
      <c r="OA7" s="385">
        <v>474992.35</v>
      </c>
      <c r="OB7" s="385">
        <v>887285</v>
      </c>
      <c r="OC7" s="385">
        <v>123326</v>
      </c>
      <c r="OD7" s="385">
        <v>147702.75</v>
      </c>
      <c r="OE7" s="385"/>
      <c r="OF7" s="385">
        <v>19711172.68</v>
      </c>
      <c r="OG7" s="385">
        <v>2041921.3599999999</v>
      </c>
      <c r="OH7" s="385">
        <v>18358283.219999999</v>
      </c>
      <c r="OI7" s="385">
        <v>530975.18999999994</v>
      </c>
      <c r="OJ7" s="385">
        <v>335933.33999999997</v>
      </c>
      <c r="OK7" s="385">
        <v>244</v>
      </c>
      <c r="OL7" s="385">
        <v>11049905.970000001</v>
      </c>
      <c r="OM7" s="385">
        <v>210817.38999999998</v>
      </c>
      <c r="ON7" s="385">
        <v>357384.82999999996</v>
      </c>
      <c r="OO7" s="385">
        <v>2158460</v>
      </c>
      <c r="OP7" s="385">
        <v>960107.59</v>
      </c>
      <c r="OQ7" s="385">
        <v>4832623.5399999991</v>
      </c>
      <c r="OR7" s="385">
        <v>613011.72</v>
      </c>
      <c r="OS7" s="385">
        <v>27549207.350000001</v>
      </c>
      <c r="OT7" s="385">
        <v>818226.86999999988</v>
      </c>
      <c r="OU7" s="385">
        <v>8394281.0500000007</v>
      </c>
      <c r="OV7" s="385">
        <v>656758.31000000006</v>
      </c>
      <c r="OW7" s="385">
        <v>2646743.04</v>
      </c>
      <c r="OX7" s="385">
        <v>5244128.49</v>
      </c>
      <c r="OY7" s="385">
        <v>929518.13</v>
      </c>
      <c r="OZ7" s="385">
        <v>534380.84</v>
      </c>
      <c r="PA7" s="385">
        <v>1440681.71</v>
      </c>
      <c r="PB7" s="385">
        <v>908783.83</v>
      </c>
      <c r="PC7" s="385">
        <v>1941588.6</v>
      </c>
      <c r="PD7" s="385">
        <v>4349516</v>
      </c>
      <c r="PE7" s="385">
        <v>615483</v>
      </c>
      <c r="PF7" s="385">
        <v>6376536.4199999999</v>
      </c>
      <c r="PG7" s="385">
        <v>63538027.770000003</v>
      </c>
      <c r="PH7" s="385">
        <v>849220.31</v>
      </c>
      <c r="PI7" s="385">
        <v>818850.29</v>
      </c>
      <c r="PJ7" s="385">
        <v>1145279.42</v>
      </c>
      <c r="PK7" s="385">
        <v>11830903.42</v>
      </c>
      <c r="PL7" s="385">
        <v>590882.93999999994</v>
      </c>
      <c r="PM7" s="385">
        <v>2466472.37</v>
      </c>
      <c r="PN7" s="385">
        <v>3704788</v>
      </c>
      <c r="PO7" s="385">
        <v>1885643.4300000002</v>
      </c>
      <c r="PP7" s="385">
        <v>663567.77</v>
      </c>
      <c r="PQ7" s="385">
        <v>5433963.9499999993</v>
      </c>
      <c r="PR7" s="385">
        <v>667601.66</v>
      </c>
      <c r="PS7" s="385">
        <v>387362.49000000005</v>
      </c>
      <c r="PT7" s="385">
        <v>1146395.28</v>
      </c>
      <c r="PU7" s="385">
        <v>1026666.5699999998</v>
      </c>
      <c r="PV7" s="385">
        <v>1614431.7</v>
      </c>
      <c r="PW7" s="385">
        <v>1120037.02</v>
      </c>
      <c r="PX7" s="385">
        <v>706374.9</v>
      </c>
      <c r="PY7" s="385">
        <v>406052.23000000004</v>
      </c>
      <c r="PZ7" s="385">
        <v>1490020.88</v>
      </c>
      <c r="QA7" s="385">
        <v>2029569.45</v>
      </c>
      <c r="QB7" s="385">
        <v>393803.14</v>
      </c>
      <c r="QC7" s="385">
        <v>27919053.140000001</v>
      </c>
      <c r="QD7" s="385">
        <v>513994.9</v>
      </c>
      <c r="QE7" s="385">
        <v>4951638.75</v>
      </c>
      <c r="QF7" s="385">
        <v>1115430.1099999999</v>
      </c>
      <c r="QG7" s="385">
        <v>742207.54</v>
      </c>
      <c r="QH7" s="385">
        <v>2778930.25</v>
      </c>
      <c r="QI7" s="385">
        <v>1015843.26</v>
      </c>
      <c r="QJ7" s="385">
        <v>2443646.92</v>
      </c>
      <c r="QK7" s="385">
        <v>2459728.5299999998</v>
      </c>
      <c r="QL7" s="385">
        <v>749600.55</v>
      </c>
      <c r="QM7" s="385">
        <v>462864.52</v>
      </c>
      <c r="QN7" s="385">
        <v>41298593.960000001</v>
      </c>
      <c r="QO7" s="385">
        <v>5872307.1900000004</v>
      </c>
      <c r="QP7" s="385">
        <v>2090483.1099999999</v>
      </c>
      <c r="QQ7" s="385">
        <v>1957593.66</v>
      </c>
      <c r="QR7" s="385">
        <v>766766.77</v>
      </c>
      <c r="QS7" s="385">
        <v>881371.35</v>
      </c>
      <c r="QT7" s="385">
        <v>4025820.5500000003</v>
      </c>
      <c r="QU7" s="385">
        <v>812609.27</v>
      </c>
      <c r="QV7" s="385">
        <v>2257066.92</v>
      </c>
      <c r="QW7" s="385">
        <v>2582691.5499999998</v>
      </c>
      <c r="QX7" s="385">
        <v>1844494.98</v>
      </c>
      <c r="QY7" s="385">
        <v>1615528.17</v>
      </c>
      <c r="QZ7" s="385">
        <v>519787.7</v>
      </c>
      <c r="RA7" s="385">
        <v>893428.64</v>
      </c>
      <c r="RB7" s="385">
        <v>655985.87</v>
      </c>
      <c r="RC7" s="385">
        <v>488803.99</v>
      </c>
      <c r="RD7" s="385">
        <v>835526.17999999993</v>
      </c>
      <c r="RE7" s="385">
        <v>133355.07999999999</v>
      </c>
      <c r="RF7" s="385">
        <v>124198.25</v>
      </c>
      <c r="RG7" s="385">
        <v>206123.95</v>
      </c>
      <c r="RH7" s="385">
        <v>13762000.030000001</v>
      </c>
      <c r="RI7" s="385">
        <v>1699355.9700000002</v>
      </c>
      <c r="RJ7" s="385">
        <v>631228.49</v>
      </c>
      <c r="RK7" s="385">
        <v>491804.51</v>
      </c>
      <c r="RL7" s="385">
        <v>219766.45</v>
      </c>
      <c r="RM7" s="385">
        <v>1276592.81</v>
      </c>
      <c r="RN7" s="385">
        <v>456059.95999999996</v>
      </c>
      <c r="RO7" s="385">
        <v>5424348.1399999997</v>
      </c>
      <c r="RP7" s="385">
        <v>310346.84999999998</v>
      </c>
      <c r="RQ7" s="385">
        <v>453868.85</v>
      </c>
      <c r="RR7" s="385">
        <v>3636811.84</v>
      </c>
      <c r="RS7" s="385">
        <v>7584673.7199999997</v>
      </c>
      <c r="RT7" s="385">
        <v>818138.27</v>
      </c>
      <c r="RU7" s="385">
        <v>633638.1</v>
      </c>
      <c r="RV7" s="385">
        <v>1608223.52</v>
      </c>
      <c r="RW7" s="385">
        <v>490475.61</v>
      </c>
      <c r="RX7" s="385">
        <v>1040602.7599999999</v>
      </c>
      <c r="RY7" s="385">
        <v>698632.56</v>
      </c>
      <c r="RZ7" s="385">
        <v>258123.14</v>
      </c>
      <c r="SA7" s="385">
        <v>16840475.830000002</v>
      </c>
      <c r="SB7" s="385">
        <v>344771.39</v>
      </c>
      <c r="SC7" s="385">
        <v>1153495.92</v>
      </c>
      <c r="SD7" s="385">
        <v>644851.91999999993</v>
      </c>
      <c r="SE7" s="385">
        <v>442688.82</v>
      </c>
      <c r="SF7" s="385">
        <v>485756.51</v>
      </c>
      <c r="SG7" s="385">
        <v>773702.79</v>
      </c>
      <c r="SH7" s="385">
        <v>2335471.09</v>
      </c>
      <c r="SI7" s="385">
        <v>719636</v>
      </c>
      <c r="SJ7" s="385">
        <v>966008.01</v>
      </c>
      <c r="SK7" s="385">
        <v>653698.35</v>
      </c>
      <c r="SL7" s="385">
        <v>1473196.1500000001</v>
      </c>
      <c r="SM7" s="385">
        <v>764416.57000000007</v>
      </c>
      <c r="SN7" s="385">
        <v>40092555.349999994</v>
      </c>
      <c r="SO7" s="385">
        <v>428243.94999999995</v>
      </c>
      <c r="SP7" s="385">
        <v>750215.85</v>
      </c>
      <c r="SQ7" s="385">
        <v>2410339.6</v>
      </c>
      <c r="SR7" s="385">
        <v>2909532.02</v>
      </c>
      <c r="SS7" s="385">
        <v>865492.88</v>
      </c>
      <c r="ST7" s="385">
        <v>463589.2</v>
      </c>
      <c r="SU7" s="385">
        <v>6374457.0599999996</v>
      </c>
      <c r="SV7" s="385">
        <v>853076.02</v>
      </c>
      <c r="SW7" s="385">
        <v>1967820.23</v>
      </c>
      <c r="SX7" s="385">
        <v>1753444.8900000001</v>
      </c>
      <c r="SY7" s="385">
        <v>675474.12000000011</v>
      </c>
      <c r="SZ7" s="385">
        <v>255883.03</v>
      </c>
      <c r="TA7" s="385">
        <v>1156514.7599999998</v>
      </c>
      <c r="TB7" s="385">
        <v>638517.52</v>
      </c>
      <c r="TC7" s="385">
        <v>546031.37</v>
      </c>
      <c r="TD7" s="385">
        <v>7705153.6300000008</v>
      </c>
      <c r="TE7" s="385">
        <v>493528.03</v>
      </c>
      <c r="TF7" s="385">
        <v>18821700.260000002</v>
      </c>
      <c r="TG7" s="385">
        <v>1931653.76</v>
      </c>
      <c r="TH7" s="385">
        <v>629420.97</v>
      </c>
      <c r="TI7" s="385">
        <v>389731.1</v>
      </c>
      <c r="TJ7" s="385">
        <v>11372106.110000001</v>
      </c>
      <c r="TK7" s="385">
        <v>207939.36000000002</v>
      </c>
      <c r="TL7" s="385">
        <v>120935</v>
      </c>
      <c r="TM7" s="385">
        <v>122398.68000000001</v>
      </c>
      <c r="TN7" s="385">
        <v>24019</v>
      </c>
      <c r="TO7" s="385">
        <v>13853265.850000001</v>
      </c>
      <c r="TP7" s="385">
        <v>961017.81</v>
      </c>
      <c r="TQ7" s="385">
        <v>790827.24</v>
      </c>
      <c r="TR7" s="385">
        <v>1280810.7000000002</v>
      </c>
      <c r="TS7" s="385">
        <v>783754.02</v>
      </c>
      <c r="TT7" s="385">
        <v>724211.34</v>
      </c>
      <c r="TU7" s="385">
        <v>58779834.079999998</v>
      </c>
      <c r="TV7" s="385">
        <v>1134804.1099999999</v>
      </c>
      <c r="TW7" s="385">
        <v>581127.54</v>
      </c>
      <c r="TX7" s="385">
        <v>6349347.7300000004</v>
      </c>
      <c r="TY7" s="385">
        <v>95822</v>
      </c>
      <c r="TZ7" s="385">
        <v>666577.68999999994</v>
      </c>
      <c r="UA7" s="385">
        <v>2674116.88</v>
      </c>
      <c r="UB7" s="385">
        <v>652407.68999999994</v>
      </c>
      <c r="UC7" s="385">
        <v>428674.92</v>
      </c>
      <c r="UD7" s="385">
        <v>724107.79999999993</v>
      </c>
      <c r="UE7" s="385">
        <v>1114970.76</v>
      </c>
      <c r="UF7" s="385">
        <v>3819134.64</v>
      </c>
      <c r="UG7" s="385">
        <v>1072593.53</v>
      </c>
      <c r="UH7" s="385">
        <v>1766512.01</v>
      </c>
      <c r="UI7" s="385">
        <v>511230.98</v>
      </c>
      <c r="UJ7" s="385">
        <v>289128.32000000001</v>
      </c>
      <c r="UK7" s="385">
        <v>415112.64</v>
      </c>
      <c r="UL7" s="385">
        <v>404802.89999999997</v>
      </c>
      <c r="UM7" s="385">
        <v>3186396.89</v>
      </c>
      <c r="UN7" s="385">
        <v>193526.99000000002</v>
      </c>
      <c r="UO7" s="385">
        <v>88968.09</v>
      </c>
      <c r="UP7" s="385">
        <v>79475</v>
      </c>
      <c r="UQ7" s="385">
        <v>25878667.030000001</v>
      </c>
      <c r="UR7" s="385">
        <v>2436030.33</v>
      </c>
      <c r="US7" s="385">
        <v>1064177</v>
      </c>
      <c r="UT7" s="385">
        <v>1979457.22</v>
      </c>
      <c r="UU7" s="385">
        <v>1326024.7</v>
      </c>
      <c r="UV7" s="385">
        <v>3183598.84</v>
      </c>
      <c r="UW7" s="385">
        <v>994696.2</v>
      </c>
      <c r="UX7" s="385">
        <v>522771.5</v>
      </c>
      <c r="UY7" s="385">
        <v>828216.4</v>
      </c>
      <c r="UZ7" s="385">
        <v>5513237.5800000001</v>
      </c>
      <c r="VA7" s="385">
        <v>553985.43999999994</v>
      </c>
      <c r="VB7" s="385">
        <v>1497211.02</v>
      </c>
      <c r="VC7" s="385">
        <v>1715724.4700000002</v>
      </c>
      <c r="VD7" s="385">
        <v>204568.2</v>
      </c>
      <c r="VE7" s="385">
        <v>425267.92</v>
      </c>
      <c r="VF7" s="385">
        <v>117774599.83000001</v>
      </c>
      <c r="VG7" s="385">
        <v>1668718.16</v>
      </c>
      <c r="VH7" s="385">
        <v>541201.05999999994</v>
      </c>
      <c r="VI7" s="385">
        <v>682728.47</v>
      </c>
      <c r="VJ7" s="385">
        <v>606954.10000000009</v>
      </c>
      <c r="VK7" s="385">
        <v>775507.51</v>
      </c>
      <c r="VL7" s="385">
        <v>1757966.78</v>
      </c>
      <c r="VM7" s="385">
        <v>2650170.25</v>
      </c>
      <c r="VN7" s="385">
        <v>1539560.7100000002</v>
      </c>
      <c r="VO7" s="385">
        <v>2230460.52</v>
      </c>
      <c r="VP7" s="385">
        <v>1522916</v>
      </c>
      <c r="VQ7" s="385">
        <v>6888220.3900000006</v>
      </c>
      <c r="VR7" s="385">
        <v>2387921</v>
      </c>
      <c r="VS7" s="385">
        <v>1296267.6199999999</v>
      </c>
      <c r="VT7" s="385">
        <v>2940545.7600000002</v>
      </c>
      <c r="VU7" s="385">
        <v>1327725.06</v>
      </c>
      <c r="VV7" s="385">
        <v>3555702.14</v>
      </c>
      <c r="VW7" s="385">
        <v>1677108.93</v>
      </c>
      <c r="VX7" s="385">
        <v>463802.73</v>
      </c>
      <c r="VY7" s="385">
        <v>3074015.5100000002</v>
      </c>
      <c r="VZ7" s="385">
        <v>4169337.5900000003</v>
      </c>
      <c r="WA7" s="385">
        <v>856145.08</v>
      </c>
      <c r="WB7" s="385">
        <v>368454.85</v>
      </c>
      <c r="WC7" s="385">
        <v>674254.22</v>
      </c>
      <c r="WD7" s="385">
        <v>465727.24</v>
      </c>
      <c r="WE7" s="385">
        <v>235757.89</v>
      </c>
      <c r="WF7" s="385">
        <v>475804.08999999997</v>
      </c>
      <c r="WG7" s="385">
        <v>417675.26</v>
      </c>
      <c r="WH7" s="385">
        <v>4996986.8600000003</v>
      </c>
      <c r="WI7" s="385">
        <v>709617</v>
      </c>
      <c r="WJ7" s="385">
        <v>131616</v>
      </c>
      <c r="WK7" s="385">
        <v>122122</v>
      </c>
      <c r="WL7" s="385"/>
      <c r="WM7" s="385">
        <v>38567792.390000001</v>
      </c>
      <c r="WN7" s="385">
        <v>967427.7</v>
      </c>
      <c r="WO7" s="385">
        <v>735155.31</v>
      </c>
      <c r="WP7" s="385">
        <v>14267253.6</v>
      </c>
      <c r="WQ7" s="385">
        <v>949826.47</v>
      </c>
      <c r="WR7" s="385">
        <v>1057745.69</v>
      </c>
      <c r="WS7" s="385">
        <v>2004605.0900000003</v>
      </c>
      <c r="WT7" s="385">
        <v>859565.69</v>
      </c>
      <c r="WU7" s="385">
        <v>1720501.54</v>
      </c>
      <c r="WV7" s="385">
        <v>2692169.5300000003</v>
      </c>
      <c r="WW7" s="385">
        <v>2059247.44</v>
      </c>
      <c r="WX7" s="385">
        <v>665112.07000000007</v>
      </c>
      <c r="WY7" s="385">
        <v>854793.71</v>
      </c>
      <c r="WZ7" s="385">
        <v>743276.89</v>
      </c>
      <c r="XA7" s="385">
        <v>576746.48</v>
      </c>
      <c r="XB7" s="385">
        <v>726355.75</v>
      </c>
      <c r="XC7" s="385">
        <v>497787.78</v>
      </c>
      <c r="XD7" s="385">
        <v>526577.06999999995</v>
      </c>
      <c r="XE7" s="385">
        <v>1220936.3899999999</v>
      </c>
      <c r="XF7" s="385">
        <v>400755.02</v>
      </c>
      <c r="XG7" s="385">
        <v>622099.69999999995</v>
      </c>
      <c r="XH7" s="385">
        <v>639107.04</v>
      </c>
      <c r="XI7" s="385">
        <v>452687.07999999996</v>
      </c>
      <c r="XJ7" s="385">
        <v>39807569.57</v>
      </c>
      <c r="XK7" s="385">
        <v>981573.62</v>
      </c>
      <c r="XL7" s="385">
        <v>2501693.0500000003</v>
      </c>
      <c r="XM7" s="385">
        <v>580876</v>
      </c>
      <c r="XN7" s="385">
        <v>3331331.1</v>
      </c>
      <c r="XO7" s="385">
        <v>682104</v>
      </c>
      <c r="XP7" s="385">
        <v>2331457</v>
      </c>
      <c r="XQ7" s="385">
        <v>788990</v>
      </c>
      <c r="XR7" s="385">
        <v>3661827.3200000003</v>
      </c>
      <c r="XS7" s="385">
        <v>1341900.27</v>
      </c>
      <c r="XT7" s="385">
        <v>1733161.5200000003</v>
      </c>
      <c r="XU7" s="385">
        <v>970485.15</v>
      </c>
      <c r="XV7" s="385">
        <v>483957.7</v>
      </c>
      <c r="XW7" s="385">
        <v>250997.28</v>
      </c>
      <c r="XX7" s="385">
        <v>209320.06</v>
      </c>
      <c r="XY7" s="385">
        <v>91608</v>
      </c>
      <c r="XZ7" s="385">
        <v>158458.53</v>
      </c>
      <c r="YA7" s="385">
        <v>14769640.129999999</v>
      </c>
      <c r="YB7" s="385">
        <v>540928.34</v>
      </c>
      <c r="YC7" s="385">
        <v>1075733.56</v>
      </c>
      <c r="YD7" s="385">
        <v>364726.77</v>
      </c>
      <c r="YE7" s="385">
        <v>1741818.22</v>
      </c>
      <c r="YF7" s="385">
        <v>283731.62</v>
      </c>
      <c r="YG7" s="385">
        <v>955700.34</v>
      </c>
      <c r="YH7" s="385">
        <v>14378171.450000001</v>
      </c>
      <c r="YI7" s="385">
        <v>1059209.5899999999</v>
      </c>
      <c r="YJ7" s="385">
        <v>962899.61</v>
      </c>
      <c r="YK7" s="385">
        <v>1386424.72</v>
      </c>
      <c r="YL7" s="385">
        <v>464380.49</v>
      </c>
      <c r="YM7" s="385">
        <v>607457.91</v>
      </c>
      <c r="YN7" s="385">
        <v>452680.01</v>
      </c>
      <c r="YO7" s="385">
        <v>304887</v>
      </c>
      <c r="YP7" s="385">
        <v>2680695.21</v>
      </c>
      <c r="YQ7" s="385">
        <v>38700411.640000001</v>
      </c>
      <c r="YR7" s="385">
        <v>1081004.97</v>
      </c>
      <c r="YS7" s="385">
        <v>4489334.8099999996</v>
      </c>
      <c r="YT7" s="385">
        <v>6112322.8399999999</v>
      </c>
      <c r="YU7" s="385">
        <v>2407890.2400000002</v>
      </c>
      <c r="YV7" s="385">
        <v>514815.85</v>
      </c>
      <c r="YW7" s="385">
        <v>654982.16999999993</v>
      </c>
      <c r="YX7" s="385">
        <v>3776782.09</v>
      </c>
      <c r="YY7" s="385">
        <v>2930373.1500000004</v>
      </c>
      <c r="YZ7" s="385">
        <v>1909480.08</v>
      </c>
      <c r="ZA7" s="385">
        <v>579664.02</v>
      </c>
      <c r="ZB7" s="385">
        <v>456500.32</v>
      </c>
      <c r="ZC7" s="385">
        <v>465276.45999999996</v>
      </c>
      <c r="ZD7" s="385">
        <v>1642830.55</v>
      </c>
      <c r="ZE7" s="385">
        <v>484324.56</v>
      </c>
      <c r="ZF7" s="385">
        <v>619312.75</v>
      </c>
      <c r="ZG7" s="385">
        <v>284232.49000000005</v>
      </c>
      <c r="ZH7" s="385">
        <v>278724.58</v>
      </c>
      <c r="ZI7" s="385">
        <v>701265.25</v>
      </c>
      <c r="ZJ7" s="385">
        <v>194396.27</v>
      </c>
      <c r="ZK7" s="385">
        <v>312520.77999999997</v>
      </c>
      <c r="ZL7" s="385">
        <v>59139</v>
      </c>
      <c r="ZM7" s="385">
        <v>21156213.02</v>
      </c>
      <c r="ZN7" s="385">
        <v>741790.21</v>
      </c>
      <c r="ZO7" s="385">
        <v>1520014.12</v>
      </c>
      <c r="ZP7" s="385">
        <v>1066770.31</v>
      </c>
      <c r="ZQ7" s="385">
        <v>752939.66999999993</v>
      </c>
      <c r="ZR7" s="385">
        <v>1759934</v>
      </c>
      <c r="ZS7" s="385">
        <v>756235.46</v>
      </c>
      <c r="ZT7" s="385">
        <v>134946807.53</v>
      </c>
      <c r="ZU7" s="385">
        <v>811050.56</v>
      </c>
      <c r="ZV7" s="385">
        <v>358850</v>
      </c>
      <c r="ZW7" s="385">
        <v>3159926.9799999995</v>
      </c>
      <c r="ZX7" s="385">
        <v>2450071.62</v>
      </c>
      <c r="ZY7" s="385">
        <v>752129.66</v>
      </c>
      <c r="ZZ7" s="385">
        <v>1386156.02</v>
      </c>
      <c r="AAA7" s="385">
        <v>716042.91999999993</v>
      </c>
      <c r="AAB7" s="385">
        <v>2956853</v>
      </c>
      <c r="AAC7" s="385">
        <v>958114.87</v>
      </c>
      <c r="AAD7" s="385">
        <v>1539520.74</v>
      </c>
      <c r="AAE7" s="385">
        <v>8710750.370000001</v>
      </c>
      <c r="AAF7" s="385">
        <v>3941868.29</v>
      </c>
      <c r="AAG7" s="385">
        <v>256858.19</v>
      </c>
      <c r="AAH7" s="385">
        <v>504792.94</v>
      </c>
      <c r="AAI7" s="385">
        <v>607994.31999999995</v>
      </c>
      <c r="AAJ7" s="385">
        <v>367232.49</v>
      </c>
      <c r="AAK7" s="385">
        <v>703270.95</v>
      </c>
      <c r="AAL7" s="385">
        <v>502484.35</v>
      </c>
      <c r="AAM7" s="385">
        <v>9660193.6699999999</v>
      </c>
      <c r="AAN7" s="385">
        <v>7576598.1200000001</v>
      </c>
      <c r="AAO7" s="385">
        <v>543477.24</v>
      </c>
      <c r="AAP7" s="385">
        <v>418927.61</v>
      </c>
      <c r="AAQ7" s="385">
        <v>112905.51999999999</v>
      </c>
      <c r="AAR7" s="385">
        <v>138324.83000000002</v>
      </c>
      <c r="AAS7" s="385">
        <v>198629.93</v>
      </c>
      <c r="AAT7" s="385">
        <v>15992545.060000001</v>
      </c>
      <c r="AAU7" s="385">
        <v>323047</v>
      </c>
      <c r="AAV7" s="385">
        <v>417368.49</v>
      </c>
      <c r="AAW7" s="385">
        <v>1076184.73</v>
      </c>
      <c r="AAX7" s="385">
        <v>1070504.73</v>
      </c>
      <c r="AAY7" s="385">
        <v>708218.55999999994</v>
      </c>
      <c r="AAZ7" s="385">
        <v>403465.58999999997</v>
      </c>
      <c r="ABA7" s="385">
        <v>786844.64</v>
      </c>
      <c r="ABB7" s="385">
        <v>26864628.520000003</v>
      </c>
      <c r="ABC7" s="385">
        <v>247178.18</v>
      </c>
      <c r="ABD7" s="385">
        <v>740365.73</v>
      </c>
      <c r="ABE7" s="385">
        <v>579573.47</v>
      </c>
      <c r="ABF7" s="385">
        <v>233352.11</v>
      </c>
      <c r="ABG7" s="385">
        <v>2183139.29</v>
      </c>
      <c r="ABH7" s="385">
        <v>431823</v>
      </c>
      <c r="ABI7" s="385">
        <v>551521.21</v>
      </c>
      <c r="ABJ7" s="385">
        <v>648465.97000000009</v>
      </c>
      <c r="ABK7" s="385">
        <v>1058478.46</v>
      </c>
      <c r="ABL7" s="385">
        <v>370621.33999999997</v>
      </c>
      <c r="ABM7" s="385">
        <v>50594848.230000004</v>
      </c>
      <c r="ABN7" s="385">
        <v>923434.1</v>
      </c>
      <c r="ABO7" s="385">
        <v>1074382.95</v>
      </c>
      <c r="ABP7" s="385">
        <v>1817288.4899999998</v>
      </c>
      <c r="ABQ7" s="385">
        <v>1091603.47</v>
      </c>
      <c r="ABR7" s="385">
        <v>1418891.03</v>
      </c>
      <c r="ABS7" s="385">
        <v>2772187.59</v>
      </c>
      <c r="ABT7" s="385">
        <v>4346481.97</v>
      </c>
      <c r="ABU7" s="385">
        <v>14948552.609999999</v>
      </c>
      <c r="ABV7" s="385">
        <v>1952394.87</v>
      </c>
      <c r="ABW7" s="385">
        <v>981116.37</v>
      </c>
      <c r="ABX7" s="385">
        <v>2996436.31</v>
      </c>
      <c r="ABY7" s="385">
        <v>951697</v>
      </c>
      <c r="ABZ7" s="385">
        <v>6640588.6099999994</v>
      </c>
      <c r="ACA7" s="385">
        <v>742275.59000000008</v>
      </c>
      <c r="ACB7" s="385">
        <v>878892.3</v>
      </c>
      <c r="ACC7" s="385">
        <v>604567.42999999993</v>
      </c>
      <c r="ACD7" s="385">
        <v>352924.85</v>
      </c>
      <c r="ACE7" s="385">
        <v>664143.02</v>
      </c>
      <c r="ACF7" s="385">
        <v>8360602.9800000004</v>
      </c>
      <c r="ACG7" s="385">
        <v>8195984.04</v>
      </c>
      <c r="ACH7" s="385">
        <v>126032.09999999999</v>
      </c>
      <c r="ACI7" s="385">
        <v>208845.7</v>
      </c>
      <c r="ACJ7" s="385">
        <v>773067.75</v>
      </c>
      <c r="ACK7" s="385">
        <v>332561.12</v>
      </c>
      <c r="ACL7" s="385">
        <v>480378.35</v>
      </c>
      <c r="ACM7" s="385">
        <v>269995.94</v>
      </c>
      <c r="ACN7" s="385">
        <v>686506.99</v>
      </c>
      <c r="ACO7" s="385">
        <v>66595839.609999999</v>
      </c>
      <c r="ACP7" s="385">
        <v>795773.62</v>
      </c>
      <c r="ACQ7" s="385">
        <v>962867.21000000008</v>
      </c>
      <c r="ACR7" s="385">
        <v>9996338.1799999997</v>
      </c>
      <c r="ACS7" s="385">
        <v>126814.3</v>
      </c>
      <c r="ACT7" s="385">
        <v>300085.2</v>
      </c>
      <c r="ACU7" s="385">
        <v>481124.87</v>
      </c>
      <c r="ACV7" s="385">
        <v>191809.9</v>
      </c>
      <c r="ACW7" s="385">
        <v>59754865.569999993</v>
      </c>
      <c r="ACX7" s="385">
        <v>2573811.7600000002</v>
      </c>
      <c r="ACY7" s="385">
        <v>2135834</v>
      </c>
      <c r="ACZ7" s="385">
        <v>472049.99</v>
      </c>
      <c r="ADA7" s="385">
        <v>900446.89</v>
      </c>
      <c r="ADB7" s="385">
        <v>754750.51</v>
      </c>
      <c r="ADC7" s="385">
        <v>690714.4</v>
      </c>
      <c r="ADD7" s="385">
        <v>667410.31000000006</v>
      </c>
      <c r="ADE7" s="385">
        <v>598216.01</v>
      </c>
      <c r="ADF7" s="385">
        <v>689970.38</v>
      </c>
      <c r="ADG7" s="385">
        <v>3012659.4299999997</v>
      </c>
      <c r="ADH7" s="385">
        <v>1042524.78</v>
      </c>
      <c r="ADI7" s="385">
        <v>449388.38000000006</v>
      </c>
      <c r="ADJ7" s="385">
        <v>581214.51</v>
      </c>
      <c r="ADK7" s="385">
        <v>1220472.7200000002</v>
      </c>
      <c r="ADL7" s="385">
        <v>536573.29</v>
      </c>
      <c r="ADM7" s="385">
        <v>2701813.17</v>
      </c>
      <c r="ADN7" s="385">
        <v>229700.51</v>
      </c>
      <c r="ADO7" s="385">
        <v>620919.05000000005</v>
      </c>
      <c r="ADP7" s="385"/>
      <c r="ADQ7" s="385">
        <v>50757326.100000001</v>
      </c>
      <c r="ADR7" s="385">
        <v>1959369.98</v>
      </c>
      <c r="ADS7" s="385">
        <v>1559037.8699999999</v>
      </c>
      <c r="ADT7" s="385">
        <v>1119232.32</v>
      </c>
      <c r="ADU7" s="385">
        <v>746014.39</v>
      </c>
      <c r="ADV7" s="385">
        <v>3349369.68</v>
      </c>
      <c r="ADW7" s="385">
        <v>630961.58000000007</v>
      </c>
      <c r="ADX7" s="385">
        <v>1599278.26</v>
      </c>
      <c r="ADY7" s="385">
        <v>783633.85000000009</v>
      </c>
      <c r="ADZ7" s="385">
        <v>292630.05</v>
      </c>
      <c r="AEA7" s="385">
        <v>18490940.620000001</v>
      </c>
      <c r="AEB7" s="385">
        <v>9082052.0700000003</v>
      </c>
      <c r="AEC7" s="385">
        <v>1180996.95</v>
      </c>
      <c r="AED7" s="385">
        <v>891087.8899999999</v>
      </c>
      <c r="AEE7" s="385">
        <v>851202.84</v>
      </c>
      <c r="AEF7" s="385">
        <v>637653.5</v>
      </c>
      <c r="AEG7" s="385">
        <v>419055.35999999999</v>
      </c>
      <c r="AEH7" s="385">
        <v>456032.16999999993</v>
      </c>
      <c r="AEI7" s="385">
        <v>1198062.3599999999</v>
      </c>
      <c r="AEJ7" s="385">
        <v>534559.81000000006</v>
      </c>
      <c r="AEK7" s="385">
        <v>262039.95</v>
      </c>
      <c r="AEL7" s="385">
        <v>165882.22</v>
      </c>
      <c r="AEM7" s="385">
        <v>537036.79</v>
      </c>
      <c r="AEN7" s="385">
        <v>22409253.5</v>
      </c>
      <c r="AEO7" s="385">
        <v>1892199.1800000002</v>
      </c>
      <c r="AEP7" s="385">
        <v>645432.62</v>
      </c>
      <c r="AEQ7" s="385">
        <v>748694.19000000006</v>
      </c>
      <c r="AER7" s="385">
        <v>696363.64</v>
      </c>
      <c r="AES7" s="385">
        <v>269290.60000000003</v>
      </c>
      <c r="AET7" s="385">
        <v>331247.93</v>
      </c>
      <c r="AEU7" s="385">
        <v>715885.84000000008</v>
      </c>
      <c r="AEV7" s="385">
        <v>478161.32</v>
      </c>
      <c r="AEW7" s="385">
        <v>495931.51</v>
      </c>
      <c r="AEX7" s="385">
        <v>1697187.7999999998</v>
      </c>
      <c r="AEY7" s="385">
        <v>383526</v>
      </c>
      <c r="AEZ7" s="385">
        <v>32203245.899999999</v>
      </c>
      <c r="AFA7" s="385">
        <v>623453.41999999993</v>
      </c>
      <c r="AFB7" s="385">
        <v>1168928.19</v>
      </c>
      <c r="AFC7" s="385">
        <v>957759.37</v>
      </c>
      <c r="AFD7" s="385">
        <v>3842931.27</v>
      </c>
      <c r="AFE7" s="385">
        <v>917117.65</v>
      </c>
      <c r="AFF7" s="385">
        <v>515574.97000000003</v>
      </c>
      <c r="AFG7" s="385">
        <v>1027766.19</v>
      </c>
      <c r="AFH7" s="385">
        <v>811005.71</v>
      </c>
      <c r="AFI7" s="385">
        <v>997049.62000000011</v>
      </c>
      <c r="AFJ7" s="385">
        <v>849000.72999999986</v>
      </c>
      <c r="AFK7" s="385">
        <v>32013268.370000001</v>
      </c>
      <c r="AFL7" s="385">
        <v>4808516.04</v>
      </c>
      <c r="AFM7" s="385">
        <v>389020</v>
      </c>
      <c r="AFN7" s="385">
        <v>567621.04999999993</v>
      </c>
      <c r="AFO7" s="385">
        <v>866825.01</v>
      </c>
      <c r="AFP7" s="385">
        <v>1051130</v>
      </c>
      <c r="AFQ7" s="385">
        <v>131465.84</v>
      </c>
      <c r="AFR7" s="385">
        <v>579335</v>
      </c>
      <c r="AFS7" s="385">
        <v>53249851.07</v>
      </c>
      <c r="AFT7" s="385">
        <v>18406106.920000002</v>
      </c>
      <c r="AFU7" s="385">
        <v>627024.29</v>
      </c>
      <c r="AFV7" s="385">
        <v>1342416.54</v>
      </c>
      <c r="AFW7" s="385">
        <v>1994032.0699999998</v>
      </c>
      <c r="AFX7" s="385">
        <v>1085945</v>
      </c>
      <c r="AFY7" s="385">
        <v>408656.86</v>
      </c>
      <c r="AFZ7" s="385">
        <v>4370841.9399999995</v>
      </c>
      <c r="AGA7" s="385">
        <v>564326.64999999991</v>
      </c>
      <c r="AGB7" s="385">
        <v>979612.64999999991</v>
      </c>
      <c r="AGC7" s="385">
        <v>1480537.68</v>
      </c>
      <c r="AGD7" s="385">
        <v>484895.85000000003</v>
      </c>
      <c r="AGE7" s="385">
        <v>684827.82</v>
      </c>
      <c r="AGF7" s="385">
        <v>423168.74999999994</v>
      </c>
      <c r="AGG7" s="385">
        <v>866685.2</v>
      </c>
      <c r="AGH7" s="385">
        <v>670150.21</v>
      </c>
      <c r="AGI7" s="385">
        <v>255511.90000000002</v>
      </c>
      <c r="AGJ7" s="385">
        <v>13236860.57</v>
      </c>
      <c r="AGK7" s="385">
        <v>749654.62</v>
      </c>
      <c r="AGL7" s="385">
        <v>548398.69000000006</v>
      </c>
      <c r="AGM7" s="385">
        <v>863978</v>
      </c>
      <c r="AGN7" s="385">
        <v>1790749.9</v>
      </c>
      <c r="AGO7" s="385">
        <v>527713.38</v>
      </c>
      <c r="AGP7" s="385">
        <v>333678.78000000003</v>
      </c>
    </row>
    <row r="8" spans="1:874">
      <c r="B8" s="384" t="s">
        <v>6</v>
      </c>
      <c r="C8" s="383" t="s">
        <v>7</v>
      </c>
      <c r="D8" s="385">
        <v>369159509.76999998</v>
      </c>
      <c r="E8" s="385">
        <v>8676861.120000001</v>
      </c>
      <c r="F8" s="385">
        <v>32102769.940000001</v>
      </c>
      <c r="G8" s="385">
        <v>3948145.59</v>
      </c>
      <c r="H8" s="385">
        <v>22510743.619999997</v>
      </c>
      <c r="I8" s="385">
        <v>7962840.4900000002</v>
      </c>
      <c r="J8" s="385">
        <v>10077497.550000001</v>
      </c>
      <c r="K8" s="385">
        <v>4105000.77</v>
      </c>
      <c r="L8" s="385">
        <v>6405676.6399999997</v>
      </c>
      <c r="M8" s="385">
        <v>5299869.92</v>
      </c>
      <c r="N8" s="385">
        <v>3166254.45</v>
      </c>
      <c r="O8" s="385">
        <v>4846721.58</v>
      </c>
      <c r="P8" s="385">
        <v>361167.81</v>
      </c>
      <c r="Q8" s="385">
        <v>5083256.43</v>
      </c>
      <c r="R8" s="385">
        <v>2928167.12</v>
      </c>
      <c r="S8" s="385">
        <v>13738444.289999999</v>
      </c>
      <c r="T8" s="385">
        <v>8120434.8300000001</v>
      </c>
      <c r="U8" s="385">
        <v>495125.48000000004</v>
      </c>
      <c r="V8" s="385">
        <v>339145476.51999998</v>
      </c>
      <c r="W8" s="385">
        <v>46268267.209999993</v>
      </c>
      <c r="X8" s="385">
        <v>4139744.4299999997</v>
      </c>
      <c r="Y8" s="385">
        <v>5183326.8100000005</v>
      </c>
      <c r="Z8" s="385">
        <v>6598696.2799999993</v>
      </c>
      <c r="AA8" s="385">
        <v>5412829</v>
      </c>
      <c r="AB8" s="385">
        <v>2444082.5599999996</v>
      </c>
      <c r="AC8" s="385">
        <v>26940200.240000002</v>
      </c>
      <c r="AD8" s="385">
        <v>5404190.7000000002</v>
      </c>
      <c r="AE8" s="385">
        <v>5827163.3599999994</v>
      </c>
      <c r="AF8" s="385">
        <v>54269714.399999999</v>
      </c>
      <c r="AG8" s="385">
        <v>5243328.2699999996</v>
      </c>
      <c r="AH8" s="385">
        <v>9682499.8300000001</v>
      </c>
      <c r="AI8" s="385">
        <v>9228629.8900000006</v>
      </c>
      <c r="AJ8" s="385">
        <v>4074467.09</v>
      </c>
      <c r="AK8" s="385">
        <v>2376421.9900000002</v>
      </c>
      <c r="AL8" s="385">
        <v>1657416.2799999998</v>
      </c>
      <c r="AM8" s="385">
        <v>12086907.800000001</v>
      </c>
      <c r="AN8" s="385">
        <v>895621.6100000001</v>
      </c>
      <c r="AO8" s="385">
        <v>2813850.8099999996</v>
      </c>
      <c r="AP8" s="385">
        <v>1774429.57</v>
      </c>
      <c r="AQ8" s="385">
        <v>2256708.61</v>
      </c>
      <c r="AR8" s="385">
        <v>939356.71</v>
      </c>
      <c r="AS8" s="385">
        <v>548636.31000000006</v>
      </c>
      <c r="AT8" s="385">
        <v>189582086.89999998</v>
      </c>
      <c r="AU8" s="385">
        <v>2651110.91</v>
      </c>
      <c r="AV8" s="385">
        <v>1863108.61</v>
      </c>
      <c r="AW8" s="385">
        <v>5605088</v>
      </c>
      <c r="AX8" s="385">
        <v>13112894.640000001</v>
      </c>
      <c r="AY8" s="385">
        <v>10169247.699999999</v>
      </c>
      <c r="AZ8" s="385">
        <v>3933032.38</v>
      </c>
      <c r="BA8" s="385">
        <v>5782591.6799999997</v>
      </c>
      <c r="BB8" s="385">
        <v>2052527.35</v>
      </c>
      <c r="BC8" s="385">
        <v>1605325</v>
      </c>
      <c r="BD8" s="385">
        <v>1006369.06</v>
      </c>
      <c r="BE8" s="385">
        <v>1067733.0699999998</v>
      </c>
      <c r="BF8" s="385">
        <v>38653498.979999997</v>
      </c>
      <c r="BG8" s="385">
        <v>356978.5</v>
      </c>
      <c r="BH8" s="385">
        <v>1219385</v>
      </c>
      <c r="BI8" s="385">
        <v>226922361.48000002</v>
      </c>
      <c r="BJ8" s="385">
        <v>81933328.310000002</v>
      </c>
      <c r="BK8" s="385">
        <v>6583550.5199999996</v>
      </c>
      <c r="BL8" s="385">
        <v>5365698.3600000003</v>
      </c>
      <c r="BM8" s="385">
        <v>9657895.0800000001</v>
      </c>
      <c r="BN8" s="385">
        <v>5743175.5999999996</v>
      </c>
      <c r="BO8" s="385">
        <v>6200727.3499999996</v>
      </c>
      <c r="BP8" s="385">
        <v>236540414.88</v>
      </c>
      <c r="BQ8" s="385">
        <v>13455454.430000002</v>
      </c>
      <c r="BR8" s="385">
        <v>5287484.9000000004</v>
      </c>
      <c r="BS8" s="385">
        <v>13120572.25</v>
      </c>
      <c r="BT8" s="385">
        <v>5673885.2299999995</v>
      </c>
      <c r="BU8" s="385">
        <v>3949344.76</v>
      </c>
      <c r="BV8" s="385">
        <v>6132690.1799999997</v>
      </c>
      <c r="BW8" s="385">
        <v>7763113.9500000002</v>
      </c>
      <c r="BX8" s="385">
        <v>43670921.629999995</v>
      </c>
      <c r="BY8" s="385">
        <v>3739186</v>
      </c>
      <c r="BZ8" s="385">
        <v>7626571.7800000003</v>
      </c>
      <c r="CA8" s="385">
        <v>16749112.060000001</v>
      </c>
      <c r="CB8" s="385">
        <v>3007929.47</v>
      </c>
      <c r="CC8" s="385">
        <v>1357015.54</v>
      </c>
      <c r="CD8" s="385">
        <v>1035035.88</v>
      </c>
      <c r="CE8" s="385">
        <v>410214887.88</v>
      </c>
      <c r="CF8" s="385">
        <v>2709417.1</v>
      </c>
      <c r="CG8" s="385">
        <v>14382791.810000001</v>
      </c>
      <c r="CH8" s="385">
        <v>2957682.59</v>
      </c>
      <c r="CI8" s="385">
        <v>4816419.88</v>
      </c>
      <c r="CJ8" s="385">
        <v>6661342</v>
      </c>
      <c r="CK8" s="385">
        <v>4375722.92</v>
      </c>
      <c r="CL8" s="385">
        <v>10695272.370000001</v>
      </c>
      <c r="CM8" s="385">
        <v>2414960.33</v>
      </c>
      <c r="CN8" s="385">
        <v>2867582.66</v>
      </c>
      <c r="CO8" s="385">
        <v>2164351.2100000004</v>
      </c>
      <c r="CP8" s="385">
        <v>9900996.9199999999</v>
      </c>
      <c r="CQ8" s="385">
        <v>2802555.55</v>
      </c>
      <c r="CR8" s="385">
        <v>152988974.06</v>
      </c>
      <c r="CS8" s="385">
        <v>2500708</v>
      </c>
      <c r="CT8" s="385">
        <v>4831835.54</v>
      </c>
      <c r="CU8" s="385">
        <v>9204738.1900000013</v>
      </c>
      <c r="CV8" s="385">
        <v>2122299.34</v>
      </c>
      <c r="CW8" s="385">
        <v>12179502.470000001</v>
      </c>
      <c r="CX8" s="385">
        <v>2530594.11</v>
      </c>
      <c r="CY8" s="385">
        <v>1186705</v>
      </c>
      <c r="CZ8" s="385">
        <v>121627029.36</v>
      </c>
      <c r="DA8" s="385">
        <v>113282850.56999999</v>
      </c>
      <c r="DB8" s="385">
        <v>10197876.959999999</v>
      </c>
      <c r="DC8" s="385">
        <v>5386453.46</v>
      </c>
      <c r="DD8" s="385">
        <v>10688674.08</v>
      </c>
      <c r="DE8" s="385">
        <v>3458626.4699999997</v>
      </c>
      <c r="DF8" s="385">
        <v>2518961.35</v>
      </c>
      <c r="DG8" s="385">
        <v>6132906.9199999999</v>
      </c>
      <c r="DH8" s="385">
        <v>770877.56</v>
      </c>
      <c r="DI8" s="385">
        <v>484795180.49000001</v>
      </c>
      <c r="DJ8" s="385">
        <v>5430435.29</v>
      </c>
      <c r="DK8" s="385">
        <v>5365792.82</v>
      </c>
      <c r="DL8" s="385">
        <v>17543300.190000001</v>
      </c>
      <c r="DM8" s="385">
        <v>10005971.82</v>
      </c>
      <c r="DN8" s="385">
        <v>10180785.880000001</v>
      </c>
      <c r="DO8" s="385">
        <v>12867930.109999999</v>
      </c>
      <c r="DP8" s="385">
        <v>2838359.5399999996</v>
      </c>
      <c r="DQ8" s="385">
        <v>12848394.23</v>
      </c>
      <c r="DR8" s="385">
        <v>139748229.07999998</v>
      </c>
      <c r="DS8" s="385">
        <v>5255331.9000000004</v>
      </c>
      <c r="DT8" s="385">
        <v>34707410.219999999</v>
      </c>
      <c r="DU8" s="385">
        <v>29245213.07</v>
      </c>
      <c r="DV8" s="385">
        <v>4259580.25</v>
      </c>
      <c r="DW8" s="385">
        <v>13956430.960000001</v>
      </c>
      <c r="DX8" s="385">
        <v>6667658.96</v>
      </c>
      <c r="DY8" s="385">
        <v>921727.82000000007</v>
      </c>
      <c r="DZ8" s="385">
        <v>2873493.42</v>
      </c>
      <c r="EA8" s="385">
        <v>3022528.88</v>
      </c>
      <c r="EB8" s="385">
        <v>18825367.739999998</v>
      </c>
      <c r="EC8" s="385">
        <v>88389806.829999998</v>
      </c>
      <c r="ED8" s="385">
        <v>73934110.609999999</v>
      </c>
      <c r="EE8" s="385">
        <v>4288614.53</v>
      </c>
      <c r="EF8" s="385">
        <v>6139241.8099999996</v>
      </c>
      <c r="EG8" s="385">
        <v>9410538.25</v>
      </c>
      <c r="EH8" s="385">
        <v>10157744.75</v>
      </c>
      <c r="EI8" s="385">
        <v>15586502.51</v>
      </c>
      <c r="EJ8" s="385">
        <v>4198066.7300000004</v>
      </c>
      <c r="EK8" s="385">
        <v>11913955.380000001</v>
      </c>
      <c r="EL8" s="385">
        <v>393119407.03999996</v>
      </c>
      <c r="EM8" s="385">
        <v>5351162.7299999995</v>
      </c>
      <c r="EN8" s="385">
        <v>4321313.09</v>
      </c>
      <c r="EO8" s="385">
        <v>9186628.5500000007</v>
      </c>
      <c r="EP8" s="385">
        <v>3202295.94</v>
      </c>
      <c r="EQ8" s="385">
        <v>2017842.76</v>
      </c>
      <c r="ER8" s="385">
        <v>8217907.1200000001</v>
      </c>
      <c r="ES8" s="385">
        <v>14362590.539999999</v>
      </c>
      <c r="ET8" s="385">
        <v>2989896.06</v>
      </c>
      <c r="EU8" s="385">
        <v>106804583.29000001</v>
      </c>
      <c r="EV8" s="385">
        <v>1588312.44</v>
      </c>
      <c r="EW8" s="385">
        <v>3281610.56</v>
      </c>
      <c r="EX8" s="385">
        <v>5341653.07</v>
      </c>
      <c r="EY8" s="385">
        <v>10885012.84</v>
      </c>
      <c r="EZ8" s="385">
        <v>12851133.859999999</v>
      </c>
      <c r="FA8" s="385">
        <v>6197950.6299999999</v>
      </c>
      <c r="FB8" s="385">
        <v>3341958.94</v>
      </c>
      <c r="FC8" s="385">
        <v>4360269.16</v>
      </c>
      <c r="FD8" s="385">
        <v>1880804.01</v>
      </c>
      <c r="FE8" s="385">
        <v>3741025.71</v>
      </c>
      <c r="FF8" s="385">
        <v>867960.3</v>
      </c>
      <c r="FG8" s="385">
        <v>111369379.77</v>
      </c>
      <c r="FH8" s="385">
        <v>3238114.88</v>
      </c>
      <c r="FI8" s="385">
        <v>5676372.3799999999</v>
      </c>
      <c r="FJ8" s="385">
        <v>6069646.0899999999</v>
      </c>
      <c r="FK8" s="385">
        <v>8915199.9499999993</v>
      </c>
      <c r="FL8" s="385">
        <v>7513659.0499999998</v>
      </c>
      <c r="FM8" s="385">
        <v>0</v>
      </c>
      <c r="FN8" s="385">
        <v>417340.5</v>
      </c>
      <c r="FO8" s="385">
        <v>285724134.65999997</v>
      </c>
      <c r="FP8" s="385">
        <v>9356685.1999999993</v>
      </c>
      <c r="FQ8" s="385">
        <v>12846164.380000001</v>
      </c>
      <c r="FR8" s="385">
        <v>5433752.5099999998</v>
      </c>
      <c r="FS8" s="385">
        <v>8632754.75</v>
      </c>
      <c r="FT8" s="385">
        <v>6465306.9299999997</v>
      </c>
      <c r="FU8" s="385">
        <v>13618189.819999998</v>
      </c>
      <c r="FV8" s="385">
        <v>9537129.5800000001</v>
      </c>
      <c r="FW8" s="385">
        <v>4855554.4000000004</v>
      </c>
      <c r="FX8" s="385">
        <v>9440018.5700000003</v>
      </c>
      <c r="FY8" s="385">
        <v>11992219.050000001</v>
      </c>
      <c r="FZ8" s="385">
        <v>5247671.68</v>
      </c>
      <c r="GA8" s="385">
        <v>1816081.09</v>
      </c>
      <c r="GB8" s="385">
        <v>161626427</v>
      </c>
      <c r="GC8" s="385">
        <v>2755853.95</v>
      </c>
      <c r="GD8" s="385">
        <v>2609755.7800000003</v>
      </c>
      <c r="GE8" s="385">
        <v>33964616.230000004</v>
      </c>
      <c r="GF8" s="385">
        <v>7843545.9000000004</v>
      </c>
      <c r="GG8" s="385">
        <v>4422035.2</v>
      </c>
      <c r="GH8" s="385">
        <v>5819869.3399999999</v>
      </c>
      <c r="GI8" s="385">
        <v>30851934.989999998</v>
      </c>
      <c r="GJ8" s="385">
        <v>2236117.2799999998</v>
      </c>
      <c r="GK8" s="385">
        <v>636457</v>
      </c>
      <c r="GL8" s="385">
        <v>301020</v>
      </c>
      <c r="GM8" s="385">
        <v>861610.5</v>
      </c>
      <c r="GN8" s="385">
        <v>109340114.77000001</v>
      </c>
      <c r="GO8" s="385">
        <v>42762995.189999998</v>
      </c>
      <c r="GP8" s="385">
        <v>5535109.8100000005</v>
      </c>
      <c r="GQ8" s="385">
        <v>24820835.469999999</v>
      </c>
      <c r="GR8" s="385">
        <v>3071251.0300000003</v>
      </c>
      <c r="GS8" s="385">
        <v>8268894.6199999992</v>
      </c>
      <c r="GT8" s="385">
        <v>7615607.0999999996</v>
      </c>
      <c r="GU8" s="385">
        <v>3015616.6</v>
      </c>
      <c r="GV8" s="385">
        <v>112391515.53999999</v>
      </c>
      <c r="GW8" s="385">
        <v>17119224.059999999</v>
      </c>
      <c r="GX8" s="385">
        <v>15723683.1</v>
      </c>
      <c r="GY8" s="385">
        <v>8560328.1800000016</v>
      </c>
      <c r="GZ8" s="385">
        <v>339038860.95000005</v>
      </c>
      <c r="HA8" s="385">
        <v>21575988.620000001</v>
      </c>
      <c r="HB8" s="385">
        <v>9096142.0299999993</v>
      </c>
      <c r="HC8" s="385">
        <v>6719073.3899999997</v>
      </c>
      <c r="HD8" s="385">
        <v>9667327.4499999993</v>
      </c>
      <c r="HE8" s="385">
        <v>32472728.940000001</v>
      </c>
      <c r="HF8" s="385">
        <v>74428958.939999998</v>
      </c>
      <c r="HG8" s="385">
        <v>2369564.15</v>
      </c>
      <c r="HH8" s="385">
        <v>3465521.58</v>
      </c>
      <c r="HI8" s="385">
        <v>2414362.19</v>
      </c>
      <c r="HJ8" s="385">
        <v>3430798.06</v>
      </c>
      <c r="HK8" s="385">
        <v>3297844.14</v>
      </c>
      <c r="HL8" s="385">
        <v>7287243.2999999998</v>
      </c>
      <c r="HM8" s="385">
        <v>1070199.75</v>
      </c>
      <c r="HN8" s="385">
        <v>192652055.50999999</v>
      </c>
      <c r="HO8" s="385">
        <v>41693953.18</v>
      </c>
      <c r="HP8" s="385">
        <v>6003851.5</v>
      </c>
      <c r="HQ8" s="385">
        <v>4927935.3100000005</v>
      </c>
      <c r="HR8" s="385">
        <v>5007031.8099999996</v>
      </c>
      <c r="HS8" s="385">
        <v>3728816.03</v>
      </c>
      <c r="HT8" s="385">
        <v>6689937</v>
      </c>
      <c r="HU8" s="385">
        <v>6786625.7699999996</v>
      </c>
      <c r="HV8" s="385">
        <v>6004674.1699999999</v>
      </c>
      <c r="HW8" s="385">
        <v>5648839.9000000004</v>
      </c>
      <c r="HX8" s="385">
        <v>4417511.57</v>
      </c>
      <c r="HY8" s="385">
        <v>3295969.56</v>
      </c>
      <c r="HZ8" s="385">
        <v>1491465.88</v>
      </c>
      <c r="IA8" s="385">
        <v>9014094.0999999996</v>
      </c>
      <c r="IB8" s="385">
        <v>3449055.0700000003</v>
      </c>
      <c r="IC8" s="385">
        <v>4598649.03</v>
      </c>
      <c r="ID8" s="385">
        <v>230509425.03999999</v>
      </c>
      <c r="IE8" s="385">
        <v>78288830.549999997</v>
      </c>
      <c r="IF8" s="385">
        <v>4782402.74</v>
      </c>
      <c r="IG8" s="385">
        <v>11326964.439999999</v>
      </c>
      <c r="IH8" s="385">
        <v>13923124.770000001</v>
      </c>
      <c r="II8" s="385">
        <v>10506279.639999999</v>
      </c>
      <c r="IJ8" s="385">
        <v>3866563.36</v>
      </c>
      <c r="IK8" s="385">
        <v>2455610.29</v>
      </c>
      <c r="IL8" s="385">
        <v>1751265.3900000001</v>
      </c>
      <c r="IM8" s="385">
        <v>2478597.79</v>
      </c>
      <c r="IN8" s="385">
        <v>3209878.81</v>
      </c>
      <c r="IO8" s="385">
        <v>313200197.05999994</v>
      </c>
      <c r="IP8" s="385">
        <v>73283973.219999999</v>
      </c>
      <c r="IQ8" s="385">
        <v>7645093.71</v>
      </c>
      <c r="IR8" s="385">
        <v>8383086.8699999992</v>
      </c>
      <c r="IS8" s="385">
        <v>2667765.02</v>
      </c>
      <c r="IT8" s="385">
        <v>2992292.06</v>
      </c>
      <c r="IU8" s="385">
        <v>6003441.3099999996</v>
      </c>
      <c r="IV8" s="385">
        <v>1757547.77</v>
      </c>
      <c r="IW8" s="385">
        <v>5342252.91</v>
      </c>
      <c r="IX8" s="385">
        <v>12870676.390000001</v>
      </c>
      <c r="IY8" s="385">
        <v>4383845</v>
      </c>
      <c r="IZ8" s="385">
        <v>2888801.57</v>
      </c>
      <c r="JA8" s="385">
        <v>146311461.13999999</v>
      </c>
      <c r="JB8" s="385">
        <v>41148250.600000001</v>
      </c>
      <c r="JC8" s="385">
        <v>4916600.6900000004</v>
      </c>
      <c r="JD8" s="385">
        <v>2944008.08</v>
      </c>
      <c r="JE8" s="385">
        <v>3039052.5</v>
      </c>
      <c r="JF8" s="385">
        <v>5662862.4000000004</v>
      </c>
      <c r="JG8" s="385">
        <v>115027693.58</v>
      </c>
      <c r="JH8" s="385">
        <v>5079015.2</v>
      </c>
      <c r="JI8" s="385">
        <v>10304563.870000001</v>
      </c>
      <c r="JJ8" s="385">
        <v>12669600.57</v>
      </c>
      <c r="JK8" s="385">
        <v>5338370.7699999996</v>
      </c>
      <c r="JL8" s="385">
        <v>19125755.41</v>
      </c>
      <c r="JM8" s="385">
        <v>4054588.58</v>
      </c>
      <c r="JN8" s="385">
        <v>293112904.25</v>
      </c>
      <c r="JO8" s="385">
        <v>50863001.670000002</v>
      </c>
      <c r="JP8" s="385">
        <v>4612678.04</v>
      </c>
      <c r="JQ8" s="385">
        <v>1257455.0599999998</v>
      </c>
      <c r="JR8" s="385">
        <v>7618040.0700000003</v>
      </c>
      <c r="JS8" s="385">
        <v>1476288.87</v>
      </c>
      <c r="JT8" s="385">
        <v>39505863.280000001</v>
      </c>
      <c r="JU8" s="385">
        <v>8674033.6500000004</v>
      </c>
      <c r="JV8" s="385">
        <v>2675310.5</v>
      </c>
      <c r="JW8" s="385">
        <v>11668326.4</v>
      </c>
      <c r="JX8" s="385">
        <v>2483792.0099999993</v>
      </c>
      <c r="JY8" s="385">
        <v>5537300.9100000001</v>
      </c>
      <c r="JZ8" s="385">
        <v>1423982.22</v>
      </c>
      <c r="KA8" s="385">
        <v>604805.85</v>
      </c>
      <c r="KB8" s="385">
        <v>1737217.73</v>
      </c>
      <c r="KC8" s="385">
        <v>302690443.43000001</v>
      </c>
      <c r="KD8" s="385">
        <v>13275277</v>
      </c>
      <c r="KE8" s="385">
        <v>7460712.4199999999</v>
      </c>
      <c r="KF8" s="385">
        <v>11465527.869999997</v>
      </c>
      <c r="KG8" s="385">
        <v>25881640.699999999</v>
      </c>
      <c r="KH8" s="385">
        <v>6436811.54</v>
      </c>
      <c r="KI8" s="385">
        <v>21723463.57</v>
      </c>
      <c r="KJ8" s="385">
        <v>5742098.0300000003</v>
      </c>
      <c r="KK8" s="385">
        <v>8221090.4900000002</v>
      </c>
      <c r="KL8" s="385">
        <v>69040526.75</v>
      </c>
      <c r="KM8" s="385">
        <v>7371527.9500000002</v>
      </c>
      <c r="KN8" s="385">
        <v>7718185.6000000006</v>
      </c>
      <c r="KO8" s="385">
        <v>14828528.41</v>
      </c>
      <c r="KP8" s="385">
        <v>4104909.0999999996</v>
      </c>
      <c r="KQ8" s="385">
        <v>9216237.6400000006</v>
      </c>
      <c r="KR8" s="385">
        <v>111724891.92</v>
      </c>
      <c r="KS8" s="385">
        <v>10181779.130000001</v>
      </c>
      <c r="KT8" s="385">
        <v>175547089.12</v>
      </c>
      <c r="KU8" s="385">
        <v>6753082.5700000003</v>
      </c>
      <c r="KV8" s="385">
        <v>5214430.8899999997</v>
      </c>
      <c r="KW8" s="385">
        <v>9277023.0999999996</v>
      </c>
      <c r="KX8" s="385">
        <v>21917483.989999998</v>
      </c>
      <c r="KY8" s="385">
        <v>19993662.850000001</v>
      </c>
      <c r="KZ8" s="385">
        <v>4206310.4000000004</v>
      </c>
      <c r="LA8" s="385">
        <v>4186893.8400000003</v>
      </c>
      <c r="LB8" s="385">
        <v>648973607.25</v>
      </c>
      <c r="LC8" s="385">
        <v>45257318.469999999</v>
      </c>
      <c r="LD8" s="385">
        <v>62172818.800000004</v>
      </c>
      <c r="LE8" s="385">
        <v>86446125.739999995</v>
      </c>
      <c r="LF8" s="385">
        <v>7477788.7299999995</v>
      </c>
      <c r="LG8" s="385">
        <v>9352788.6899999995</v>
      </c>
      <c r="LH8" s="385">
        <v>4245356.54</v>
      </c>
      <c r="LI8" s="385">
        <v>7322792.0700000003</v>
      </c>
      <c r="LJ8" s="385">
        <v>11985226.93</v>
      </c>
      <c r="LK8" s="385">
        <v>5823181.2899999991</v>
      </c>
      <c r="LL8" s="385">
        <v>97671664.929999992</v>
      </c>
      <c r="LM8" s="385">
        <v>16242629.16</v>
      </c>
      <c r="LN8" s="385">
        <v>7965425.9000000004</v>
      </c>
      <c r="LO8" s="385">
        <v>147040894.88</v>
      </c>
      <c r="LP8" s="385">
        <v>59084086.700000003</v>
      </c>
      <c r="LQ8" s="385">
        <v>294971223.48000002</v>
      </c>
      <c r="LR8" s="385">
        <v>65177023.039999999</v>
      </c>
      <c r="LS8" s="385">
        <v>24788342.300000001</v>
      </c>
      <c r="LT8" s="385">
        <v>16501667.149999999</v>
      </c>
      <c r="LU8" s="385">
        <v>25539057.949999999</v>
      </c>
      <c r="LV8" s="385">
        <v>21078429</v>
      </c>
      <c r="LW8" s="385">
        <v>10522591.09</v>
      </c>
      <c r="LX8" s="385">
        <v>39215817.020000003</v>
      </c>
      <c r="LY8" s="385">
        <v>35457017.289999999</v>
      </c>
      <c r="LZ8" s="385">
        <v>7781191.0800000001</v>
      </c>
      <c r="MA8" s="385">
        <v>303655179.28999996</v>
      </c>
      <c r="MB8" s="385">
        <v>6716942.1699999999</v>
      </c>
      <c r="MC8" s="385">
        <v>4524377.92</v>
      </c>
      <c r="MD8" s="385">
        <v>2554232.3899999997</v>
      </c>
      <c r="ME8" s="385">
        <v>2298924.11</v>
      </c>
      <c r="MF8" s="385">
        <v>4825613.55</v>
      </c>
      <c r="MG8" s="385">
        <v>6035066.4100000001</v>
      </c>
      <c r="MH8" s="385">
        <v>7589350.2999999998</v>
      </c>
      <c r="MI8" s="385">
        <v>6294617.5300000003</v>
      </c>
      <c r="MJ8" s="385">
        <v>1832212.68</v>
      </c>
      <c r="MK8" s="385">
        <v>4300860.8599999994</v>
      </c>
      <c r="ML8" s="385">
        <v>3472885.1100000003</v>
      </c>
      <c r="MM8" s="385">
        <v>155823970.17000002</v>
      </c>
      <c r="MN8" s="385">
        <v>2064964.99</v>
      </c>
      <c r="MO8" s="385">
        <v>10572187.92</v>
      </c>
      <c r="MP8" s="385">
        <v>5061445.29</v>
      </c>
      <c r="MQ8" s="385">
        <v>7641384.9900000002</v>
      </c>
      <c r="MR8" s="385">
        <v>10278779</v>
      </c>
      <c r="MS8" s="385">
        <v>19538638.870000001</v>
      </c>
      <c r="MT8" s="385">
        <v>6211301.6299999999</v>
      </c>
      <c r="MU8" s="385">
        <v>4739405.8599999994</v>
      </c>
      <c r="MV8" s="385">
        <v>1143034.24</v>
      </c>
      <c r="MW8" s="385">
        <v>305713063.19</v>
      </c>
      <c r="MX8" s="385">
        <v>9325338.6300000008</v>
      </c>
      <c r="MY8" s="385">
        <v>1168813</v>
      </c>
      <c r="MZ8" s="385">
        <v>15915646.780000001</v>
      </c>
      <c r="NA8" s="385">
        <v>1994879.45</v>
      </c>
      <c r="NB8" s="385">
        <v>7831237.7200000007</v>
      </c>
      <c r="NC8" s="385">
        <v>31242072.600000001</v>
      </c>
      <c r="ND8" s="385">
        <v>9733593.6399999987</v>
      </c>
      <c r="NE8" s="385">
        <v>838995.02999999991</v>
      </c>
      <c r="NF8" s="385">
        <v>4312395.3600000003</v>
      </c>
      <c r="NG8" s="385">
        <v>2593318.9699999997</v>
      </c>
      <c r="NH8" s="385">
        <v>2603969.62</v>
      </c>
      <c r="NI8" s="385">
        <v>84587529.719999999</v>
      </c>
      <c r="NJ8" s="385">
        <v>7281911.3300000001</v>
      </c>
      <c r="NK8" s="385">
        <v>3392773.34</v>
      </c>
      <c r="NL8" s="385">
        <v>4256586.0999999996</v>
      </c>
      <c r="NM8" s="385">
        <v>11596321.82</v>
      </c>
      <c r="NN8" s="385">
        <v>218352.49000000002</v>
      </c>
      <c r="NO8" s="385">
        <v>552104.47</v>
      </c>
      <c r="NP8" s="385">
        <v>155082585.49000001</v>
      </c>
      <c r="NQ8" s="385">
        <v>23423249.57</v>
      </c>
      <c r="NR8" s="385">
        <v>3325711.33</v>
      </c>
      <c r="NS8" s="385">
        <v>2798949.4299999997</v>
      </c>
      <c r="NT8" s="385">
        <v>4336505.1399999997</v>
      </c>
      <c r="NU8" s="385">
        <v>3282091.91</v>
      </c>
      <c r="NV8" s="385">
        <v>2279721.7599999998</v>
      </c>
      <c r="NW8" s="385">
        <v>173632844.86000001</v>
      </c>
      <c r="NX8" s="385">
        <v>3982518</v>
      </c>
      <c r="NY8" s="385">
        <v>2455047.2800000003</v>
      </c>
      <c r="NZ8" s="385">
        <v>32421637.019999996</v>
      </c>
      <c r="OA8" s="385">
        <v>9811337.1300000008</v>
      </c>
      <c r="OB8" s="385">
        <v>4791347.45</v>
      </c>
      <c r="OC8" s="385">
        <v>1015687.54</v>
      </c>
      <c r="OD8" s="385">
        <v>561360.5</v>
      </c>
      <c r="OE8" s="385"/>
      <c r="OF8" s="385">
        <v>118517027.87</v>
      </c>
      <c r="OG8" s="385">
        <v>19744785.829999998</v>
      </c>
      <c r="OH8" s="385">
        <v>62182303.390000001</v>
      </c>
      <c r="OI8" s="385">
        <v>3539829.22</v>
      </c>
      <c r="OJ8" s="385">
        <v>3012262.7199999997</v>
      </c>
      <c r="OK8" s="385">
        <v>115669</v>
      </c>
      <c r="OL8" s="385">
        <v>92484290.400000006</v>
      </c>
      <c r="OM8" s="385">
        <v>2799725.7</v>
      </c>
      <c r="ON8" s="385">
        <v>3498752.71</v>
      </c>
      <c r="OO8" s="385">
        <v>5275202.29</v>
      </c>
      <c r="OP8" s="385">
        <v>9016384.120000001</v>
      </c>
      <c r="OQ8" s="385">
        <v>27644863.640000001</v>
      </c>
      <c r="OR8" s="385">
        <v>2620663.54</v>
      </c>
      <c r="OS8" s="385">
        <v>125522811.06</v>
      </c>
      <c r="OT8" s="385">
        <v>4245609.7699999996</v>
      </c>
      <c r="OU8" s="385">
        <v>57018753</v>
      </c>
      <c r="OV8" s="385">
        <v>4085929.4</v>
      </c>
      <c r="OW8" s="385">
        <v>25790051.370000001</v>
      </c>
      <c r="OX8" s="385">
        <v>20658235.439999998</v>
      </c>
      <c r="OY8" s="385">
        <v>3778628.77</v>
      </c>
      <c r="OZ8" s="385">
        <v>3889693.5999999996</v>
      </c>
      <c r="PA8" s="385">
        <v>5867963.7300000004</v>
      </c>
      <c r="PB8" s="385">
        <v>2854101.99</v>
      </c>
      <c r="PC8" s="385">
        <v>11594360.300000001</v>
      </c>
      <c r="PD8" s="385">
        <v>18368360.550000001</v>
      </c>
      <c r="PE8" s="385">
        <v>5305480</v>
      </c>
      <c r="PF8" s="385">
        <v>39778115.939999998</v>
      </c>
      <c r="PG8" s="385">
        <v>298824636.85000002</v>
      </c>
      <c r="PH8" s="385">
        <v>6931556.8700000001</v>
      </c>
      <c r="PI8" s="385">
        <v>4023300.19</v>
      </c>
      <c r="PJ8" s="385">
        <v>9203728.7899999991</v>
      </c>
      <c r="PK8" s="385">
        <v>66497236.619999997</v>
      </c>
      <c r="PL8" s="385">
        <v>4205910.2</v>
      </c>
      <c r="PM8" s="385">
        <v>20530057.75</v>
      </c>
      <c r="PN8" s="385">
        <v>5273092</v>
      </c>
      <c r="PO8" s="385">
        <v>14254497.879999999</v>
      </c>
      <c r="PP8" s="385">
        <v>2551246.2999999998</v>
      </c>
      <c r="PQ8" s="385">
        <v>19559620</v>
      </c>
      <c r="PR8" s="385">
        <v>4746197.7200000007</v>
      </c>
      <c r="PS8" s="385">
        <v>4512248.74</v>
      </c>
      <c r="PT8" s="385">
        <v>7459430.3499999996</v>
      </c>
      <c r="PU8" s="385">
        <v>8382461.6800000006</v>
      </c>
      <c r="PV8" s="385">
        <v>20078108.609999999</v>
      </c>
      <c r="PW8" s="385">
        <v>10303828.300000001</v>
      </c>
      <c r="PX8" s="385">
        <v>4236347.8</v>
      </c>
      <c r="PY8" s="385">
        <v>2467541.4299999997</v>
      </c>
      <c r="PZ8" s="385">
        <v>10852918.75</v>
      </c>
      <c r="QA8" s="385">
        <v>11973789.959999999</v>
      </c>
      <c r="QB8" s="385">
        <v>2736188.92</v>
      </c>
      <c r="QC8" s="385">
        <v>238650824.01999998</v>
      </c>
      <c r="QD8" s="385">
        <v>2728314.44</v>
      </c>
      <c r="QE8" s="385">
        <v>37551335.210000001</v>
      </c>
      <c r="QF8" s="385">
        <v>7675297.79</v>
      </c>
      <c r="QG8" s="385">
        <v>8074400</v>
      </c>
      <c r="QH8" s="385">
        <v>28995933.640000001</v>
      </c>
      <c r="QI8" s="385">
        <v>5284287.75</v>
      </c>
      <c r="QJ8" s="385">
        <v>8746015.6400000006</v>
      </c>
      <c r="QK8" s="385">
        <v>33108984.130000003</v>
      </c>
      <c r="QL8" s="385">
        <v>4496469.87</v>
      </c>
      <c r="QM8" s="385">
        <v>2453265.59</v>
      </c>
      <c r="QN8" s="385">
        <v>350288646.56999999</v>
      </c>
      <c r="QO8" s="385">
        <v>23413419.859999999</v>
      </c>
      <c r="QP8" s="385">
        <v>9727283.5399999991</v>
      </c>
      <c r="QQ8" s="385">
        <v>9965510.459999999</v>
      </c>
      <c r="QR8" s="385">
        <v>5341039.13</v>
      </c>
      <c r="QS8" s="385">
        <v>6904047.1499999994</v>
      </c>
      <c r="QT8" s="385">
        <v>24027735.619999997</v>
      </c>
      <c r="QU8" s="385">
        <v>3528737.08</v>
      </c>
      <c r="QV8" s="385">
        <v>11922756.119999999</v>
      </c>
      <c r="QW8" s="385">
        <v>20814855.129999999</v>
      </c>
      <c r="QX8" s="385">
        <v>31109027.259999998</v>
      </c>
      <c r="QY8" s="385">
        <v>13482610.220000001</v>
      </c>
      <c r="QZ8" s="385">
        <v>2535901.6100000003</v>
      </c>
      <c r="RA8" s="385">
        <v>6213064.1399999997</v>
      </c>
      <c r="RB8" s="385">
        <v>3250164.14</v>
      </c>
      <c r="RC8" s="385">
        <v>3438321.08</v>
      </c>
      <c r="RD8" s="385">
        <v>4875826.92</v>
      </c>
      <c r="RE8" s="385">
        <v>1217155.1399999999</v>
      </c>
      <c r="RF8" s="385">
        <v>696478.75</v>
      </c>
      <c r="RG8" s="385">
        <v>1603713</v>
      </c>
      <c r="RH8" s="385">
        <v>97154160.109999999</v>
      </c>
      <c r="RI8" s="385">
        <v>10601625.159999998</v>
      </c>
      <c r="RJ8" s="385">
        <v>4310614.88</v>
      </c>
      <c r="RK8" s="385">
        <v>3700547.39</v>
      </c>
      <c r="RL8" s="385">
        <v>1122593.82</v>
      </c>
      <c r="RM8" s="385">
        <v>12629033.050000001</v>
      </c>
      <c r="RN8" s="385">
        <v>1526311.33</v>
      </c>
      <c r="RO8" s="385">
        <v>13656454.34</v>
      </c>
      <c r="RP8" s="385">
        <v>1965970.05</v>
      </c>
      <c r="RQ8" s="385">
        <v>2157334.23</v>
      </c>
      <c r="RR8" s="385">
        <v>23793599.18</v>
      </c>
      <c r="RS8" s="385">
        <v>40445130.710000001</v>
      </c>
      <c r="RT8" s="385">
        <v>4500774.6100000003</v>
      </c>
      <c r="RU8" s="385">
        <v>3525416.17</v>
      </c>
      <c r="RV8" s="385">
        <v>15799988.699999999</v>
      </c>
      <c r="RW8" s="385">
        <v>5313265.3499999996</v>
      </c>
      <c r="RX8" s="385">
        <v>6735219.3700000001</v>
      </c>
      <c r="RY8" s="385">
        <v>4540651.53</v>
      </c>
      <c r="RZ8" s="385">
        <v>1665999.12</v>
      </c>
      <c r="SA8" s="385">
        <v>143485855.72</v>
      </c>
      <c r="SB8" s="385">
        <v>1436076.01</v>
      </c>
      <c r="SC8" s="385">
        <v>7871710.8399999999</v>
      </c>
      <c r="SD8" s="385">
        <v>3452345.33</v>
      </c>
      <c r="SE8" s="385">
        <v>2000775.79</v>
      </c>
      <c r="SF8" s="385">
        <v>3036707.13</v>
      </c>
      <c r="SG8" s="385">
        <v>6026686.9100000001</v>
      </c>
      <c r="SH8" s="385">
        <v>11983179.65</v>
      </c>
      <c r="SI8" s="385">
        <v>4543949.82</v>
      </c>
      <c r="SJ8" s="385">
        <v>3082160.48</v>
      </c>
      <c r="SK8" s="385">
        <v>2695075.64</v>
      </c>
      <c r="SL8" s="385">
        <v>10166029.6</v>
      </c>
      <c r="SM8" s="385">
        <v>3202154.96</v>
      </c>
      <c r="SN8" s="385">
        <v>244238033.00999999</v>
      </c>
      <c r="SO8" s="385">
        <v>3155085.1900000004</v>
      </c>
      <c r="SP8" s="385">
        <v>3265334.63</v>
      </c>
      <c r="SQ8" s="385">
        <v>13288733.48</v>
      </c>
      <c r="SR8" s="385">
        <v>13685891.969999999</v>
      </c>
      <c r="SS8" s="385">
        <v>6386732.5800000001</v>
      </c>
      <c r="ST8" s="385">
        <v>1377388.3</v>
      </c>
      <c r="SU8" s="385">
        <v>28194920.52</v>
      </c>
      <c r="SV8" s="385">
        <v>3307100.06</v>
      </c>
      <c r="SW8" s="385">
        <v>15886451.24</v>
      </c>
      <c r="SX8" s="385">
        <v>9916190.7300000004</v>
      </c>
      <c r="SY8" s="385">
        <v>2709685.21</v>
      </c>
      <c r="SZ8" s="385">
        <v>2122120.67</v>
      </c>
      <c r="TA8" s="385">
        <v>6294695.9299999997</v>
      </c>
      <c r="TB8" s="385">
        <v>3509141.76</v>
      </c>
      <c r="TC8" s="385">
        <v>2234397.7999999998</v>
      </c>
      <c r="TD8" s="385">
        <v>53797010.68</v>
      </c>
      <c r="TE8" s="385">
        <v>3331487.75</v>
      </c>
      <c r="TF8" s="385">
        <v>131906557.48999999</v>
      </c>
      <c r="TG8" s="385">
        <v>14107851.41</v>
      </c>
      <c r="TH8" s="385">
        <v>3901416.98</v>
      </c>
      <c r="TI8" s="385">
        <v>2524136.5500000003</v>
      </c>
      <c r="TJ8" s="385">
        <v>70146723.260000005</v>
      </c>
      <c r="TK8" s="385">
        <v>1443116.3399999999</v>
      </c>
      <c r="TL8" s="385">
        <v>468439</v>
      </c>
      <c r="TM8" s="385">
        <v>521247.17</v>
      </c>
      <c r="TN8" s="385">
        <v>96054</v>
      </c>
      <c r="TO8" s="385">
        <v>73055695.609999999</v>
      </c>
      <c r="TP8" s="385">
        <v>6194477.4800000004</v>
      </c>
      <c r="TQ8" s="385">
        <v>4304101.83</v>
      </c>
      <c r="TR8" s="385">
        <v>8019690.8599999994</v>
      </c>
      <c r="TS8" s="385">
        <v>3482638.05</v>
      </c>
      <c r="TT8" s="385">
        <v>3840672.32</v>
      </c>
      <c r="TU8" s="385">
        <v>496924191.55000001</v>
      </c>
      <c r="TV8" s="385">
        <v>5975763.2000000002</v>
      </c>
      <c r="TW8" s="385">
        <v>3568126.14</v>
      </c>
      <c r="TX8" s="385">
        <v>43953412.329999998</v>
      </c>
      <c r="TY8" s="385">
        <v>936515.67999999993</v>
      </c>
      <c r="TZ8" s="385">
        <v>4146219.7</v>
      </c>
      <c r="UA8" s="385">
        <v>22005809.98</v>
      </c>
      <c r="UB8" s="385">
        <v>3455958.06</v>
      </c>
      <c r="UC8" s="385">
        <v>2484657.37</v>
      </c>
      <c r="UD8" s="385">
        <v>4659638.49</v>
      </c>
      <c r="UE8" s="385">
        <v>5888819.21</v>
      </c>
      <c r="UF8" s="385">
        <v>15671626.120000001</v>
      </c>
      <c r="UG8" s="385">
        <v>4382907.07</v>
      </c>
      <c r="UH8" s="385">
        <v>10430645.24</v>
      </c>
      <c r="UI8" s="385">
        <v>3622813.55</v>
      </c>
      <c r="UJ8" s="385">
        <v>2597252.5099999998</v>
      </c>
      <c r="UK8" s="385">
        <v>1519235.73</v>
      </c>
      <c r="UL8" s="385">
        <v>2878228.93</v>
      </c>
      <c r="UM8" s="385">
        <v>18343467.459999997</v>
      </c>
      <c r="UN8" s="385">
        <v>669401.40999999992</v>
      </c>
      <c r="UO8" s="385">
        <v>536468.83000000007</v>
      </c>
      <c r="UP8" s="385">
        <v>587076.25</v>
      </c>
      <c r="UQ8" s="385">
        <v>141855086.42000002</v>
      </c>
      <c r="UR8" s="385">
        <v>7844075.8600000003</v>
      </c>
      <c r="US8" s="385">
        <v>7438864</v>
      </c>
      <c r="UT8" s="385">
        <v>11968022.76</v>
      </c>
      <c r="UU8" s="385">
        <v>7141778.0499999998</v>
      </c>
      <c r="UV8" s="385">
        <v>20482550.02</v>
      </c>
      <c r="UW8" s="385">
        <v>7395965.4500000002</v>
      </c>
      <c r="UX8" s="385">
        <v>3793181.52</v>
      </c>
      <c r="UY8" s="385">
        <v>1806445.04</v>
      </c>
      <c r="UZ8" s="385">
        <v>26259969.520000003</v>
      </c>
      <c r="VA8" s="385">
        <v>4060134.4699999997</v>
      </c>
      <c r="VB8" s="385">
        <v>10457682.540000001</v>
      </c>
      <c r="VC8" s="385">
        <v>5882782.1500000004</v>
      </c>
      <c r="VD8" s="385">
        <v>2638258.61</v>
      </c>
      <c r="VE8" s="385">
        <v>2783958.83</v>
      </c>
      <c r="VF8" s="385">
        <v>936828152.31999993</v>
      </c>
      <c r="VG8" s="385">
        <v>10677874.33</v>
      </c>
      <c r="VH8" s="385">
        <v>3081796</v>
      </c>
      <c r="VI8" s="385">
        <v>4380013.88</v>
      </c>
      <c r="VJ8" s="385">
        <v>3538243.29</v>
      </c>
      <c r="VK8" s="385">
        <v>6776236.7400000002</v>
      </c>
      <c r="VL8" s="385">
        <v>10024015.699999999</v>
      </c>
      <c r="VM8" s="385">
        <v>10029120.859999999</v>
      </c>
      <c r="VN8" s="385">
        <v>8478372.6500000004</v>
      </c>
      <c r="VO8" s="385">
        <v>9762090.9800000004</v>
      </c>
      <c r="VP8" s="385">
        <v>6424138.1899999995</v>
      </c>
      <c r="VQ8" s="385">
        <v>24717079.740000002</v>
      </c>
      <c r="VR8" s="385">
        <v>8229835.0499999998</v>
      </c>
      <c r="VS8" s="385">
        <v>10975017.649999999</v>
      </c>
      <c r="VT8" s="385">
        <v>21407794.780000001</v>
      </c>
      <c r="VU8" s="385">
        <v>6364105.2300000004</v>
      </c>
      <c r="VV8" s="385">
        <v>12097574.709999999</v>
      </c>
      <c r="VW8" s="385">
        <v>10488580.23</v>
      </c>
      <c r="VX8" s="385">
        <v>3748432.0799999996</v>
      </c>
      <c r="VY8" s="385">
        <v>13543140.07</v>
      </c>
      <c r="VZ8" s="385">
        <v>34886728.700000003</v>
      </c>
      <c r="WA8" s="385">
        <v>3686147.8</v>
      </c>
      <c r="WB8" s="385">
        <v>3377697.4</v>
      </c>
      <c r="WC8" s="385">
        <v>2589036.9699999997</v>
      </c>
      <c r="WD8" s="385">
        <v>2663830.2200000002</v>
      </c>
      <c r="WE8" s="385">
        <v>2108498.2599999998</v>
      </c>
      <c r="WF8" s="385">
        <v>2978767.1300000004</v>
      </c>
      <c r="WG8" s="385">
        <v>3564195.61</v>
      </c>
      <c r="WH8" s="385">
        <v>27378598.82</v>
      </c>
      <c r="WI8" s="385">
        <v>4013123.5200000005</v>
      </c>
      <c r="WJ8" s="385">
        <v>697235</v>
      </c>
      <c r="WK8" s="385">
        <v>813631</v>
      </c>
      <c r="WL8" s="385"/>
      <c r="WM8" s="385">
        <v>250695313.72</v>
      </c>
      <c r="WN8" s="385">
        <v>6315919.9800000004</v>
      </c>
      <c r="WO8" s="385">
        <v>4832840.66</v>
      </c>
      <c r="WP8" s="385">
        <v>70353560.069999993</v>
      </c>
      <c r="WQ8" s="385">
        <v>6867207.4500000002</v>
      </c>
      <c r="WR8" s="385">
        <v>8807471.2699999996</v>
      </c>
      <c r="WS8" s="385">
        <v>17761648.91</v>
      </c>
      <c r="WT8" s="385">
        <v>6960370.1600000001</v>
      </c>
      <c r="WU8" s="385">
        <v>9206931.129999999</v>
      </c>
      <c r="WV8" s="385">
        <v>15515063.66</v>
      </c>
      <c r="WW8" s="385">
        <v>10117857.93</v>
      </c>
      <c r="WX8" s="385">
        <v>4185086.25</v>
      </c>
      <c r="WY8" s="385">
        <v>7477739.9500000002</v>
      </c>
      <c r="WZ8" s="385">
        <v>4379423.7</v>
      </c>
      <c r="XA8" s="385">
        <v>2741174.38</v>
      </c>
      <c r="XB8" s="385">
        <v>2789110.8200000003</v>
      </c>
      <c r="XC8" s="385">
        <v>1974014.91</v>
      </c>
      <c r="XD8" s="385">
        <v>2642822.09</v>
      </c>
      <c r="XE8" s="385">
        <v>4937472.2300000004</v>
      </c>
      <c r="XF8" s="385">
        <v>2799663.4699999997</v>
      </c>
      <c r="XG8" s="385">
        <v>4969139.6500000004</v>
      </c>
      <c r="XH8" s="385">
        <v>2032918.0999999999</v>
      </c>
      <c r="XI8" s="385">
        <v>1500596.32</v>
      </c>
      <c r="XJ8" s="385">
        <v>424778582.54000002</v>
      </c>
      <c r="XK8" s="385">
        <v>6776704.7400000002</v>
      </c>
      <c r="XL8" s="385">
        <v>23260580.34</v>
      </c>
      <c r="XM8" s="385">
        <v>4498635.1500000004</v>
      </c>
      <c r="XN8" s="385">
        <v>28857951.350000001</v>
      </c>
      <c r="XO8" s="385">
        <v>4868292.3</v>
      </c>
      <c r="XP8" s="385">
        <v>15422674</v>
      </c>
      <c r="XQ8" s="385">
        <v>4072104</v>
      </c>
      <c r="XR8" s="385">
        <v>25109916.25</v>
      </c>
      <c r="XS8" s="385">
        <v>11071628.26</v>
      </c>
      <c r="XT8" s="385">
        <v>10350837.48</v>
      </c>
      <c r="XU8" s="385">
        <v>4427524.5999999996</v>
      </c>
      <c r="XV8" s="385">
        <v>3260976.8000000003</v>
      </c>
      <c r="XW8" s="385">
        <v>2689853.23</v>
      </c>
      <c r="XX8" s="385">
        <v>1270744.57</v>
      </c>
      <c r="XY8" s="385">
        <v>815180</v>
      </c>
      <c r="XZ8" s="385">
        <v>866386.4</v>
      </c>
      <c r="YA8" s="385">
        <v>90658790.079999998</v>
      </c>
      <c r="YB8" s="385">
        <v>5626949.4000000004</v>
      </c>
      <c r="YC8" s="385">
        <v>8067309.5</v>
      </c>
      <c r="YD8" s="385">
        <v>1622843.8599999999</v>
      </c>
      <c r="YE8" s="385">
        <v>13701621.6</v>
      </c>
      <c r="YF8" s="385">
        <v>2113869.54</v>
      </c>
      <c r="YG8" s="385">
        <v>6808887.0299999993</v>
      </c>
      <c r="YH8" s="385">
        <v>104807050.95</v>
      </c>
      <c r="YI8" s="385">
        <v>6346330.4299999997</v>
      </c>
      <c r="YJ8" s="385">
        <v>5695161.3900000006</v>
      </c>
      <c r="YK8" s="385">
        <v>13471335.34</v>
      </c>
      <c r="YL8" s="385">
        <v>3278097.51</v>
      </c>
      <c r="YM8" s="385">
        <v>5807075.1400000006</v>
      </c>
      <c r="YN8" s="385">
        <v>3551774.61</v>
      </c>
      <c r="YO8" s="385">
        <v>2147473</v>
      </c>
      <c r="YP8" s="385">
        <v>26514871.23</v>
      </c>
      <c r="YQ8" s="385">
        <v>379793421.61000001</v>
      </c>
      <c r="YR8" s="385">
        <v>3988615.8000000003</v>
      </c>
      <c r="YS8" s="385">
        <v>20340821.600000001</v>
      </c>
      <c r="YT8" s="385">
        <v>31027584.560000002</v>
      </c>
      <c r="YU8" s="385">
        <v>16385528.620000001</v>
      </c>
      <c r="YV8" s="385">
        <v>2418049.33</v>
      </c>
      <c r="YW8" s="385">
        <v>5125740.1499999994</v>
      </c>
      <c r="YX8" s="385">
        <v>10644399.59</v>
      </c>
      <c r="YY8" s="385">
        <v>18289216.5</v>
      </c>
      <c r="YZ8" s="385">
        <v>12226092.73</v>
      </c>
      <c r="ZA8" s="385">
        <v>3112684.1500000004</v>
      </c>
      <c r="ZB8" s="385">
        <v>2107312.1399999997</v>
      </c>
      <c r="ZC8" s="385">
        <v>2162082.9</v>
      </c>
      <c r="ZD8" s="385">
        <v>10483094.68</v>
      </c>
      <c r="ZE8" s="385">
        <v>2598586.63</v>
      </c>
      <c r="ZF8" s="385">
        <v>2686801.7</v>
      </c>
      <c r="ZG8" s="385">
        <v>2611143.3199999998</v>
      </c>
      <c r="ZH8" s="385">
        <v>2482039.6</v>
      </c>
      <c r="ZI8" s="385">
        <v>7105491.1299999999</v>
      </c>
      <c r="ZJ8" s="385">
        <v>1002165.73</v>
      </c>
      <c r="ZK8" s="385">
        <v>691666.05</v>
      </c>
      <c r="ZL8" s="385">
        <v>483236.95</v>
      </c>
      <c r="ZM8" s="385">
        <v>109208549.56</v>
      </c>
      <c r="ZN8" s="385">
        <v>4266642.95</v>
      </c>
      <c r="ZO8" s="385">
        <v>8491928.3399999999</v>
      </c>
      <c r="ZP8" s="385">
        <v>7368087.0300000003</v>
      </c>
      <c r="ZQ8" s="385">
        <v>3906711</v>
      </c>
      <c r="ZR8" s="385">
        <v>12314143.5</v>
      </c>
      <c r="ZS8" s="385">
        <v>3418459.83</v>
      </c>
      <c r="ZT8" s="385">
        <v>932655807.33999991</v>
      </c>
      <c r="ZU8" s="385">
        <v>6140313.6499999994</v>
      </c>
      <c r="ZV8" s="385">
        <v>2111290.12</v>
      </c>
      <c r="ZW8" s="385">
        <v>21604346.640000001</v>
      </c>
      <c r="ZX8" s="385">
        <v>24950186.539999999</v>
      </c>
      <c r="ZY8" s="385">
        <v>3655220.06</v>
      </c>
      <c r="ZZ8" s="385">
        <v>5144605.51</v>
      </c>
      <c r="AAA8" s="385">
        <v>7457627.7199999997</v>
      </c>
      <c r="AAB8" s="385">
        <v>14325425.659999998</v>
      </c>
      <c r="AAC8" s="385">
        <v>4830450.08</v>
      </c>
      <c r="AAD8" s="385">
        <v>7393531.6999999993</v>
      </c>
      <c r="AAE8" s="385">
        <v>48721107.25</v>
      </c>
      <c r="AAF8" s="385">
        <v>17214008.969999999</v>
      </c>
      <c r="AAG8" s="385">
        <v>3088955.92</v>
      </c>
      <c r="AAH8" s="385">
        <v>3836394.9299999997</v>
      </c>
      <c r="AAI8" s="385">
        <v>2704129.48</v>
      </c>
      <c r="AAJ8" s="385">
        <v>1860579.92</v>
      </c>
      <c r="AAK8" s="385">
        <v>4403888.5999999996</v>
      </c>
      <c r="AAL8" s="385">
        <v>2210228.12</v>
      </c>
      <c r="AAM8" s="385">
        <v>56060618.489999995</v>
      </c>
      <c r="AAN8" s="385">
        <v>51974080.599999994</v>
      </c>
      <c r="AAO8" s="385">
        <v>1569592.1600000001</v>
      </c>
      <c r="AAP8" s="385">
        <v>1409240.68</v>
      </c>
      <c r="AAQ8" s="385">
        <v>545907.98</v>
      </c>
      <c r="AAR8" s="385">
        <v>685882.51</v>
      </c>
      <c r="AAS8" s="385">
        <v>1318010.6000000001</v>
      </c>
      <c r="AAT8" s="385">
        <v>79148412.13000001</v>
      </c>
      <c r="AAU8" s="385">
        <v>4193960.58</v>
      </c>
      <c r="AAV8" s="385">
        <v>2125324</v>
      </c>
      <c r="AAW8" s="385">
        <v>6286423.6799999997</v>
      </c>
      <c r="AAX8" s="385">
        <v>7214835.1999999993</v>
      </c>
      <c r="AAY8" s="385">
        <v>3949236.13</v>
      </c>
      <c r="AAZ8" s="385">
        <v>2142253.8000000003</v>
      </c>
      <c r="ABA8" s="385">
        <v>4633023.5200000005</v>
      </c>
      <c r="ABB8" s="385">
        <v>165434611.34</v>
      </c>
      <c r="ABC8" s="385">
        <v>1885918.5599999998</v>
      </c>
      <c r="ABD8" s="385">
        <v>8225638.46</v>
      </c>
      <c r="ABE8" s="385">
        <v>4316291.3600000003</v>
      </c>
      <c r="ABF8" s="385">
        <v>2347834.25</v>
      </c>
      <c r="ABG8" s="385">
        <v>20469971.159999996</v>
      </c>
      <c r="ABH8" s="385">
        <v>3024801</v>
      </c>
      <c r="ABI8" s="385">
        <v>6090950.1100000003</v>
      </c>
      <c r="ABJ8" s="385">
        <v>3328608.98</v>
      </c>
      <c r="ABK8" s="385">
        <v>8047315.2000000002</v>
      </c>
      <c r="ABL8" s="385">
        <v>3553723.6799999997</v>
      </c>
      <c r="ABM8" s="385">
        <v>380692801.04000002</v>
      </c>
      <c r="ABN8" s="385">
        <v>6122862.4400000004</v>
      </c>
      <c r="ABO8" s="385">
        <v>11295027.119999999</v>
      </c>
      <c r="ABP8" s="385">
        <v>9558130.7599999998</v>
      </c>
      <c r="ABQ8" s="385">
        <v>3520642.5</v>
      </c>
      <c r="ABR8" s="385">
        <v>12329691.800000001</v>
      </c>
      <c r="ABS8" s="385">
        <v>12391155.619999999</v>
      </c>
      <c r="ABT8" s="385">
        <v>39469486.479999997</v>
      </c>
      <c r="ABU8" s="385">
        <v>79913805.349999994</v>
      </c>
      <c r="ABV8" s="385">
        <v>7672685.8799999999</v>
      </c>
      <c r="ABW8" s="385">
        <v>6295277.3100000005</v>
      </c>
      <c r="ABX8" s="385">
        <v>14933292.439999999</v>
      </c>
      <c r="ABY8" s="385">
        <v>8823561</v>
      </c>
      <c r="ABZ8" s="385">
        <v>47265468.32</v>
      </c>
      <c r="ACA8" s="385">
        <v>5509902.3000000007</v>
      </c>
      <c r="ACB8" s="385">
        <v>8649667.6699999999</v>
      </c>
      <c r="ACC8" s="385">
        <v>2191682.4900000002</v>
      </c>
      <c r="ACD8" s="385">
        <v>2332949.39</v>
      </c>
      <c r="ACE8" s="385">
        <v>4035166.2099999995</v>
      </c>
      <c r="ACF8" s="385">
        <v>86853065.379999995</v>
      </c>
      <c r="ACG8" s="385">
        <v>60025503.729999997</v>
      </c>
      <c r="ACH8" s="385">
        <v>673049.53</v>
      </c>
      <c r="ACI8" s="385">
        <v>2304727.17</v>
      </c>
      <c r="ACJ8" s="385">
        <v>7349886.3899999997</v>
      </c>
      <c r="ACK8" s="385">
        <v>1047248.5</v>
      </c>
      <c r="ACL8" s="385">
        <v>2905668.95</v>
      </c>
      <c r="ACM8" s="385">
        <v>2516809.29</v>
      </c>
      <c r="ACN8" s="385">
        <v>3949148.7199999997</v>
      </c>
      <c r="ACO8" s="385">
        <v>202354817.93000001</v>
      </c>
      <c r="ACP8" s="385">
        <v>3306750.49</v>
      </c>
      <c r="ACQ8" s="385">
        <v>6794951.6699999999</v>
      </c>
      <c r="ACR8" s="385">
        <v>60426603.359999999</v>
      </c>
      <c r="ACS8" s="385">
        <v>1080649.2</v>
      </c>
      <c r="ACT8" s="385">
        <v>2233154.94</v>
      </c>
      <c r="ACU8" s="385">
        <v>3558219.02</v>
      </c>
      <c r="ACV8" s="385">
        <v>868725.84</v>
      </c>
      <c r="ACW8" s="385">
        <v>452527869.76999998</v>
      </c>
      <c r="ACX8" s="385">
        <v>30961080.710000001</v>
      </c>
      <c r="ACY8" s="385">
        <v>15813402.359999999</v>
      </c>
      <c r="ACZ8" s="385">
        <v>3206271.11</v>
      </c>
      <c r="ADA8" s="385">
        <v>10383780.85</v>
      </c>
      <c r="ADB8" s="385">
        <v>4211054.7799999993</v>
      </c>
      <c r="ADC8" s="385">
        <v>5447896.3599999994</v>
      </c>
      <c r="ADD8" s="385">
        <v>3860986.27</v>
      </c>
      <c r="ADE8" s="385">
        <v>2914043.52</v>
      </c>
      <c r="ADF8" s="385">
        <v>16235715.1</v>
      </c>
      <c r="ADG8" s="385">
        <v>15435509.630000001</v>
      </c>
      <c r="ADH8" s="385">
        <v>5142303.91</v>
      </c>
      <c r="ADI8" s="385">
        <v>3503400.66</v>
      </c>
      <c r="ADJ8" s="385">
        <v>4627570.46</v>
      </c>
      <c r="ADK8" s="385">
        <v>9441747.2800000012</v>
      </c>
      <c r="ADL8" s="385">
        <v>2342972.9699999997</v>
      </c>
      <c r="ADM8" s="385">
        <v>12187241.02</v>
      </c>
      <c r="ADN8" s="385">
        <v>1844092.12</v>
      </c>
      <c r="ADO8" s="385">
        <v>7306731.1300000008</v>
      </c>
      <c r="ADP8" s="385"/>
      <c r="ADQ8" s="385">
        <v>258379980.44</v>
      </c>
      <c r="ADR8" s="385">
        <v>12163415.02</v>
      </c>
      <c r="ADS8" s="385">
        <v>12317308.27</v>
      </c>
      <c r="ADT8" s="385">
        <v>6446122.75</v>
      </c>
      <c r="ADU8" s="385">
        <v>4301126.07</v>
      </c>
      <c r="ADV8" s="385">
        <v>21910742.710000001</v>
      </c>
      <c r="ADW8" s="385">
        <v>3739873.54</v>
      </c>
      <c r="ADX8" s="385">
        <v>9387350.2599999998</v>
      </c>
      <c r="ADY8" s="385">
        <v>6426969.5999999996</v>
      </c>
      <c r="ADZ8" s="385">
        <v>854400.05999999994</v>
      </c>
      <c r="AEA8" s="385">
        <v>122356005.11</v>
      </c>
      <c r="AEB8" s="385">
        <v>56212298.140000001</v>
      </c>
      <c r="AEC8" s="385">
        <v>11114482.609999999</v>
      </c>
      <c r="AED8" s="385">
        <v>3899350.5</v>
      </c>
      <c r="AEE8" s="385">
        <v>8024675.6600000011</v>
      </c>
      <c r="AEF8" s="385">
        <v>4912335.1099999994</v>
      </c>
      <c r="AEG8" s="385">
        <v>2537359.7599999998</v>
      </c>
      <c r="AEH8" s="385">
        <v>3569949.9699999997</v>
      </c>
      <c r="AEI8" s="385">
        <v>8002072.0499999998</v>
      </c>
      <c r="AEJ8" s="385">
        <v>3640777.32</v>
      </c>
      <c r="AEK8" s="385">
        <v>2047914.7800000003</v>
      </c>
      <c r="AEL8" s="385">
        <v>1328940.06</v>
      </c>
      <c r="AEM8" s="385">
        <v>2512711.17</v>
      </c>
      <c r="AEN8" s="385">
        <v>135791696.18000001</v>
      </c>
      <c r="AEO8" s="385">
        <v>13606119.32</v>
      </c>
      <c r="AEP8" s="385">
        <v>4578384.68</v>
      </c>
      <c r="AEQ8" s="385">
        <v>5182931.4000000004</v>
      </c>
      <c r="AER8" s="385">
        <v>3020231.02</v>
      </c>
      <c r="AES8" s="385">
        <v>2084070.7000000002</v>
      </c>
      <c r="AET8" s="385">
        <v>2465226.02</v>
      </c>
      <c r="AEU8" s="385">
        <v>4492023.959999999</v>
      </c>
      <c r="AEV8" s="385">
        <v>3918538.54</v>
      </c>
      <c r="AEW8" s="385">
        <v>3831373.84</v>
      </c>
      <c r="AEX8" s="385">
        <v>9212044.7600000016</v>
      </c>
      <c r="AEY8" s="385">
        <v>2746933.41</v>
      </c>
      <c r="AEZ8" s="385">
        <v>188773883.13</v>
      </c>
      <c r="AFA8" s="385">
        <v>3326908.9</v>
      </c>
      <c r="AFB8" s="385">
        <v>6891079.4500000002</v>
      </c>
      <c r="AFC8" s="385">
        <v>5941296.1599999992</v>
      </c>
      <c r="AFD8" s="385">
        <v>31881157.07</v>
      </c>
      <c r="AFE8" s="385">
        <v>8143150.4700000007</v>
      </c>
      <c r="AFF8" s="385">
        <v>4877174.8699999992</v>
      </c>
      <c r="AFG8" s="385">
        <v>4342839.0999999996</v>
      </c>
      <c r="AFH8" s="385">
        <v>5488115.4100000001</v>
      </c>
      <c r="AFI8" s="385">
        <v>6869987.5899999999</v>
      </c>
      <c r="AFJ8" s="385">
        <v>3175030.65</v>
      </c>
      <c r="AFK8" s="385">
        <v>214598940.34</v>
      </c>
      <c r="AFL8" s="385">
        <v>34750789.600000001</v>
      </c>
      <c r="AFM8" s="385">
        <v>2950402.57</v>
      </c>
      <c r="AFN8" s="385">
        <v>3169606.7399999998</v>
      </c>
      <c r="AFO8" s="385">
        <v>9595262.9299999997</v>
      </c>
      <c r="AFP8" s="385">
        <v>14766594.400000002</v>
      </c>
      <c r="AFQ8" s="385">
        <v>2451571.29</v>
      </c>
      <c r="AFR8" s="385">
        <v>5836297.6500000004</v>
      </c>
      <c r="AFS8" s="385">
        <v>404747661.75999999</v>
      </c>
      <c r="AFT8" s="385">
        <v>245168818.66</v>
      </c>
      <c r="AFU8" s="385">
        <v>6986256.0700000003</v>
      </c>
      <c r="AFV8" s="385">
        <v>11175946.959999999</v>
      </c>
      <c r="AFW8" s="385">
        <v>18017923.460000001</v>
      </c>
      <c r="AFX8" s="385">
        <v>8690852.1199999992</v>
      </c>
      <c r="AFY8" s="385">
        <v>6189870.54</v>
      </c>
      <c r="AFZ8" s="385">
        <v>20999280.27</v>
      </c>
      <c r="AGA8" s="385">
        <v>4411529.2300000004</v>
      </c>
      <c r="AGB8" s="385">
        <v>8012579.6200000001</v>
      </c>
      <c r="AGC8" s="385">
        <v>6345808.6799999997</v>
      </c>
      <c r="AGD8" s="385">
        <v>5497026.9100000001</v>
      </c>
      <c r="AGE8" s="385">
        <v>7176802.1899999995</v>
      </c>
      <c r="AGF8" s="385">
        <v>1910672.4500000002</v>
      </c>
      <c r="AGG8" s="385">
        <v>3759328.4</v>
      </c>
      <c r="AGH8" s="385">
        <v>5980422.9299999997</v>
      </c>
      <c r="AGI8" s="385">
        <v>2455696.35</v>
      </c>
      <c r="AGJ8" s="385">
        <v>74992126.909999996</v>
      </c>
      <c r="AGK8" s="385">
        <v>4895940.43</v>
      </c>
      <c r="AGL8" s="385">
        <v>4609212.82</v>
      </c>
      <c r="AGM8" s="385">
        <v>5049370.5199999996</v>
      </c>
      <c r="AGN8" s="385">
        <v>11282207.91</v>
      </c>
      <c r="AGO8" s="385">
        <v>4121148.93</v>
      </c>
      <c r="AGP8" s="385">
        <v>1466787.12</v>
      </c>
    </row>
    <row r="9" spans="1:874">
      <c r="B9" s="384" t="s">
        <v>8</v>
      </c>
      <c r="C9" s="383" t="s">
        <v>9</v>
      </c>
      <c r="D9" s="385">
        <v>117695629.72000001</v>
      </c>
      <c r="E9" s="385">
        <v>1562617.45</v>
      </c>
      <c r="F9" s="385">
        <v>5056672.1100000003</v>
      </c>
      <c r="G9" s="385">
        <v>995350.17999999993</v>
      </c>
      <c r="H9" s="385">
        <v>4053213.27</v>
      </c>
      <c r="I9" s="385">
        <v>1161607.75</v>
      </c>
      <c r="J9" s="385">
        <v>1652910.45</v>
      </c>
      <c r="K9" s="385">
        <v>1439219.91</v>
      </c>
      <c r="L9" s="385">
        <v>2442249.38</v>
      </c>
      <c r="M9" s="385">
        <v>879959.08</v>
      </c>
      <c r="N9" s="385">
        <v>585848.32000000007</v>
      </c>
      <c r="O9" s="385">
        <v>547820.5199999999</v>
      </c>
      <c r="P9" s="385">
        <v>302722.84999999998</v>
      </c>
      <c r="Q9" s="385">
        <v>1625139.13</v>
      </c>
      <c r="R9" s="385">
        <v>487841.81</v>
      </c>
      <c r="S9" s="385">
        <v>1860067.17</v>
      </c>
      <c r="T9" s="385">
        <v>2274496.89</v>
      </c>
      <c r="U9" s="385">
        <v>70794.41</v>
      </c>
      <c r="V9" s="385">
        <v>99618514.780000001</v>
      </c>
      <c r="W9" s="385">
        <v>3179898.4499999997</v>
      </c>
      <c r="X9" s="385">
        <v>309951.59999999998</v>
      </c>
      <c r="Y9" s="385">
        <v>1712774</v>
      </c>
      <c r="Z9" s="385">
        <v>1068085.27</v>
      </c>
      <c r="AA9" s="385">
        <v>1762783.8399999999</v>
      </c>
      <c r="AB9" s="385">
        <v>840195.69</v>
      </c>
      <c r="AC9" s="385">
        <v>5547260</v>
      </c>
      <c r="AD9" s="385">
        <v>1233740.0899999999</v>
      </c>
      <c r="AE9" s="385">
        <v>1028516.3399999999</v>
      </c>
      <c r="AF9" s="385">
        <v>20077217.560000002</v>
      </c>
      <c r="AG9" s="385">
        <v>767216.04</v>
      </c>
      <c r="AH9" s="385">
        <v>1556410.76</v>
      </c>
      <c r="AI9" s="385">
        <v>1961268.9900000002</v>
      </c>
      <c r="AJ9" s="385">
        <v>803831.01</v>
      </c>
      <c r="AK9" s="385">
        <v>240922.88</v>
      </c>
      <c r="AL9" s="385">
        <v>488610.47000000003</v>
      </c>
      <c r="AM9" s="385">
        <v>1375099</v>
      </c>
      <c r="AN9" s="385">
        <v>239498.33</v>
      </c>
      <c r="AO9" s="385">
        <v>655187.61</v>
      </c>
      <c r="AP9" s="385">
        <v>266507.51</v>
      </c>
      <c r="AQ9" s="385">
        <v>807096</v>
      </c>
      <c r="AR9" s="385">
        <v>577389.4</v>
      </c>
      <c r="AS9" s="385">
        <v>248895.36999999994</v>
      </c>
      <c r="AT9" s="385">
        <v>33489659.919999998</v>
      </c>
      <c r="AU9" s="385">
        <v>510349.24999999994</v>
      </c>
      <c r="AV9" s="385">
        <v>530952.01</v>
      </c>
      <c r="AW9" s="385">
        <v>1515701</v>
      </c>
      <c r="AX9" s="385">
        <v>1571552.75</v>
      </c>
      <c r="AY9" s="385">
        <v>1510704.6</v>
      </c>
      <c r="AZ9" s="385">
        <v>722074</v>
      </c>
      <c r="BA9" s="385">
        <v>755855.37</v>
      </c>
      <c r="BB9" s="385">
        <v>294801.2</v>
      </c>
      <c r="BC9" s="385">
        <v>374880.16</v>
      </c>
      <c r="BD9" s="385">
        <v>618755.33000000007</v>
      </c>
      <c r="BE9" s="385">
        <v>212609.74</v>
      </c>
      <c r="BF9" s="385">
        <v>3422212.5699999989</v>
      </c>
      <c r="BG9" s="385">
        <v>173796.44</v>
      </c>
      <c r="BH9" s="385">
        <v>470190.65</v>
      </c>
      <c r="BI9" s="385">
        <v>46966574.270000003</v>
      </c>
      <c r="BJ9" s="385">
        <v>15090343.199999999</v>
      </c>
      <c r="BK9" s="385">
        <v>921647.79</v>
      </c>
      <c r="BL9" s="385">
        <v>453444.92000000004</v>
      </c>
      <c r="BM9" s="385">
        <v>1635072.96</v>
      </c>
      <c r="BN9" s="385">
        <v>667992.91999999993</v>
      </c>
      <c r="BO9" s="385">
        <v>1081668.1299999999</v>
      </c>
      <c r="BP9" s="385">
        <v>100634702.72</v>
      </c>
      <c r="BQ9" s="385">
        <v>1448660</v>
      </c>
      <c r="BR9" s="385">
        <v>1100328</v>
      </c>
      <c r="BS9" s="385">
        <v>1685117</v>
      </c>
      <c r="BT9" s="385">
        <v>1354038</v>
      </c>
      <c r="BU9" s="385">
        <v>828036</v>
      </c>
      <c r="BV9" s="385">
        <v>659691</v>
      </c>
      <c r="BW9" s="385">
        <v>1888530</v>
      </c>
      <c r="BX9" s="385">
        <v>11682716.359999999</v>
      </c>
      <c r="BY9" s="385">
        <v>894023.33</v>
      </c>
      <c r="BZ9" s="385">
        <v>630747.47000000009</v>
      </c>
      <c r="CA9" s="385">
        <v>1405898.03</v>
      </c>
      <c r="CB9" s="385">
        <v>633794.16</v>
      </c>
      <c r="CC9" s="385">
        <v>190194.25000000003</v>
      </c>
      <c r="CD9" s="385">
        <v>447497</v>
      </c>
      <c r="CE9" s="385">
        <v>129587977.20999999</v>
      </c>
      <c r="CF9" s="385">
        <v>4951391.4700000007</v>
      </c>
      <c r="CG9" s="385">
        <v>5363377.22</v>
      </c>
      <c r="CH9" s="385">
        <v>810581.44</v>
      </c>
      <c r="CI9" s="385">
        <v>789083.28</v>
      </c>
      <c r="CJ9" s="385">
        <v>989121.8</v>
      </c>
      <c r="CK9" s="385">
        <v>833193.19</v>
      </c>
      <c r="CL9" s="385">
        <v>2597927.4700000002</v>
      </c>
      <c r="CM9" s="385">
        <v>377260.18</v>
      </c>
      <c r="CN9" s="385">
        <v>1893956</v>
      </c>
      <c r="CO9" s="385">
        <v>748504.37</v>
      </c>
      <c r="CP9" s="385">
        <v>2933986.16</v>
      </c>
      <c r="CQ9" s="385">
        <v>699337.52999999991</v>
      </c>
      <c r="CR9" s="385">
        <v>82637658.5</v>
      </c>
      <c r="CS9" s="385">
        <v>2591802.63</v>
      </c>
      <c r="CT9" s="385">
        <v>2106381.8100000005</v>
      </c>
      <c r="CU9" s="385">
        <v>2392581.85</v>
      </c>
      <c r="CV9" s="385">
        <v>856506.92</v>
      </c>
      <c r="CW9" s="385">
        <v>3415364.88</v>
      </c>
      <c r="CX9" s="385">
        <v>1036272.9600000002</v>
      </c>
      <c r="CY9" s="385">
        <v>421791</v>
      </c>
      <c r="CZ9" s="385">
        <v>26287376.460000001</v>
      </c>
      <c r="DA9" s="385">
        <v>29650350.640000004</v>
      </c>
      <c r="DB9" s="385">
        <v>168320.78000000012</v>
      </c>
      <c r="DC9" s="385">
        <v>1083179.0900000001</v>
      </c>
      <c r="DD9" s="385">
        <v>1817807.61</v>
      </c>
      <c r="DE9" s="385">
        <v>1245997.74</v>
      </c>
      <c r="DF9" s="385">
        <v>676911.61</v>
      </c>
      <c r="DG9" s="385">
        <v>546589.30000000005</v>
      </c>
      <c r="DH9" s="385">
        <v>622752.92000000004</v>
      </c>
      <c r="DI9" s="385">
        <v>174581569.80999994</v>
      </c>
      <c r="DJ9" s="385">
        <v>1083677.99</v>
      </c>
      <c r="DK9" s="385">
        <v>1873422.56</v>
      </c>
      <c r="DL9" s="385">
        <v>1377231.78</v>
      </c>
      <c r="DM9" s="385">
        <v>1645594.37</v>
      </c>
      <c r="DN9" s="385">
        <v>1904781.1</v>
      </c>
      <c r="DO9" s="385">
        <v>3186630.43</v>
      </c>
      <c r="DP9" s="385">
        <v>1082692.96</v>
      </c>
      <c r="DQ9" s="385">
        <v>2703910.72</v>
      </c>
      <c r="DR9" s="385">
        <v>76864603.820000008</v>
      </c>
      <c r="DS9" s="385">
        <v>1499133.46</v>
      </c>
      <c r="DT9" s="385">
        <v>6347369.1400000006</v>
      </c>
      <c r="DU9" s="385">
        <v>9457709.1600000001</v>
      </c>
      <c r="DV9" s="385">
        <v>1619137.25</v>
      </c>
      <c r="DW9" s="385">
        <v>4329222</v>
      </c>
      <c r="DX9" s="385">
        <v>3823558.25</v>
      </c>
      <c r="DY9" s="385">
        <v>350079.47</v>
      </c>
      <c r="DZ9" s="385">
        <v>770001.71</v>
      </c>
      <c r="EA9" s="385">
        <v>1142965.1399999999</v>
      </c>
      <c r="EB9" s="385">
        <v>1976813</v>
      </c>
      <c r="EC9" s="385">
        <v>30503277.34</v>
      </c>
      <c r="ED9" s="385">
        <v>17881806.32</v>
      </c>
      <c r="EE9" s="385">
        <v>705775.37000000011</v>
      </c>
      <c r="EF9" s="385">
        <v>1072890.7699999998</v>
      </c>
      <c r="EG9" s="385">
        <v>559864.0199999999</v>
      </c>
      <c r="EH9" s="385">
        <v>1581155.45</v>
      </c>
      <c r="EI9" s="385">
        <v>1559150.25</v>
      </c>
      <c r="EJ9" s="385">
        <v>300693.05000000005</v>
      </c>
      <c r="EK9" s="385">
        <v>181277.61</v>
      </c>
      <c r="EL9" s="385">
        <v>56581655.939999998</v>
      </c>
      <c r="EM9" s="385">
        <v>611556.30999999994</v>
      </c>
      <c r="EN9" s="385">
        <v>1530116.5</v>
      </c>
      <c r="EO9" s="385">
        <v>625749.19999999984</v>
      </c>
      <c r="EP9" s="385">
        <v>275150.42</v>
      </c>
      <c r="EQ9" s="385">
        <v>-160994.41</v>
      </c>
      <c r="ER9" s="385">
        <v>1184164.67</v>
      </c>
      <c r="ES9" s="385">
        <v>952892.01999999979</v>
      </c>
      <c r="ET9" s="385">
        <v>757950.76</v>
      </c>
      <c r="EU9" s="385">
        <v>34253220.019999996</v>
      </c>
      <c r="EV9" s="385">
        <v>381334</v>
      </c>
      <c r="EW9" s="385">
        <v>763827.37</v>
      </c>
      <c r="EX9" s="385">
        <v>1440723.79</v>
      </c>
      <c r="EY9" s="385">
        <v>2425520</v>
      </c>
      <c r="EZ9" s="385">
        <v>2435438.9</v>
      </c>
      <c r="FA9" s="385">
        <v>1304474.71</v>
      </c>
      <c r="FB9" s="385">
        <v>2910776.02</v>
      </c>
      <c r="FC9" s="385">
        <v>647201.69999999995</v>
      </c>
      <c r="FD9" s="385">
        <v>291888</v>
      </c>
      <c r="FE9" s="385">
        <v>602398.68999999994</v>
      </c>
      <c r="FF9" s="385">
        <v>419431</v>
      </c>
      <c r="FG9" s="385">
        <v>36454941.649999999</v>
      </c>
      <c r="FH9" s="385">
        <v>1249325.95</v>
      </c>
      <c r="FI9" s="385">
        <v>863789.39</v>
      </c>
      <c r="FJ9" s="385">
        <v>594765.32000000007</v>
      </c>
      <c r="FK9" s="385">
        <v>855357.59</v>
      </c>
      <c r="FL9" s="385">
        <v>2483173</v>
      </c>
      <c r="FM9" s="385">
        <v>0</v>
      </c>
      <c r="FN9" s="385">
        <v>132477.35999999999</v>
      </c>
      <c r="FO9" s="385">
        <v>106489795.56999999</v>
      </c>
      <c r="FP9" s="385">
        <v>1490514.3499999999</v>
      </c>
      <c r="FQ9" s="385">
        <v>2248473.77</v>
      </c>
      <c r="FR9" s="385">
        <v>2197959.96</v>
      </c>
      <c r="FS9" s="385">
        <v>2775887.4799999995</v>
      </c>
      <c r="FT9" s="385">
        <v>1698003.1700000002</v>
      </c>
      <c r="FU9" s="385">
        <v>3311739.98</v>
      </c>
      <c r="FV9" s="385">
        <v>2173635.4799999995</v>
      </c>
      <c r="FW9" s="385">
        <v>1048131.1799999999</v>
      </c>
      <c r="FX9" s="385">
        <v>1924188.6400000001</v>
      </c>
      <c r="FY9" s="385">
        <v>5182655.54</v>
      </c>
      <c r="FZ9" s="385">
        <v>1505540.73</v>
      </c>
      <c r="GA9" s="385">
        <v>635840.38</v>
      </c>
      <c r="GB9" s="385">
        <v>43497527.260000005</v>
      </c>
      <c r="GC9" s="385">
        <v>620831.84</v>
      </c>
      <c r="GD9" s="385">
        <v>533093.68999999994</v>
      </c>
      <c r="GE9" s="385">
        <v>3045710.62</v>
      </c>
      <c r="GF9" s="385">
        <v>615858.66</v>
      </c>
      <c r="GG9" s="385">
        <v>533563.16999999993</v>
      </c>
      <c r="GH9" s="385">
        <v>613978.14</v>
      </c>
      <c r="GI9" s="385">
        <v>2319491.1900000004</v>
      </c>
      <c r="GJ9" s="385">
        <v>764047.39</v>
      </c>
      <c r="GK9" s="385">
        <v>285963.27</v>
      </c>
      <c r="GL9" s="385">
        <v>215360</v>
      </c>
      <c r="GM9" s="385">
        <v>238977.69000000003</v>
      </c>
      <c r="GN9" s="385">
        <v>21797050.250000004</v>
      </c>
      <c r="GO9" s="385">
        <v>2221792.13</v>
      </c>
      <c r="GP9" s="385">
        <v>648979.24</v>
      </c>
      <c r="GQ9" s="385">
        <v>1793149.54</v>
      </c>
      <c r="GR9" s="385">
        <v>256545.57000000004</v>
      </c>
      <c r="GS9" s="385">
        <v>518499.42</v>
      </c>
      <c r="GT9" s="385">
        <v>781983.7699999999</v>
      </c>
      <c r="GU9" s="385">
        <v>658882.23</v>
      </c>
      <c r="GV9" s="385">
        <v>58318207.700000003</v>
      </c>
      <c r="GW9" s="385">
        <v>1023951.2</v>
      </c>
      <c r="GX9" s="385">
        <v>4347593.62</v>
      </c>
      <c r="GY9" s="385">
        <v>2179208.44</v>
      </c>
      <c r="GZ9" s="385">
        <v>132792366.84</v>
      </c>
      <c r="HA9" s="385">
        <v>7194567.5</v>
      </c>
      <c r="HB9" s="385">
        <v>916352</v>
      </c>
      <c r="HC9" s="385">
        <v>1631747.4</v>
      </c>
      <c r="HD9" s="385">
        <v>3930186.7</v>
      </c>
      <c r="HE9" s="385">
        <v>1904150</v>
      </c>
      <c r="HF9" s="385">
        <v>130870918.02000001</v>
      </c>
      <c r="HG9" s="385">
        <v>138299.44</v>
      </c>
      <c r="HH9" s="385">
        <v>500540.32</v>
      </c>
      <c r="HI9" s="385">
        <v>251046.31</v>
      </c>
      <c r="HJ9" s="385">
        <v>390912.93</v>
      </c>
      <c r="HK9" s="385">
        <v>2328669.31</v>
      </c>
      <c r="HL9" s="385">
        <v>285617.41000000003</v>
      </c>
      <c r="HM9" s="385">
        <v>315898</v>
      </c>
      <c r="HN9" s="385">
        <v>135709918.19</v>
      </c>
      <c r="HO9" s="385">
        <v>26277716.530000005</v>
      </c>
      <c r="HP9" s="385">
        <v>4423650</v>
      </c>
      <c r="HQ9" s="385">
        <v>2091344.5399999998</v>
      </c>
      <c r="HR9" s="385">
        <v>1486667.52</v>
      </c>
      <c r="HS9" s="385">
        <v>584947.44000000006</v>
      </c>
      <c r="HT9" s="385">
        <v>4254429.45</v>
      </c>
      <c r="HU9" s="385">
        <v>2174806.2599999998</v>
      </c>
      <c r="HV9" s="385">
        <v>1185061.2600000002</v>
      </c>
      <c r="HW9" s="385">
        <v>2401742.2000000002</v>
      </c>
      <c r="HX9" s="385">
        <v>2629872.37</v>
      </c>
      <c r="HY9" s="385">
        <v>1616308.31</v>
      </c>
      <c r="HZ9" s="385">
        <v>612470.91</v>
      </c>
      <c r="IA9" s="385">
        <v>4369900.46</v>
      </c>
      <c r="IB9" s="385">
        <v>1480711.58</v>
      </c>
      <c r="IC9" s="385">
        <v>998091.86</v>
      </c>
      <c r="ID9" s="385">
        <v>76795717.749999985</v>
      </c>
      <c r="IE9" s="385">
        <v>38230179.059999995</v>
      </c>
      <c r="IF9" s="385">
        <v>4717799.13</v>
      </c>
      <c r="IG9" s="385">
        <v>4019955.7399999998</v>
      </c>
      <c r="IH9" s="385">
        <v>8538474.9500000011</v>
      </c>
      <c r="II9" s="385">
        <v>1312431.3799999999</v>
      </c>
      <c r="IJ9" s="385">
        <v>2325063.69</v>
      </c>
      <c r="IK9" s="385">
        <v>2078938.58</v>
      </c>
      <c r="IL9" s="385">
        <v>530452.36999999988</v>
      </c>
      <c r="IM9" s="385">
        <v>1341502.97</v>
      </c>
      <c r="IN9" s="385">
        <v>2142450.4900000002</v>
      </c>
      <c r="IO9" s="385">
        <v>230856615.72</v>
      </c>
      <c r="IP9" s="385">
        <v>46281902.370000005</v>
      </c>
      <c r="IQ9" s="385">
        <v>7042440.4499999993</v>
      </c>
      <c r="IR9" s="385">
        <v>6298280.830000001</v>
      </c>
      <c r="IS9" s="385">
        <v>4817299.34</v>
      </c>
      <c r="IT9" s="385">
        <v>1081917.2</v>
      </c>
      <c r="IU9" s="385">
        <v>2798508.5</v>
      </c>
      <c r="IV9" s="385">
        <v>1046839.3200000001</v>
      </c>
      <c r="IW9" s="385">
        <v>1106690.79</v>
      </c>
      <c r="IX9" s="385">
        <v>4186663.66</v>
      </c>
      <c r="IY9" s="385">
        <v>2488355.91</v>
      </c>
      <c r="IZ9" s="385">
        <v>2704798.9</v>
      </c>
      <c r="JA9" s="385">
        <v>48359604.68</v>
      </c>
      <c r="JB9" s="385">
        <v>4540114.17</v>
      </c>
      <c r="JC9" s="385">
        <v>771779.46</v>
      </c>
      <c r="JD9" s="385">
        <v>1127631</v>
      </c>
      <c r="JE9" s="385">
        <v>2472738.75</v>
      </c>
      <c r="JF9" s="385">
        <v>963680.96000000008</v>
      </c>
      <c r="JG9" s="385">
        <v>50312487.010000005</v>
      </c>
      <c r="JH9" s="385">
        <v>1436235.9</v>
      </c>
      <c r="JI9" s="385">
        <v>3445178.2800000003</v>
      </c>
      <c r="JJ9" s="385">
        <v>2123824.06</v>
      </c>
      <c r="JK9" s="385">
        <v>824489.2699999999</v>
      </c>
      <c r="JL9" s="385">
        <v>3081465.28</v>
      </c>
      <c r="JM9" s="385">
        <v>682997.28999999992</v>
      </c>
      <c r="JN9" s="385">
        <v>64715670.439999998</v>
      </c>
      <c r="JO9" s="385">
        <v>39053015.010000005</v>
      </c>
      <c r="JP9" s="385">
        <v>1244460.3999999999</v>
      </c>
      <c r="JQ9" s="385">
        <v>351717.14</v>
      </c>
      <c r="JR9" s="385">
        <v>1077579.8800000001</v>
      </c>
      <c r="JS9" s="385">
        <v>304992.30000000005</v>
      </c>
      <c r="JT9" s="385">
        <v>3776416.14</v>
      </c>
      <c r="JU9" s="385">
        <v>604721.15999999992</v>
      </c>
      <c r="JV9" s="385">
        <v>162826.44999999995</v>
      </c>
      <c r="JW9" s="385">
        <v>1486901.47</v>
      </c>
      <c r="JX9" s="385">
        <v>541671.6</v>
      </c>
      <c r="JY9" s="385">
        <v>657266.22</v>
      </c>
      <c r="JZ9" s="385">
        <v>208624.2</v>
      </c>
      <c r="KA9" s="385">
        <v>38856.979999999996</v>
      </c>
      <c r="KB9" s="385">
        <v>250048.27000000002</v>
      </c>
      <c r="KC9" s="385">
        <v>201342901.96999997</v>
      </c>
      <c r="KD9" s="385">
        <v>7085635.3099999996</v>
      </c>
      <c r="KE9" s="385">
        <v>10633481.710000001</v>
      </c>
      <c r="KF9" s="385">
        <v>4961903.38</v>
      </c>
      <c r="KG9" s="385">
        <v>7994335.9700000007</v>
      </c>
      <c r="KH9" s="385">
        <v>5115934.8499999996</v>
      </c>
      <c r="KI9" s="385">
        <v>8092130.4400000004</v>
      </c>
      <c r="KJ9" s="385">
        <v>5699743.209999999</v>
      </c>
      <c r="KK9" s="385">
        <v>3084515.49</v>
      </c>
      <c r="KL9" s="385">
        <v>33797156.150000006</v>
      </c>
      <c r="KM9" s="385">
        <v>2343208.39</v>
      </c>
      <c r="KN9" s="385">
        <v>4912910.9899999993</v>
      </c>
      <c r="KO9" s="385">
        <v>18209643.149999999</v>
      </c>
      <c r="KP9" s="385">
        <v>464530.68000000005</v>
      </c>
      <c r="KQ9" s="385">
        <v>1567560.1400000001</v>
      </c>
      <c r="KR9" s="385">
        <v>112400895.40999998</v>
      </c>
      <c r="KS9" s="385">
        <v>4999653.13</v>
      </c>
      <c r="KT9" s="385">
        <v>61783166.820000008</v>
      </c>
      <c r="KU9" s="385">
        <v>3236897.59</v>
      </c>
      <c r="KV9" s="385">
        <v>1145103.44</v>
      </c>
      <c r="KW9" s="385">
        <v>7747666.5</v>
      </c>
      <c r="KX9" s="385">
        <v>7956061.5699999994</v>
      </c>
      <c r="KY9" s="385">
        <v>1810148.8400000003</v>
      </c>
      <c r="KZ9" s="385">
        <v>1033952.91</v>
      </c>
      <c r="LA9" s="385">
        <v>696488.07</v>
      </c>
      <c r="LB9" s="385">
        <v>155546933.17999998</v>
      </c>
      <c r="LC9" s="385">
        <v>9414588.0899999999</v>
      </c>
      <c r="LD9" s="385">
        <v>67030870.890000001</v>
      </c>
      <c r="LE9" s="385">
        <v>57544279.520000011</v>
      </c>
      <c r="LF9" s="385">
        <v>978657.18</v>
      </c>
      <c r="LG9" s="385">
        <v>1105606.57</v>
      </c>
      <c r="LH9" s="385">
        <v>2604999.3499999996</v>
      </c>
      <c r="LI9" s="385">
        <v>3470590.9000000004</v>
      </c>
      <c r="LJ9" s="385">
        <v>1314110.7300000002</v>
      </c>
      <c r="LK9" s="385">
        <v>1374195.5100000002</v>
      </c>
      <c r="LL9" s="385">
        <v>35778113.880000003</v>
      </c>
      <c r="LM9" s="385">
        <v>2482957.77</v>
      </c>
      <c r="LN9" s="385">
        <v>971867.84</v>
      </c>
      <c r="LO9" s="385">
        <v>276319621.52999997</v>
      </c>
      <c r="LP9" s="385">
        <v>47329144.050000004</v>
      </c>
      <c r="LQ9" s="385">
        <v>66833138.819999993</v>
      </c>
      <c r="LR9" s="385">
        <v>18498888.16</v>
      </c>
      <c r="LS9" s="385">
        <v>2523340.54</v>
      </c>
      <c r="LT9" s="385">
        <v>5433097.0800000001</v>
      </c>
      <c r="LU9" s="385">
        <v>2180370.9099999997</v>
      </c>
      <c r="LV9" s="385">
        <v>2795211.83</v>
      </c>
      <c r="LW9" s="385">
        <v>2694673.99</v>
      </c>
      <c r="LX9" s="385">
        <v>3840672.4</v>
      </c>
      <c r="LY9" s="385">
        <v>13408226.99</v>
      </c>
      <c r="LZ9" s="385">
        <v>1320625</v>
      </c>
      <c r="MA9" s="385">
        <v>124834209.46000002</v>
      </c>
      <c r="MB9" s="385">
        <v>890151.64</v>
      </c>
      <c r="MC9" s="385">
        <v>1547161.9699999997</v>
      </c>
      <c r="MD9" s="385">
        <v>1578326.7199999997</v>
      </c>
      <c r="ME9" s="385">
        <v>688373.92</v>
      </c>
      <c r="MF9" s="385">
        <v>1422356.02</v>
      </c>
      <c r="MG9" s="385">
        <v>1268445.1299999999</v>
      </c>
      <c r="MH9" s="385">
        <v>884607.44000000006</v>
      </c>
      <c r="MI9" s="385">
        <v>1198079.93</v>
      </c>
      <c r="MJ9" s="385">
        <v>466955.32</v>
      </c>
      <c r="MK9" s="385">
        <v>2418230.3099999996</v>
      </c>
      <c r="ML9" s="385">
        <v>215093.39999999997</v>
      </c>
      <c r="MM9" s="385">
        <v>179890524.20999998</v>
      </c>
      <c r="MN9" s="385">
        <v>1213154.8900000001</v>
      </c>
      <c r="MO9" s="385">
        <v>4525692.92</v>
      </c>
      <c r="MP9" s="385">
        <v>5948926.1699999999</v>
      </c>
      <c r="MQ9" s="385">
        <v>2101995.9900000002</v>
      </c>
      <c r="MR9" s="385">
        <v>8972580.8800000008</v>
      </c>
      <c r="MS9" s="385">
        <v>10853802.51</v>
      </c>
      <c r="MT9" s="385">
        <v>4535821.59</v>
      </c>
      <c r="MU9" s="385">
        <v>5754881.4699999997</v>
      </c>
      <c r="MV9" s="385">
        <v>1154415.45</v>
      </c>
      <c r="MW9" s="385">
        <v>361763102.42000002</v>
      </c>
      <c r="MX9" s="385">
        <v>39615022.889999993</v>
      </c>
      <c r="MY9" s="385">
        <v>6463677.4199999999</v>
      </c>
      <c r="MZ9" s="385">
        <v>26767807.02</v>
      </c>
      <c r="NA9" s="385">
        <v>1516865.87</v>
      </c>
      <c r="NB9" s="385">
        <v>24964747.699999999</v>
      </c>
      <c r="NC9" s="385">
        <v>38344399.620000005</v>
      </c>
      <c r="ND9" s="385">
        <v>18493693.289999999</v>
      </c>
      <c r="NE9" s="385">
        <v>517517.76</v>
      </c>
      <c r="NF9" s="385">
        <v>467819.27</v>
      </c>
      <c r="NG9" s="385">
        <v>6747368.04</v>
      </c>
      <c r="NH9" s="385">
        <v>3705002.83</v>
      </c>
      <c r="NI9" s="385">
        <v>33807210.57</v>
      </c>
      <c r="NJ9" s="385">
        <v>846388.65000000014</v>
      </c>
      <c r="NK9" s="385">
        <v>762332.12</v>
      </c>
      <c r="NL9" s="385">
        <v>532137.88</v>
      </c>
      <c r="NM9" s="385">
        <v>1416770.32</v>
      </c>
      <c r="NN9" s="385">
        <v>896143.33000000007</v>
      </c>
      <c r="NO9" s="385">
        <v>1298386.6299999999</v>
      </c>
      <c r="NP9" s="385">
        <v>99881787.730000004</v>
      </c>
      <c r="NQ9" s="385">
        <v>48133066.299999997</v>
      </c>
      <c r="NR9" s="385">
        <v>2871683.2199999997</v>
      </c>
      <c r="NS9" s="385">
        <v>1211706.9099999997</v>
      </c>
      <c r="NT9" s="385">
        <v>2609946.0100000002</v>
      </c>
      <c r="NU9" s="385">
        <v>6517493.4400000004</v>
      </c>
      <c r="NV9" s="385">
        <v>2154791.27</v>
      </c>
      <c r="NW9" s="385">
        <v>302434805.97000003</v>
      </c>
      <c r="NX9" s="385">
        <v>27797826.070000004</v>
      </c>
      <c r="NY9" s="385">
        <v>3517439.35</v>
      </c>
      <c r="NZ9" s="385">
        <v>5465180.8200000022</v>
      </c>
      <c r="OA9" s="385">
        <v>4446978.3</v>
      </c>
      <c r="OB9" s="385">
        <v>6026900.0800000001</v>
      </c>
      <c r="OC9" s="385">
        <v>1149603.21</v>
      </c>
      <c r="OD9" s="385">
        <v>4835967.3499999996</v>
      </c>
      <c r="OE9" s="385"/>
      <c r="OF9" s="385">
        <v>54814203.739999987</v>
      </c>
      <c r="OG9" s="385">
        <v>15665621.92</v>
      </c>
      <c r="OH9" s="385">
        <v>24458731.210000001</v>
      </c>
      <c r="OI9" s="385">
        <v>887783</v>
      </c>
      <c r="OJ9" s="385">
        <v>646732.80000000005</v>
      </c>
      <c r="OK9" s="385">
        <v>138</v>
      </c>
      <c r="OL9" s="385">
        <v>69112424.390000001</v>
      </c>
      <c r="OM9" s="385">
        <v>1079412.27</v>
      </c>
      <c r="ON9" s="385">
        <v>746039.30999999994</v>
      </c>
      <c r="OO9" s="385">
        <v>4699731.43</v>
      </c>
      <c r="OP9" s="385">
        <v>2425958</v>
      </c>
      <c r="OQ9" s="385">
        <v>7727123.4299999997</v>
      </c>
      <c r="OR9" s="385">
        <v>1197312.8199999998</v>
      </c>
      <c r="OS9" s="385">
        <v>76646167.120000005</v>
      </c>
      <c r="OT9" s="385">
        <v>764454.72</v>
      </c>
      <c r="OU9" s="385">
        <v>7693315.6100000003</v>
      </c>
      <c r="OV9" s="385">
        <v>498450</v>
      </c>
      <c r="OW9" s="385">
        <v>4577397.95</v>
      </c>
      <c r="OX9" s="385">
        <v>3326382.38</v>
      </c>
      <c r="OY9" s="385">
        <v>1179645.25</v>
      </c>
      <c r="OZ9" s="385">
        <v>713813.45000000007</v>
      </c>
      <c r="PA9" s="385">
        <v>1069800.29</v>
      </c>
      <c r="PB9" s="385">
        <v>847920.9</v>
      </c>
      <c r="PC9" s="385">
        <v>1220082.22</v>
      </c>
      <c r="PD9" s="385">
        <v>1904586.8399999999</v>
      </c>
      <c r="PE9" s="385">
        <v>1014361.6100000001</v>
      </c>
      <c r="PF9" s="385">
        <v>2417040.2399999993</v>
      </c>
      <c r="PG9" s="385">
        <v>235271979.16999999</v>
      </c>
      <c r="PH9" s="385">
        <v>6065999.1599999992</v>
      </c>
      <c r="PI9" s="385">
        <v>1900017.1099999999</v>
      </c>
      <c r="PJ9" s="385">
        <v>1151376.7</v>
      </c>
      <c r="PK9" s="385">
        <v>50451904.409999996</v>
      </c>
      <c r="PL9" s="385">
        <v>664630.68999999994</v>
      </c>
      <c r="PM9" s="385">
        <v>8968539.8399999999</v>
      </c>
      <c r="PN9" s="385">
        <v>2178482.0499999998</v>
      </c>
      <c r="PO9" s="385">
        <v>7201155.0099999998</v>
      </c>
      <c r="PP9" s="385">
        <v>611081.79</v>
      </c>
      <c r="PQ9" s="385">
        <v>7665282.3499999996</v>
      </c>
      <c r="PR9" s="385">
        <v>733970.9800000001</v>
      </c>
      <c r="PS9" s="385">
        <v>822325.30999999994</v>
      </c>
      <c r="PT9" s="385">
        <v>1794853.99</v>
      </c>
      <c r="PU9" s="385">
        <v>1570125</v>
      </c>
      <c r="PV9" s="385">
        <v>3344573.3899999997</v>
      </c>
      <c r="PW9" s="385">
        <v>1011872.7</v>
      </c>
      <c r="PX9" s="385">
        <v>2212460.66</v>
      </c>
      <c r="PY9" s="385">
        <v>206236.84000000008</v>
      </c>
      <c r="PZ9" s="385">
        <v>2212182.3200000003</v>
      </c>
      <c r="QA9" s="385">
        <v>8703444.1900000013</v>
      </c>
      <c r="QB9" s="385">
        <v>611379.85000000009</v>
      </c>
      <c r="QC9" s="385">
        <v>74268236.459999993</v>
      </c>
      <c r="QD9" s="385">
        <v>637489.66</v>
      </c>
      <c r="QE9" s="385">
        <v>10360027</v>
      </c>
      <c r="QF9" s="385">
        <v>1561890.21</v>
      </c>
      <c r="QG9" s="385">
        <v>2325994.65</v>
      </c>
      <c r="QH9" s="385">
        <v>4425727.13</v>
      </c>
      <c r="QI9" s="385">
        <v>828068.1</v>
      </c>
      <c r="QJ9" s="385">
        <v>2379687.0699999998</v>
      </c>
      <c r="QK9" s="385">
        <v>2310268.14</v>
      </c>
      <c r="QL9" s="385">
        <v>550410</v>
      </c>
      <c r="QM9" s="385">
        <v>483323.93</v>
      </c>
      <c r="QN9" s="385">
        <v>98373838.450000003</v>
      </c>
      <c r="QO9" s="385">
        <v>3237850.2199999997</v>
      </c>
      <c r="QP9" s="385">
        <v>373381.4</v>
      </c>
      <c r="QQ9" s="385">
        <v>2010286.43</v>
      </c>
      <c r="QR9" s="385">
        <v>1359517.29</v>
      </c>
      <c r="QS9" s="385">
        <v>812424.74</v>
      </c>
      <c r="QT9" s="385">
        <v>3821803.31</v>
      </c>
      <c r="QU9" s="385">
        <v>733436</v>
      </c>
      <c r="QV9" s="385">
        <v>1687592</v>
      </c>
      <c r="QW9" s="385">
        <v>4068575.98</v>
      </c>
      <c r="QX9" s="385">
        <v>3815647.59</v>
      </c>
      <c r="QY9" s="385">
        <v>537299.65</v>
      </c>
      <c r="QZ9" s="385">
        <v>422589.79999999993</v>
      </c>
      <c r="RA9" s="385">
        <v>1444239</v>
      </c>
      <c r="RB9" s="385">
        <v>52330.219999999972</v>
      </c>
      <c r="RC9" s="385">
        <v>616580.91999999993</v>
      </c>
      <c r="RD9" s="385">
        <v>2007307.01</v>
      </c>
      <c r="RE9" s="385">
        <v>323277.67</v>
      </c>
      <c r="RF9" s="385">
        <v>329890.13</v>
      </c>
      <c r="RG9" s="385">
        <v>174068.87</v>
      </c>
      <c r="RH9" s="385">
        <v>27818289.140000001</v>
      </c>
      <c r="RI9" s="385">
        <v>2164922</v>
      </c>
      <c r="RJ9" s="385">
        <v>633379.06999999995</v>
      </c>
      <c r="RK9" s="385">
        <v>572843.31000000006</v>
      </c>
      <c r="RL9" s="385">
        <v>438270.07999999996</v>
      </c>
      <c r="RM9" s="385">
        <v>1493026.46</v>
      </c>
      <c r="RN9" s="385">
        <v>827089.38</v>
      </c>
      <c r="RO9" s="385">
        <v>941310.43</v>
      </c>
      <c r="RP9" s="385">
        <v>348582.62</v>
      </c>
      <c r="RQ9" s="385">
        <v>509655</v>
      </c>
      <c r="RR9" s="385">
        <v>4337941.3099999996</v>
      </c>
      <c r="RS9" s="385">
        <v>12985467.710000001</v>
      </c>
      <c r="RT9" s="385">
        <v>796798.25</v>
      </c>
      <c r="RU9" s="385">
        <v>663315.14999999991</v>
      </c>
      <c r="RV9" s="385">
        <v>1343688.53</v>
      </c>
      <c r="RW9" s="385">
        <v>754838.9</v>
      </c>
      <c r="RX9" s="385">
        <v>1012536.6</v>
      </c>
      <c r="RY9" s="385">
        <v>906594.6100000001</v>
      </c>
      <c r="RZ9" s="385">
        <v>299756.52999999997</v>
      </c>
      <c r="SA9" s="385">
        <v>34911453.18</v>
      </c>
      <c r="SB9" s="385">
        <v>285326.90000000002</v>
      </c>
      <c r="SC9" s="385">
        <v>1011749.66</v>
      </c>
      <c r="SD9" s="385">
        <v>482112.79000000004</v>
      </c>
      <c r="SE9" s="385">
        <v>284609.21999999997</v>
      </c>
      <c r="SF9" s="385">
        <v>609456.82999999996</v>
      </c>
      <c r="SG9" s="385">
        <v>30059.879999999946</v>
      </c>
      <c r="SH9" s="385">
        <v>1880667.2800000003</v>
      </c>
      <c r="SI9" s="385">
        <v>598913.44000000006</v>
      </c>
      <c r="SJ9" s="385">
        <v>372670.65</v>
      </c>
      <c r="SK9" s="385">
        <v>639164.06999999995</v>
      </c>
      <c r="SL9" s="385">
        <v>903744.77</v>
      </c>
      <c r="SM9" s="385">
        <v>745832.97</v>
      </c>
      <c r="SN9" s="385">
        <v>87597016.840000004</v>
      </c>
      <c r="SO9" s="385">
        <v>841508.35000000009</v>
      </c>
      <c r="SP9" s="385">
        <v>384109.81999999995</v>
      </c>
      <c r="SQ9" s="385">
        <v>1216429.72</v>
      </c>
      <c r="SR9" s="385">
        <v>3763927.3099999996</v>
      </c>
      <c r="SS9" s="385">
        <v>491375.02999999997</v>
      </c>
      <c r="ST9" s="385">
        <v>344748.77</v>
      </c>
      <c r="SU9" s="385">
        <v>3321194.49</v>
      </c>
      <c r="SV9" s="385">
        <v>476665.23000000004</v>
      </c>
      <c r="SW9" s="385">
        <v>1827785.5999999999</v>
      </c>
      <c r="SX9" s="385">
        <v>1050078.07</v>
      </c>
      <c r="SY9" s="385">
        <v>603226.9800000001</v>
      </c>
      <c r="SZ9" s="385">
        <v>213352.96000000002</v>
      </c>
      <c r="TA9" s="385">
        <v>984169.14</v>
      </c>
      <c r="TB9" s="385">
        <v>333398.32000000007</v>
      </c>
      <c r="TC9" s="385">
        <v>441212.94999999995</v>
      </c>
      <c r="TD9" s="385">
        <v>9325508.4600000009</v>
      </c>
      <c r="TE9" s="385">
        <v>393997.73</v>
      </c>
      <c r="TF9" s="385">
        <v>37944185.259999998</v>
      </c>
      <c r="TG9" s="385">
        <v>1579717.9500000002</v>
      </c>
      <c r="TH9" s="385">
        <v>326753.33999999991</v>
      </c>
      <c r="TI9" s="385">
        <v>28726.949999999917</v>
      </c>
      <c r="TJ9" s="385">
        <v>9822919.8500000015</v>
      </c>
      <c r="TK9" s="385">
        <v>367422.22</v>
      </c>
      <c r="TL9" s="385">
        <v>123708</v>
      </c>
      <c r="TM9" s="385">
        <v>348617.22</v>
      </c>
      <c r="TN9" s="385">
        <v>229563.33000000002</v>
      </c>
      <c r="TO9" s="385">
        <v>29596151.57</v>
      </c>
      <c r="TP9" s="385">
        <v>2452203.3200000003</v>
      </c>
      <c r="TQ9" s="385">
        <v>1864337.18</v>
      </c>
      <c r="TR9" s="385">
        <v>3073785.1</v>
      </c>
      <c r="TS9" s="385">
        <v>1167678.8500000001</v>
      </c>
      <c r="TT9" s="385">
        <v>736577</v>
      </c>
      <c r="TU9" s="385">
        <v>117668661.66000001</v>
      </c>
      <c r="TV9" s="385">
        <v>1453867.9000000001</v>
      </c>
      <c r="TW9" s="385">
        <v>422492.62999999995</v>
      </c>
      <c r="TX9" s="385">
        <v>4828748.67</v>
      </c>
      <c r="TY9" s="385">
        <v>177563.49</v>
      </c>
      <c r="TZ9" s="385">
        <v>582809.67000000004</v>
      </c>
      <c r="UA9" s="385">
        <v>3020943.9299999997</v>
      </c>
      <c r="UB9" s="385">
        <v>481218.33999999997</v>
      </c>
      <c r="UC9" s="385">
        <v>495088.66000000003</v>
      </c>
      <c r="UD9" s="385">
        <v>582616.87</v>
      </c>
      <c r="UE9" s="385">
        <v>375063.39999999991</v>
      </c>
      <c r="UF9" s="385">
        <v>2583907.7400000002</v>
      </c>
      <c r="UG9" s="385">
        <v>1395992.35</v>
      </c>
      <c r="UH9" s="385">
        <v>1894026.5899999999</v>
      </c>
      <c r="UI9" s="385">
        <v>334727.58</v>
      </c>
      <c r="UJ9" s="385">
        <v>476826.83</v>
      </c>
      <c r="UK9" s="385">
        <v>466282.63</v>
      </c>
      <c r="UL9" s="385">
        <v>593082.65</v>
      </c>
      <c r="UM9" s="385">
        <v>2146111.9699999997</v>
      </c>
      <c r="UN9" s="385">
        <v>194517.53000000003</v>
      </c>
      <c r="UO9" s="385">
        <v>225152.3</v>
      </c>
      <c r="UP9" s="385">
        <v>550924</v>
      </c>
      <c r="UQ9" s="385">
        <v>24036294.810000002</v>
      </c>
      <c r="UR9" s="385">
        <v>1691572</v>
      </c>
      <c r="US9" s="385">
        <v>2060654</v>
      </c>
      <c r="UT9" s="385">
        <v>2725709.4</v>
      </c>
      <c r="UU9" s="385">
        <v>2010868.71</v>
      </c>
      <c r="UV9" s="385">
        <v>4247493</v>
      </c>
      <c r="UW9" s="385">
        <v>5481268.5</v>
      </c>
      <c r="UX9" s="385">
        <v>1886165.56</v>
      </c>
      <c r="UY9" s="385">
        <v>1621913.48</v>
      </c>
      <c r="UZ9" s="385">
        <v>11379945.51</v>
      </c>
      <c r="VA9" s="385">
        <v>1164835.52</v>
      </c>
      <c r="VB9" s="385">
        <v>3844410.2800000003</v>
      </c>
      <c r="VC9" s="385">
        <v>2471295.81</v>
      </c>
      <c r="VD9" s="385">
        <v>269786</v>
      </c>
      <c r="VE9" s="385">
        <v>879820</v>
      </c>
      <c r="VF9" s="385">
        <v>275890285.71000004</v>
      </c>
      <c r="VG9" s="385">
        <v>2344259.13</v>
      </c>
      <c r="VH9" s="385">
        <v>1954314.56</v>
      </c>
      <c r="VI9" s="385">
        <v>1367685</v>
      </c>
      <c r="VJ9" s="385">
        <v>695761.99</v>
      </c>
      <c r="VK9" s="385">
        <v>3357733.65</v>
      </c>
      <c r="VL9" s="385">
        <v>10487554.08</v>
      </c>
      <c r="VM9" s="385">
        <v>4770505.71</v>
      </c>
      <c r="VN9" s="385">
        <v>4034792.0300000003</v>
      </c>
      <c r="VO9" s="385">
        <v>5224382.78</v>
      </c>
      <c r="VP9" s="385">
        <v>2358962.7400000002</v>
      </c>
      <c r="VQ9" s="385">
        <v>6115537.6099999994</v>
      </c>
      <c r="VR9" s="385">
        <v>1896539.28</v>
      </c>
      <c r="VS9" s="385">
        <v>8473885.8499999996</v>
      </c>
      <c r="VT9" s="385">
        <v>9698861.4199999999</v>
      </c>
      <c r="VU9" s="385">
        <v>2717915.34</v>
      </c>
      <c r="VV9" s="385">
        <v>4537767.16</v>
      </c>
      <c r="VW9" s="385">
        <v>12044890.569999998</v>
      </c>
      <c r="VX9" s="385">
        <v>2245644.92</v>
      </c>
      <c r="VY9" s="385">
        <v>6285083.5599999987</v>
      </c>
      <c r="VZ9" s="385">
        <v>56773709.679999992</v>
      </c>
      <c r="WA9" s="385">
        <v>3816160</v>
      </c>
      <c r="WB9" s="385">
        <v>1147234.8900000001</v>
      </c>
      <c r="WC9" s="385">
        <v>1586538.4200000002</v>
      </c>
      <c r="WD9" s="385">
        <v>1332114.8</v>
      </c>
      <c r="WE9" s="385">
        <v>801595</v>
      </c>
      <c r="WF9" s="385">
        <v>243837.65000000005</v>
      </c>
      <c r="WG9" s="385">
        <v>1317146.0499999998</v>
      </c>
      <c r="WH9" s="385">
        <v>23530689.469999999</v>
      </c>
      <c r="WI9" s="385">
        <v>2086789.4100000001</v>
      </c>
      <c r="WJ9" s="385">
        <v>122928.17</v>
      </c>
      <c r="WK9" s="385">
        <v>247828.78</v>
      </c>
      <c r="WL9" s="385"/>
      <c r="WM9" s="385">
        <v>130637304.37999998</v>
      </c>
      <c r="WN9" s="385">
        <v>1594535</v>
      </c>
      <c r="WO9" s="385">
        <v>755750.69</v>
      </c>
      <c r="WP9" s="385">
        <v>13396280.85</v>
      </c>
      <c r="WQ9" s="385">
        <v>1444372.3900000001</v>
      </c>
      <c r="WR9" s="385">
        <v>1156543.21</v>
      </c>
      <c r="WS9" s="385">
        <v>2524252.19</v>
      </c>
      <c r="WT9" s="385">
        <v>969903.99000000022</v>
      </c>
      <c r="WU9" s="385">
        <v>1865332</v>
      </c>
      <c r="WV9" s="385">
        <v>2400500.69</v>
      </c>
      <c r="WW9" s="385">
        <v>1973204.7100000002</v>
      </c>
      <c r="WX9" s="385">
        <v>619660.82999999996</v>
      </c>
      <c r="WY9" s="385">
        <v>642563.23</v>
      </c>
      <c r="WZ9" s="385">
        <v>870201.55</v>
      </c>
      <c r="XA9" s="385">
        <v>478559.98000000004</v>
      </c>
      <c r="XB9" s="385">
        <v>724125.05</v>
      </c>
      <c r="XC9" s="385">
        <v>523501.32999999996</v>
      </c>
      <c r="XD9" s="385">
        <v>1012647.05</v>
      </c>
      <c r="XE9" s="385">
        <v>537716.84000000008</v>
      </c>
      <c r="XF9" s="385">
        <v>836703.32</v>
      </c>
      <c r="XG9" s="385">
        <v>706322.16999999993</v>
      </c>
      <c r="XH9" s="385">
        <v>460908.97000000003</v>
      </c>
      <c r="XI9" s="385">
        <v>940103.93</v>
      </c>
      <c r="XJ9" s="385">
        <v>82599541.679999977</v>
      </c>
      <c r="XK9" s="385">
        <v>234572.37</v>
      </c>
      <c r="XL9" s="385">
        <v>4095846.43</v>
      </c>
      <c r="XM9" s="385">
        <v>994452.82000000007</v>
      </c>
      <c r="XN9" s="385">
        <v>5654819.4700000007</v>
      </c>
      <c r="XO9" s="385">
        <v>1038465</v>
      </c>
      <c r="XP9" s="385">
        <v>3465204</v>
      </c>
      <c r="XQ9" s="385">
        <v>819855</v>
      </c>
      <c r="XR9" s="385">
        <v>3842388.4699999997</v>
      </c>
      <c r="XS9" s="385">
        <v>1995827.1600000001</v>
      </c>
      <c r="XT9" s="385">
        <v>1210111.58</v>
      </c>
      <c r="XU9" s="385">
        <v>1159443.55</v>
      </c>
      <c r="XV9" s="385">
        <v>864877.65</v>
      </c>
      <c r="XW9" s="385">
        <v>637995.36</v>
      </c>
      <c r="XX9" s="385">
        <v>520404.39</v>
      </c>
      <c r="XY9" s="385">
        <v>522066.03</v>
      </c>
      <c r="XZ9" s="385">
        <v>297994</v>
      </c>
      <c r="YA9" s="385">
        <v>32607440.689999998</v>
      </c>
      <c r="YB9" s="385">
        <v>993197.19</v>
      </c>
      <c r="YC9" s="385">
        <v>432211.86000000004</v>
      </c>
      <c r="YD9" s="385">
        <v>762902.73</v>
      </c>
      <c r="YE9" s="385">
        <v>882853</v>
      </c>
      <c r="YF9" s="385">
        <v>981646.42</v>
      </c>
      <c r="YG9" s="385">
        <v>843953.42999999993</v>
      </c>
      <c r="YH9" s="385">
        <v>30814616.190000005</v>
      </c>
      <c r="YI9" s="385">
        <v>1971353.26</v>
      </c>
      <c r="YJ9" s="385">
        <v>1226924.06</v>
      </c>
      <c r="YK9" s="385">
        <v>1306727.6000000001</v>
      </c>
      <c r="YL9" s="385">
        <v>453003.91000000003</v>
      </c>
      <c r="YM9" s="385">
        <v>1350734.18</v>
      </c>
      <c r="YN9" s="385">
        <v>295150.55</v>
      </c>
      <c r="YO9" s="385">
        <v>461725</v>
      </c>
      <c r="YP9" s="385">
        <v>2784502.26</v>
      </c>
      <c r="YQ9" s="385">
        <v>93735718.290000007</v>
      </c>
      <c r="YR9" s="385">
        <v>1203819</v>
      </c>
      <c r="YS9" s="385">
        <v>2492370.7999999998</v>
      </c>
      <c r="YT9" s="385">
        <v>8932611.8200000003</v>
      </c>
      <c r="YU9" s="385">
        <v>4399205</v>
      </c>
      <c r="YV9" s="385">
        <v>934364.85000000009</v>
      </c>
      <c r="YW9" s="385">
        <v>1169278.74</v>
      </c>
      <c r="YX9" s="385">
        <v>3985162.82</v>
      </c>
      <c r="YY9" s="385">
        <v>3505301.1399999997</v>
      </c>
      <c r="YZ9" s="385">
        <v>3543483.0900000003</v>
      </c>
      <c r="ZA9" s="385">
        <v>588316.6</v>
      </c>
      <c r="ZB9" s="385">
        <v>885851.85</v>
      </c>
      <c r="ZC9" s="385">
        <v>682015.51</v>
      </c>
      <c r="ZD9" s="385">
        <v>1842407.73</v>
      </c>
      <c r="ZE9" s="385">
        <v>785342.23</v>
      </c>
      <c r="ZF9" s="385">
        <v>547244.19999999995</v>
      </c>
      <c r="ZG9" s="385">
        <v>1623097.93</v>
      </c>
      <c r="ZH9" s="385">
        <v>878768.35000000009</v>
      </c>
      <c r="ZI9" s="385">
        <v>590441.1</v>
      </c>
      <c r="ZJ9" s="385">
        <v>436489.25</v>
      </c>
      <c r="ZK9" s="385">
        <v>417105.4</v>
      </c>
      <c r="ZL9" s="385">
        <v>202001</v>
      </c>
      <c r="ZM9" s="385">
        <v>24836544.270000003</v>
      </c>
      <c r="ZN9" s="385">
        <v>866489.86</v>
      </c>
      <c r="ZO9" s="385">
        <v>1497426.91</v>
      </c>
      <c r="ZP9" s="385">
        <v>978007</v>
      </c>
      <c r="ZQ9" s="385">
        <v>666453.19999999995</v>
      </c>
      <c r="ZR9" s="385">
        <v>1626948</v>
      </c>
      <c r="ZS9" s="385">
        <v>597273.69999999995</v>
      </c>
      <c r="ZT9" s="385">
        <v>209105882.84</v>
      </c>
      <c r="ZU9" s="385">
        <v>848822.93</v>
      </c>
      <c r="ZV9" s="385">
        <v>1225891.58</v>
      </c>
      <c r="ZW9" s="385">
        <v>2145440.6</v>
      </c>
      <c r="ZX9" s="385">
        <v>1733729.6400000001</v>
      </c>
      <c r="ZY9" s="385">
        <v>596714.84000000008</v>
      </c>
      <c r="ZZ9" s="385">
        <v>1826458.48</v>
      </c>
      <c r="AAA9" s="385">
        <v>1304084.8599999999</v>
      </c>
      <c r="AAB9" s="385">
        <v>2439002.8200000003</v>
      </c>
      <c r="AAC9" s="385">
        <v>1166610.6000000001</v>
      </c>
      <c r="AAD9" s="385">
        <v>1205160.3400000001</v>
      </c>
      <c r="AAE9" s="385">
        <v>12298568.66</v>
      </c>
      <c r="AAF9" s="385">
        <v>2185978.42</v>
      </c>
      <c r="AAG9" s="385">
        <v>963008.49</v>
      </c>
      <c r="AAH9" s="385">
        <v>803204.91</v>
      </c>
      <c r="AAI9" s="385">
        <v>2051971.67</v>
      </c>
      <c r="AAJ9" s="385">
        <v>505705.49</v>
      </c>
      <c r="AAK9" s="385">
        <v>1295382.4099999999</v>
      </c>
      <c r="AAL9" s="385">
        <v>441718.12</v>
      </c>
      <c r="AAM9" s="385">
        <v>12055617.199999999</v>
      </c>
      <c r="AAN9" s="385">
        <v>7827113.8699999992</v>
      </c>
      <c r="AAO9" s="385">
        <v>544450.76</v>
      </c>
      <c r="AAP9" s="385">
        <v>516289.98</v>
      </c>
      <c r="AAQ9" s="385">
        <v>352443.52</v>
      </c>
      <c r="AAR9" s="385">
        <v>347378.62</v>
      </c>
      <c r="AAS9" s="385">
        <v>502722.39</v>
      </c>
      <c r="AAT9" s="385">
        <v>60599504.63000001</v>
      </c>
      <c r="AAU9" s="385">
        <v>2519007.77</v>
      </c>
      <c r="AAV9" s="385">
        <v>1894956.3399999999</v>
      </c>
      <c r="AAW9" s="385">
        <v>2331499.9</v>
      </c>
      <c r="AAX9" s="385">
        <v>2894358.57</v>
      </c>
      <c r="AAY9" s="385">
        <v>2156287.21</v>
      </c>
      <c r="AAZ9" s="385">
        <v>863975.3</v>
      </c>
      <c r="ABA9" s="385">
        <v>2005062.16</v>
      </c>
      <c r="ABB9" s="385">
        <v>51858560.960000001</v>
      </c>
      <c r="ABC9" s="385">
        <v>2328614.8099999996</v>
      </c>
      <c r="ABD9" s="385">
        <v>2599647.0499999998</v>
      </c>
      <c r="ABE9" s="385">
        <v>1418599.3699999999</v>
      </c>
      <c r="ABF9" s="385">
        <v>992645.82000000007</v>
      </c>
      <c r="ABG9" s="385">
        <v>3583357.1199999996</v>
      </c>
      <c r="ABH9" s="385">
        <v>804030</v>
      </c>
      <c r="ABI9" s="385">
        <v>1095282.8399999999</v>
      </c>
      <c r="ABJ9" s="385">
        <v>482566.33999999997</v>
      </c>
      <c r="ABK9" s="385">
        <v>1507020.53</v>
      </c>
      <c r="ABL9" s="385">
        <v>337120.67000000004</v>
      </c>
      <c r="ABM9" s="385">
        <v>86836759.730000019</v>
      </c>
      <c r="ABN9" s="385">
        <v>792864</v>
      </c>
      <c r="ABO9" s="385">
        <v>1645883.84</v>
      </c>
      <c r="ABP9" s="385">
        <v>1643062.24</v>
      </c>
      <c r="ABQ9" s="385">
        <v>-95765.440000000002</v>
      </c>
      <c r="ABR9" s="385">
        <v>859913.97000000009</v>
      </c>
      <c r="ABS9" s="385">
        <v>1256251.5</v>
      </c>
      <c r="ABT9" s="385">
        <v>6394209.4699999997</v>
      </c>
      <c r="ABU9" s="385">
        <v>40772274.18</v>
      </c>
      <c r="ABV9" s="385">
        <v>684254.19000000006</v>
      </c>
      <c r="ABW9" s="385">
        <v>1400053.92</v>
      </c>
      <c r="ABX9" s="385">
        <v>2921286</v>
      </c>
      <c r="ABY9" s="385">
        <v>-404214.62000000011</v>
      </c>
      <c r="ABZ9" s="385">
        <v>13700082.390000001</v>
      </c>
      <c r="ACA9" s="385">
        <v>1836845.57</v>
      </c>
      <c r="ACB9" s="385">
        <v>1325829.02</v>
      </c>
      <c r="ACC9" s="385">
        <v>433979.06999999995</v>
      </c>
      <c r="ACD9" s="385">
        <v>852340.38</v>
      </c>
      <c r="ACE9" s="385">
        <v>400030.02999999997</v>
      </c>
      <c r="ACF9" s="385">
        <v>18325270.66</v>
      </c>
      <c r="ACG9" s="385">
        <v>19442500.59</v>
      </c>
      <c r="ACH9" s="385">
        <v>460984.3</v>
      </c>
      <c r="ACI9" s="385">
        <v>275800.71999999997</v>
      </c>
      <c r="ACJ9" s="385">
        <v>1263536.6100000001</v>
      </c>
      <c r="ACK9" s="385">
        <v>845055.4</v>
      </c>
      <c r="ACL9" s="385">
        <v>219417.71000000002</v>
      </c>
      <c r="ACM9" s="385">
        <v>798611.88</v>
      </c>
      <c r="ACN9" s="385">
        <v>1648758.84</v>
      </c>
      <c r="ACO9" s="385">
        <v>244249622.22999999</v>
      </c>
      <c r="ACP9" s="385">
        <v>21749445.16</v>
      </c>
      <c r="ACQ9" s="385">
        <v>12841184.640000001</v>
      </c>
      <c r="ACR9" s="385">
        <v>26174929.070000004</v>
      </c>
      <c r="ACS9" s="385">
        <v>165985.23000000004</v>
      </c>
      <c r="ACT9" s="385">
        <v>504547.02999999997</v>
      </c>
      <c r="ACU9" s="385">
        <v>575760.77</v>
      </c>
      <c r="ACV9" s="385">
        <v>361472</v>
      </c>
      <c r="ACW9" s="385">
        <v>301541979.32000005</v>
      </c>
      <c r="ACX9" s="385">
        <v>58260473.140000001</v>
      </c>
      <c r="ACY9" s="385">
        <v>6428478.4399999995</v>
      </c>
      <c r="ACZ9" s="385">
        <v>1547732.0899999999</v>
      </c>
      <c r="ADA9" s="385">
        <v>1780464</v>
      </c>
      <c r="ADB9" s="385">
        <v>1052637.3700000001</v>
      </c>
      <c r="ADC9" s="385">
        <v>1617521.4</v>
      </c>
      <c r="ADD9" s="385">
        <v>1571083</v>
      </c>
      <c r="ADE9" s="385">
        <v>772725.6399999999</v>
      </c>
      <c r="ADF9" s="385">
        <v>1875706</v>
      </c>
      <c r="ADG9" s="385">
        <v>2517964.66</v>
      </c>
      <c r="ADH9" s="385">
        <v>884233.3</v>
      </c>
      <c r="ADI9" s="385">
        <v>718874.6</v>
      </c>
      <c r="ADJ9" s="385">
        <v>1246705.68</v>
      </c>
      <c r="ADK9" s="385">
        <v>3747424.04</v>
      </c>
      <c r="ADL9" s="385">
        <v>867821.42999999993</v>
      </c>
      <c r="ADM9" s="385">
        <v>4396839.04</v>
      </c>
      <c r="ADN9" s="385">
        <v>782877.5</v>
      </c>
      <c r="ADO9" s="385">
        <v>4345252.3600000003</v>
      </c>
      <c r="ADP9" s="385"/>
      <c r="ADQ9" s="385">
        <v>78068688.150000006</v>
      </c>
      <c r="ADR9" s="385">
        <v>6092483.2399999993</v>
      </c>
      <c r="ADS9" s="385">
        <v>4082329.81</v>
      </c>
      <c r="ADT9" s="385">
        <v>1459961.85</v>
      </c>
      <c r="ADU9" s="385">
        <v>2569111.86</v>
      </c>
      <c r="ADV9" s="385">
        <v>6405945.0099999998</v>
      </c>
      <c r="ADW9" s="385">
        <v>968415.54999999993</v>
      </c>
      <c r="ADX9" s="385">
        <v>3037051.5</v>
      </c>
      <c r="ADY9" s="385">
        <v>1239481.53</v>
      </c>
      <c r="ADZ9" s="385">
        <v>643345.1</v>
      </c>
      <c r="AEA9" s="385">
        <v>35845665.879999995</v>
      </c>
      <c r="AEB9" s="385">
        <v>16027707.74</v>
      </c>
      <c r="AEC9" s="385">
        <v>1194934.03</v>
      </c>
      <c r="AED9" s="385">
        <v>793029.9</v>
      </c>
      <c r="AEE9" s="385">
        <v>911713.62</v>
      </c>
      <c r="AEF9" s="385">
        <v>1333587.95</v>
      </c>
      <c r="AEG9" s="385">
        <v>54962.8</v>
      </c>
      <c r="AEH9" s="385">
        <v>385649.68</v>
      </c>
      <c r="AEI9" s="385">
        <v>630940.82999999996</v>
      </c>
      <c r="AEJ9" s="385">
        <v>516479.98</v>
      </c>
      <c r="AEK9" s="385">
        <v>330868.49</v>
      </c>
      <c r="AEL9" s="385">
        <v>313881.49000000005</v>
      </c>
      <c r="AEM9" s="385">
        <v>551652.82999999996</v>
      </c>
      <c r="AEN9" s="385">
        <v>41610314.43</v>
      </c>
      <c r="AEO9" s="385">
        <v>1191165.47</v>
      </c>
      <c r="AEP9" s="385">
        <v>2063466.48</v>
      </c>
      <c r="AEQ9" s="385">
        <v>562102.35</v>
      </c>
      <c r="AER9" s="385">
        <v>370175.27</v>
      </c>
      <c r="AES9" s="385">
        <v>379147</v>
      </c>
      <c r="AET9" s="385">
        <v>273183.78000000003</v>
      </c>
      <c r="AEU9" s="385">
        <v>1474698</v>
      </c>
      <c r="AEV9" s="385">
        <v>629088.99</v>
      </c>
      <c r="AEW9" s="385">
        <v>425910.55</v>
      </c>
      <c r="AEX9" s="385">
        <v>1096029.23</v>
      </c>
      <c r="AEY9" s="385">
        <v>501520.13</v>
      </c>
      <c r="AEZ9" s="385">
        <v>47244938.340000004</v>
      </c>
      <c r="AFA9" s="385">
        <v>831277.28999999992</v>
      </c>
      <c r="AFB9" s="385">
        <v>866408.86</v>
      </c>
      <c r="AFC9" s="385">
        <v>1093381.95</v>
      </c>
      <c r="AFD9" s="385">
        <v>3429815.3</v>
      </c>
      <c r="AFE9" s="385">
        <v>1115732.5799999998</v>
      </c>
      <c r="AFF9" s="385">
        <v>221819.72000000003</v>
      </c>
      <c r="AFG9" s="385">
        <v>882749.61</v>
      </c>
      <c r="AFH9" s="385">
        <v>852751.73</v>
      </c>
      <c r="AFI9" s="385">
        <v>921713.83000000007</v>
      </c>
      <c r="AFJ9" s="385">
        <v>645778.52999999991</v>
      </c>
      <c r="AFK9" s="385">
        <v>37192799.849999994</v>
      </c>
      <c r="AFL9" s="385">
        <v>10306803.380000001</v>
      </c>
      <c r="AFM9" s="385">
        <v>591322.58000000007</v>
      </c>
      <c r="AFN9" s="385">
        <v>530222.62</v>
      </c>
      <c r="AFO9" s="385">
        <v>972217.54</v>
      </c>
      <c r="AFP9" s="385">
        <v>656053.63</v>
      </c>
      <c r="AFQ9" s="385">
        <v>174496.03</v>
      </c>
      <c r="AFR9" s="385">
        <v>240208.71</v>
      </c>
      <c r="AFS9" s="385">
        <v>182613409.87</v>
      </c>
      <c r="AFT9" s="385">
        <v>118755497.61999999</v>
      </c>
      <c r="AFU9" s="385">
        <v>1963683.65</v>
      </c>
      <c r="AFV9" s="385">
        <v>2951163.05</v>
      </c>
      <c r="AFW9" s="385">
        <v>3329201.35</v>
      </c>
      <c r="AFX9" s="385">
        <v>1793204.45</v>
      </c>
      <c r="AFY9" s="385">
        <v>551252.94999999995</v>
      </c>
      <c r="AFZ9" s="385">
        <v>4741049.6499999994</v>
      </c>
      <c r="AGA9" s="385">
        <v>602610.95000000007</v>
      </c>
      <c r="AGB9" s="385">
        <v>3772173.35</v>
      </c>
      <c r="AGC9" s="385">
        <v>5206824.95</v>
      </c>
      <c r="AGD9" s="385">
        <v>2483993.02</v>
      </c>
      <c r="AGE9" s="385">
        <v>2211257.9000000004</v>
      </c>
      <c r="AGF9" s="385">
        <v>951196.76</v>
      </c>
      <c r="AGG9" s="385">
        <v>2758789.3</v>
      </c>
      <c r="AGH9" s="385">
        <v>2465858.77</v>
      </c>
      <c r="AGI9" s="385">
        <v>921426.05</v>
      </c>
      <c r="AGJ9" s="385">
        <v>13352579.620000001</v>
      </c>
      <c r="AGK9" s="385">
        <v>1220777.5999999999</v>
      </c>
      <c r="AGL9" s="385">
        <v>656211.32999999996</v>
      </c>
      <c r="AGM9" s="385">
        <v>1104311</v>
      </c>
      <c r="AGN9" s="385">
        <v>1784846</v>
      </c>
      <c r="AGO9" s="385">
        <v>786129.02</v>
      </c>
      <c r="AGP9" s="385">
        <v>450644</v>
      </c>
    </row>
    <row r="10" spans="1:874">
      <c r="B10" s="384" t="s">
        <v>10</v>
      </c>
      <c r="C10" s="383" t="s">
        <v>11</v>
      </c>
      <c r="D10" s="385">
        <v>8044582.209999999</v>
      </c>
      <c r="E10" s="385">
        <v>313182.18</v>
      </c>
      <c r="F10" s="385">
        <v>500373.78</v>
      </c>
      <c r="G10" s="385">
        <v>13198.75</v>
      </c>
      <c r="H10" s="385">
        <v>1628974.74</v>
      </c>
      <c r="I10" s="385">
        <v>3598683.38</v>
      </c>
      <c r="J10" s="385">
        <v>2128626.23</v>
      </c>
      <c r="K10" s="385">
        <v>910054.66999999993</v>
      </c>
      <c r="L10" s="385">
        <v>944230.81</v>
      </c>
      <c r="M10" s="385">
        <v>159482.54999999999</v>
      </c>
      <c r="N10" s="385">
        <v>37956</v>
      </c>
      <c r="O10" s="385">
        <v>26687.47</v>
      </c>
      <c r="P10" s="385">
        <v>126731.27</v>
      </c>
      <c r="Q10" s="385">
        <v>374931.92</v>
      </c>
      <c r="R10" s="385">
        <v>91322.47</v>
      </c>
      <c r="S10" s="385">
        <v>75771.360000000001</v>
      </c>
      <c r="T10" s="385">
        <v>204862.06</v>
      </c>
      <c r="U10" s="385">
        <v>145084.82</v>
      </c>
      <c r="V10" s="385">
        <v>47115566</v>
      </c>
      <c r="W10" s="385">
        <v>1031227.88</v>
      </c>
      <c r="X10" s="385">
        <v>318552</v>
      </c>
      <c r="Y10" s="385">
        <v>2153602.04</v>
      </c>
      <c r="Z10" s="385">
        <v>2087932.82</v>
      </c>
      <c r="AA10" s="385">
        <v>4072276.6000000006</v>
      </c>
      <c r="AB10" s="385">
        <v>2973801</v>
      </c>
      <c r="AC10" s="385">
        <v>24764672.73</v>
      </c>
      <c r="AD10" s="385">
        <v>1243353.1800000002</v>
      </c>
      <c r="AE10" s="385">
        <v>403319.64</v>
      </c>
      <c r="AF10" s="385">
        <v>1645940.31</v>
      </c>
      <c r="AG10" s="385">
        <v>2858435.6399999997</v>
      </c>
      <c r="AH10" s="385">
        <v>17224301.539999999</v>
      </c>
      <c r="AI10" s="385">
        <v>12401242.629999999</v>
      </c>
      <c r="AJ10" s="385">
        <v>-816447</v>
      </c>
      <c r="AK10" s="385">
        <v>86932</v>
      </c>
      <c r="AL10" s="385">
        <v>17469</v>
      </c>
      <c r="AM10" s="385">
        <v>5957868.9000000004</v>
      </c>
      <c r="AN10" s="385">
        <v>496447.73000000004</v>
      </c>
      <c r="AO10" s="385">
        <v>957765.4</v>
      </c>
      <c r="AP10" s="385">
        <v>548646.47000000009</v>
      </c>
      <c r="AQ10" s="385">
        <v>267451.40000000002</v>
      </c>
      <c r="AR10" s="385">
        <v>512347</v>
      </c>
      <c r="AS10" s="385">
        <v>90.5</v>
      </c>
      <c r="AT10" s="385">
        <v>371911.25</v>
      </c>
      <c r="AU10" s="385">
        <v>0</v>
      </c>
      <c r="AV10" s="385">
        <v>21813</v>
      </c>
      <c r="AW10" s="385">
        <v>32476</v>
      </c>
      <c r="AX10" s="385">
        <v>33866</v>
      </c>
      <c r="AY10" s="385">
        <v>151327.32</v>
      </c>
      <c r="AZ10" s="385">
        <v>43840.759999999995</v>
      </c>
      <c r="BA10" s="385">
        <v>92286.98</v>
      </c>
      <c r="BB10" s="385">
        <v>24866</v>
      </c>
      <c r="BC10" s="385">
        <v>0</v>
      </c>
      <c r="BD10" s="385">
        <v>0</v>
      </c>
      <c r="BE10" s="385">
        <v>50207.83</v>
      </c>
      <c r="BF10" s="385">
        <v>132074</v>
      </c>
      <c r="BG10" s="385">
        <v>669.94</v>
      </c>
      <c r="BH10" s="385">
        <v>0</v>
      </c>
      <c r="BI10" s="385">
        <v>1253037.5899999999</v>
      </c>
      <c r="BJ10" s="385">
        <v>201214.64999999997</v>
      </c>
      <c r="BK10" s="385">
        <v>3536</v>
      </c>
      <c r="BL10" s="385">
        <v>46569.22</v>
      </c>
      <c r="BM10" s="385">
        <v>294829.39</v>
      </c>
      <c r="BN10" s="385">
        <v>88111.9</v>
      </c>
      <c r="BO10" s="385">
        <v>48762</v>
      </c>
      <c r="BP10" s="385">
        <v>360750.4</v>
      </c>
      <c r="BQ10" s="385">
        <v>76349.67</v>
      </c>
      <c r="BR10" s="385">
        <v>15885</v>
      </c>
      <c r="BS10" s="385">
        <v>1000</v>
      </c>
      <c r="BT10" s="385">
        <v>11599</v>
      </c>
      <c r="BU10" s="385">
        <v>2450</v>
      </c>
      <c r="BV10" s="385">
        <v>0</v>
      </c>
      <c r="BW10" s="385">
        <v>52821</v>
      </c>
      <c r="BX10" s="385">
        <v>1908486.37</v>
      </c>
      <c r="BY10" s="385">
        <v>335866</v>
      </c>
      <c r="BZ10" s="385">
        <v>186451</v>
      </c>
      <c r="CA10" s="385">
        <v>57119</v>
      </c>
      <c r="CB10" s="385">
        <v>25615</v>
      </c>
      <c r="CC10" s="385">
        <v>570</v>
      </c>
      <c r="CD10" s="385">
        <v>20914</v>
      </c>
      <c r="CE10" s="385">
        <v>3590495.8</v>
      </c>
      <c r="CF10" s="385">
        <v>46253</v>
      </c>
      <c r="CG10" s="385">
        <v>23164.190000000002</v>
      </c>
      <c r="CH10" s="385">
        <v>19358.2</v>
      </c>
      <c r="CI10" s="385">
        <v>67778.95</v>
      </c>
      <c r="CJ10" s="385">
        <v>115658</v>
      </c>
      <c r="CK10" s="385">
        <v>13026</v>
      </c>
      <c r="CL10" s="385">
        <v>110607</v>
      </c>
      <c r="CM10" s="385">
        <v>0</v>
      </c>
      <c r="CN10" s="385">
        <v>36547</v>
      </c>
      <c r="CO10" s="385">
        <v>3351</v>
      </c>
      <c r="CP10" s="385">
        <v>171987.35</v>
      </c>
      <c r="CQ10" s="385">
        <v>20037.59</v>
      </c>
      <c r="CR10" s="385">
        <v>6890435.3899999997</v>
      </c>
      <c r="CS10" s="385">
        <v>315664.90000000002</v>
      </c>
      <c r="CT10" s="385">
        <v>338108.15</v>
      </c>
      <c r="CU10" s="385">
        <v>210880.86</v>
      </c>
      <c r="CV10" s="385">
        <v>30156</v>
      </c>
      <c r="CW10" s="385">
        <v>1249293.69</v>
      </c>
      <c r="CX10" s="385">
        <v>1202652.1300000001</v>
      </c>
      <c r="CY10" s="385">
        <v>583954.75</v>
      </c>
      <c r="CZ10" s="385">
        <v>2715892.39</v>
      </c>
      <c r="DA10" s="385">
        <v>51742614.960000001</v>
      </c>
      <c r="DB10" s="385">
        <v>193795</v>
      </c>
      <c r="DC10" s="385">
        <v>16527.5</v>
      </c>
      <c r="DD10" s="385">
        <v>122164</v>
      </c>
      <c r="DE10" s="385">
        <v>299952</v>
      </c>
      <c r="DF10" s="385">
        <v>888919.99999999988</v>
      </c>
      <c r="DG10" s="385">
        <v>52814.149999999907</v>
      </c>
      <c r="DH10" s="385">
        <v>40843</v>
      </c>
      <c r="DI10" s="385">
        <v>1384596.83</v>
      </c>
      <c r="DJ10" s="385">
        <v>237229.47999999998</v>
      </c>
      <c r="DK10" s="385">
        <v>99055.209999999992</v>
      </c>
      <c r="DL10" s="385">
        <v>60721.35</v>
      </c>
      <c r="DM10" s="385">
        <v>63725.4</v>
      </c>
      <c r="DN10" s="385">
        <v>86490.02</v>
      </c>
      <c r="DO10" s="385">
        <v>312003.5</v>
      </c>
      <c r="DP10" s="385">
        <v>2316</v>
      </c>
      <c r="DQ10" s="385">
        <v>386042.9</v>
      </c>
      <c r="DR10" s="385">
        <v>929182.09999999986</v>
      </c>
      <c r="DS10" s="385">
        <v>127671</v>
      </c>
      <c r="DT10" s="385">
        <v>162671.13</v>
      </c>
      <c r="DU10" s="385">
        <v>402297.82999999996</v>
      </c>
      <c r="DV10" s="385">
        <v>197277.65</v>
      </c>
      <c r="DW10" s="385">
        <v>0</v>
      </c>
      <c r="DX10" s="385">
        <v>1358781</v>
      </c>
      <c r="DY10" s="385">
        <v>12614</v>
      </c>
      <c r="DZ10" s="385">
        <v>55170.3</v>
      </c>
      <c r="EA10" s="385">
        <v>98759.75</v>
      </c>
      <c r="EB10" s="385">
        <v>7039</v>
      </c>
      <c r="EC10" s="385">
        <v>196109.80000000002</v>
      </c>
      <c r="ED10" s="385">
        <v>370383</v>
      </c>
      <c r="EE10" s="385">
        <v>56996.57</v>
      </c>
      <c r="EF10" s="385">
        <v>29796</v>
      </c>
      <c r="EG10" s="385">
        <v>44518.100000000006</v>
      </c>
      <c r="EH10" s="385">
        <v>136248</v>
      </c>
      <c r="EI10" s="385">
        <v>20978</v>
      </c>
      <c r="EJ10" s="385">
        <v>6496.9599999999991</v>
      </c>
      <c r="EK10" s="385">
        <v>4752</v>
      </c>
      <c r="EL10" s="385">
        <v>270112.73000000004</v>
      </c>
      <c r="EM10" s="385">
        <v>5619</v>
      </c>
      <c r="EN10" s="385">
        <v>8659</v>
      </c>
      <c r="EO10" s="385">
        <v>2092</v>
      </c>
      <c r="EP10" s="385">
        <v>7758</v>
      </c>
      <c r="EQ10" s="385">
        <v>124</v>
      </c>
      <c r="ER10" s="385">
        <v>32180</v>
      </c>
      <c r="ES10" s="385">
        <v>6598</v>
      </c>
      <c r="ET10" s="385">
        <v>49614</v>
      </c>
      <c r="EU10" s="385">
        <v>3805855.3499999996</v>
      </c>
      <c r="EV10" s="385">
        <v>317538.38</v>
      </c>
      <c r="EW10" s="385">
        <v>689517.99</v>
      </c>
      <c r="EX10" s="385">
        <v>208547</v>
      </c>
      <c r="EY10" s="385">
        <v>1116458.8999999999</v>
      </c>
      <c r="EZ10" s="385">
        <v>1118095.3799999999</v>
      </c>
      <c r="FA10" s="385">
        <v>407936</v>
      </c>
      <c r="FB10" s="385">
        <v>305734.53999999998</v>
      </c>
      <c r="FC10" s="385">
        <v>600363.69999999995</v>
      </c>
      <c r="FD10" s="385">
        <v>130333.23999999999</v>
      </c>
      <c r="FE10" s="385">
        <v>396115.20000000001</v>
      </c>
      <c r="FF10" s="385">
        <v>240685</v>
      </c>
      <c r="FG10" s="385">
        <v>1063811.5</v>
      </c>
      <c r="FH10" s="385">
        <v>86954</v>
      </c>
      <c r="FI10" s="385">
        <v>0</v>
      </c>
      <c r="FJ10" s="385">
        <v>74960</v>
      </c>
      <c r="FK10" s="385">
        <v>34468</v>
      </c>
      <c r="FL10" s="385">
        <v>301120.52</v>
      </c>
      <c r="FM10" s="385">
        <v>0</v>
      </c>
      <c r="FN10" s="385">
        <v>0</v>
      </c>
      <c r="FO10" s="385">
        <v>7451454.5800000001</v>
      </c>
      <c r="FP10" s="385">
        <v>150998</v>
      </c>
      <c r="FQ10" s="385">
        <v>80952.5</v>
      </c>
      <c r="FR10" s="385">
        <v>407627.76</v>
      </c>
      <c r="FS10" s="385">
        <v>526218</v>
      </c>
      <c r="FT10" s="385">
        <v>273476</v>
      </c>
      <c r="FU10" s="385">
        <v>517331.1</v>
      </c>
      <c r="FV10" s="385">
        <v>286255</v>
      </c>
      <c r="FW10" s="385">
        <v>103980</v>
      </c>
      <c r="FX10" s="385">
        <v>578209</v>
      </c>
      <c r="FY10" s="385">
        <v>149886</v>
      </c>
      <c r="FZ10" s="385">
        <v>56979.7</v>
      </c>
      <c r="GA10" s="385">
        <v>141038</v>
      </c>
      <c r="GB10" s="385">
        <v>1635726.6099999999</v>
      </c>
      <c r="GC10" s="385">
        <v>62939.5</v>
      </c>
      <c r="GD10" s="385">
        <v>47891</v>
      </c>
      <c r="GE10" s="385">
        <v>267044.75</v>
      </c>
      <c r="GF10" s="385">
        <v>38272</v>
      </c>
      <c r="GG10" s="385">
        <v>192981</v>
      </c>
      <c r="GH10" s="385">
        <v>11202</v>
      </c>
      <c r="GI10" s="385">
        <v>50479</v>
      </c>
      <c r="GJ10" s="385">
        <v>18360</v>
      </c>
      <c r="GK10" s="385">
        <v>0</v>
      </c>
      <c r="GL10" s="385">
        <v>0</v>
      </c>
      <c r="GM10" s="385">
        <v>1235</v>
      </c>
      <c r="GN10" s="385">
        <v>38528</v>
      </c>
      <c r="GO10" s="385">
        <v>134773.14000000001</v>
      </c>
      <c r="GP10" s="385">
        <v>16730</v>
      </c>
      <c r="GQ10" s="385">
        <v>3400</v>
      </c>
      <c r="GR10" s="385">
        <v>0</v>
      </c>
      <c r="GS10" s="385">
        <v>68485</v>
      </c>
      <c r="GT10" s="385">
        <v>0</v>
      </c>
      <c r="GU10" s="385">
        <v>63956</v>
      </c>
      <c r="GV10" s="385">
        <v>1787142.9</v>
      </c>
      <c r="GW10" s="385">
        <v>4001</v>
      </c>
      <c r="GX10" s="385">
        <v>1060451.21</v>
      </c>
      <c r="GY10" s="385">
        <v>1655109.5</v>
      </c>
      <c r="GZ10" s="385">
        <v>38516465.310000002</v>
      </c>
      <c r="HA10" s="385">
        <v>4228514.8999999994</v>
      </c>
      <c r="HB10" s="385">
        <v>7306316.3899999997</v>
      </c>
      <c r="HC10" s="385">
        <v>8960866</v>
      </c>
      <c r="HD10" s="385">
        <v>2321134.4900000002</v>
      </c>
      <c r="HE10" s="385">
        <v>6123132</v>
      </c>
      <c r="HF10" s="385">
        <v>22205609.02</v>
      </c>
      <c r="HG10" s="385">
        <v>15832986.200000001</v>
      </c>
      <c r="HH10" s="385">
        <v>7753685.1400000006</v>
      </c>
      <c r="HI10" s="385">
        <v>4245297.25</v>
      </c>
      <c r="HJ10" s="385">
        <v>5837084.6699999999</v>
      </c>
      <c r="HK10" s="385">
        <v>3520456.93</v>
      </c>
      <c r="HL10" s="385">
        <v>7666912.8300000001</v>
      </c>
      <c r="HM10" s="385">
        <v>3255510.71</v>
      </c>
      <c r="HN10" s="385">
        <v>4593460.7699999996</v>
      </c>
      <c r="HO10" s="385">
        <v>173861.33999999994</v>
      </c>
      <c r="HP10" s="385">
        <v>76684.66</v>
      </c>
      <c r="HQ10" s="385">
        <v>140579.34000000003</v>
      </c>
      <c r="HR10" s="385">
        <v>13213</v>
      </c>
      <c r="HS10" s="385">
        <v>9543</v>
      </c>
      <c r="HT10" s="385">
        <v>188864</v>
      </c>
      <c r="HU10" s="385">
        <v>1412232.25</v>
      </c>
      <c r="HV10" s="385">
        <v>37814.5</v>
      </c>
      <c r="HW10" s="385">
        <v>143531</v>
      </c>
      <c r="HX10" s="385">
        <v>55998.34</v>
      </c>
      <c r="HY10" s="385">
        <v>434860.16</v>
      </c>
      <c r="HZ10" s="385">
        <v>6635</v>
      </c>
      <c r="IA10" s="385">
        <v>41453</v>
      </c>
      <c r="IB10" s="385">
        <v>800</v>
      </c>
      <c r="IC10" s="385">
        <v>0</v>
      </c>
      <c r="ID10" s="385">
        <v>2435717.33</v>
      </c>
      <c r="IE10" s="385">
        <v>474027</v>
      </c>
      <c r="IF10" s="385">
        <v>1773940.5</v>
      </c>
      <c r="IG10" s="385">
        <v>623044.96</v>
      </c>
      <c r="IH10" s="385">
        <v>1872675.34</v>
      </c>
      <c r="II10" s="385">
        <v>263372.15000000002</v>
      </c>
      <c r="IJ10" s="385">
        <v>214468.5</v>
      </c>
      <c r="IK10" s="385">
        <v>3954</v>
      </c>
      <c r="IL10" s="385">
        <v>57981</v>
      </c>
      <c r="IM10" s="385">
        <v>147922.5</v>
      </c>
      <c r="IN10" s="385">
        <v>2910</v>
      </c>
      <c r="IO10" s="385">
        <v>8284836</v>
      </c>
      <c r="IP10" s="385">
        <v>3988612</v>
      </c>
      <c r="IQ10" s="385">
        <v>392957</v>
      </c>
      <c r="IR10" s="385">
        <v>790860</v>
      </c>
      <c r="IS10" s="385">
        <v>297499</v>
      </c>
      <c r="IT10" s="385">
        <v>37018</v>
      </c>
      <c r="IU10" s="385">
        <v>286424.5</v>
      </c>
      <c r="IV10" s="385">
        <v>6813</v>
      </c>
      <c r="IW10" s="385">
        <v>144847</v>
      </c>
      <c r="IX10" s="385">
        <v>1228404</v>
      </c>
      <c r="IY10" s="385">
        <v>252786</v>
      </c>
      <c r="IZ10" s="385">
        <v>1364519</v>
      </c>
      <c r="JA10" s="385">
        <v>264370.40000000002</v>
      </c>
      <c r="JB10" s="385">
        <v>135400.87</v>
      </c>
      <c r="JC10" s="385">
        <v>238277.67</v>
      </c>
      <c r="JD10" s="385">
        <v>565356</v>
      </c>
      <c r="JE10" s="385">
        <v>365632</v>
      </c>
      <c r="JF10" s="385">
        <v>16000</v>
      </c>
      <c r="JG10" s="385">
        <v>2710826.6900000004</v>
      </c>
      <c r="JH10" s="385">
        <v>23320</v>
      </c>
      <c r="JI10" s="385">
        <v>75442.94</v>
      </c>
      <c r="JJ10" s="385">
        <v>125834.79000000001</v>
      </c>
      <c r="JK10" s="385">
        <v>1600</v>
      </c>
      <c r="JL10" s="385">
        <v>143032.58000000002</v>
      </c>
      <c r="JM10" s="385">
        <v>0</v>
      </c>
      <c r="JN10" s="385">
        <v>12247988.01</v>
      </c>
      <c r="JO10" s="385">
        <v>7932748.1999999993</v>
      </c>
      <c r="JP10" s="385">
        <v>2059724.6</v>
      </c>
      <c r="JQ10" s="385">
        <v>1012655</v>
      </c>
      <c r="JR10" s="385">
        <v>609899</v>
      </c>
      <c r="JS10" s="385">
        <v>228733.05</v>
      </c>
      <c r="JT10" s="385">
        <v>6303755.8899999997</v>
      </c>
      <c r="JU10" s="385">
        <v>4040659</v>
      </c>
      <c r="JV10" s="385">
        <v>724186</v>
      </c>
      <c r="JW10" s="385">
        <v>560516</v>
      </c>
      <c r="JX10" s="385">
        <v>174642.8</v>
      </c>
      <c r="JY10" s="385">
        <v>331688</v>
      </c>
      <c r="JZ10" s="385">
        <v>90970</v>
      </c>
      <c r="KA10" s="385">
        <v>9347.69</v>
      </c>
      <c r="KB10" s="385">
        <v>120402.38</v>
      </c>
      <c r="KC10" s="385">
        <v>28748882.09</v>
      </c>
      <c r="KD10" s="385">
        <v>5568598.5899999999</v>
      </c>
      <c r="KE10" s="385">
        <v>2679218.16</v>
      </c>
      <c r="KF10" s="385">
        <v>3244966.3</v>
      </c>
      <c r="KG10" s="385">
        <v>4368246</v>
      </c>
      <c r="KH10" s="385">
        <v>13286288.309999999</v>
      </c>
      <c r="KI10" s="385">
        <v>15637088.449999999</v>
      </c>
      <c r="KJ10" s="385">
        <v>4372531.9799999995</v>
      </c>
      <c r="KK10" s="385">
        <v>884251.49</v>
      </c>
      <c r="KL10" s="385">
        <v>18690157.530000001</v>
      </c>
      <c r="KM10" s="385">
        <v>2406042.88</v>
      </c>
      <c r="KN10" s="385">
        <v>1930230.59</v>
      </c>
      <c r="KO10" s="385">
        <v>8362554.9900000002</v>
      </c>
      <c r="KP10" s="385">
        <v>198678.13</v>
      </c>
      <c r="KQ10" s="385">
        <v>1972987.2000000002</v>
      </c>
      <c r="KR10" s="385">
        <v>18456615.649999999</v>
      </c>
      <c r="KS10" s="385">
        <v>1159406</v>
      </c>
      <c r="KT10" s="385">
        <v>4024303.83</v>
      </c>
      <c r="KU10" s="385">
        <v>558383</v>
      </c>
      <c r="KV10" s="385">
        <v>277350</v>
      </c>
      <c r="KW10" s="385">
        <v>2725523.7800000003</v>
      </c>
      <c r="KX10" s="385">
        <v>819663.75</v>
      </c>
      <c r="KY10" s="385">
        <v>208848.95</v>
      </c>
      <c r="KZ10" s="385">
        <v>2696064.1999999997</v>
      </c>
      <c r="LA10" s="385">
        <v>298281.42</v>
      </c>
      <c r="LB10" s="385">
        <v>18919664.760000002</v>
      </c>
      <c r="LC10" s="385">
        <v>2141382.7000000002</v>
      </c>
      <c r="LD10" s="385">
        <v>5904295</v>
      </c>
      <c r="LE10" s="385">
        <v>11869434.699999999</v>
      </c>
      <c r="LF10" s="385">
        <v>1430089.01</v>
      </c>
      <c r="LG10" s="385">
        <v>1682865.42</v>
      </c>
      <c r="LH10" s="385">
        <v>191937.25</v>
      </c>
      <c r="LI10" s="385">
        <v>5774242.0299999993</v>
      </c>
      <c r="LJ10" s="385">
        <v>89521</v>
      </c>
      <c r="LK10" s="385">
        <v>3454006.7</v>
      </c>
      <c r="LL10" s="385">
        <v>11528987.889999999</v>
      </c>
      <c r="LM10" s="385">
        <v>30266</v>
      </c>
      <c r="LN10" s="385">
        <v>1064954</v>
      </c>
      <c r="LO10" s="385">
        <v>191153878.16999999</v>
      </c>
      <c r="LP10" s="385">
        <v>13867935</v>
      </c>
      <c r="LQ10" s="385">
        <v>-258368.37999999989</v>
      </c>
      <c r="LR10" s="385">
        <v>1555852.03</v>
      </c>
      <c r="LS10" s="385">
        <v>217900</v>
      </c>
      <c r="LT10" s="385">
        <v>623656.5</v>
      </c>
      <c r="LU10" s="385">
        <v>139409.71000000002</v>
      </c>
      <c r="LV10" s="385">
        <v>97412</v>
      </c>
      <c r="LW10" s="385">
        <v>604274.5</v>
      </c>
      <c r="LX10" s="385">
        <v>793731</v>
      </c>
      <c r="LY10" s="385">
        <v>1451461.54</v>
      </c>
      <c r="LZ10" s="385">
        <v>326908.5</v>
      </c>
      <c r="MA10" s="385">
        <v>10652685.49</v>
      </c>
      <c r="MB10" s="385">
        <v>893027.85</v>
      </c>
      <c r="MC10" s="385">
        <v>698947.02</v>
      </c>
      <c r="MD10" s="385">
        <v>900513.34</v>
      </c>
      <c r="ME10" s="385">
        <v>771690.65</v>
      </c>
      <c r="MF10" s="385">
        <v>1784130.15</v>
      </c>
      <c r="MG10" s="385">
        <v>1580295.94</v>
      </c>
      <c r="MH10" s="385">
        <v>1837545.2</v>
      </c>
      <c r="MI10" s="385">
        <v>410141.68</v>
      </c>
      <c r="MJ10" s="385">
        <v>1249492.52</v>
      </c>
      <c r="MK10" s="385">
        <v>667338.88</v>
      </c>
      <c r="ML10" s="385">
        <v>1252309.8999999999</v>
      </c>
      <c r="MM10" s="385">
        <v>9007244.3900000006</v>
      </c>
      <c r="MN10" s="385">
        <v>372745.88</v>
      </c>
      <c r="MO10" s="385">
        <v>655904.4</v>
      </c>
      <c r="MP10" s="385">
        <v>346247</v>
      </c>
      <c r="MQ10" s="385">
        <v>1154471</v>
      </c>
      <c r="MR10" s="385">
        <v>1842054</v>
      </c>
      <c r="MS10" s="385">
        <v>3333433</v>
      </c>
      <c r="MT10" s="385">
        <v>1509041.8</v>
      </c>
      <c r="MU10" s="385">
        <v>3399606.48</v>
      </c>
      <c r="MV10" s="385">
        <v>150350.41999999998</v>
      </c>
      <c r="MW10" s="385">
        <v>47508001.230000004</v>
      </c>
      <c r="MX10" s="385">
        <v>5777992.9100000001</v>
      </c>
      <c r="MY10" s="385">
        <v>11400477</v>
      </c>
      <c r="MZ10" s="385">
        <v>46598870.649999999</v>
      </c>
      <c r="NA10" s="385">
        <v>2521539.84</v>
      </c>
      <c r="NB10" s="385">
        <v>3949387.06</v>
      </c>
      <c r="NC10" s="385">
        <v>7656516</v>
      </c>
      <c r="ND10" s="385">
        <v>47329603.68</v>
      </c>
      <c r="NE10" s="385">
        <v>14800</v>
      </c>
      <c r="NF10" s="385">
        <v>3756959.87</v>
      </c>
      <c r="NG10" s="385">
        <v>2477573</v>
      </c>
      <c r="NH10" s="385">
        <v>1656023.5</v>
      </c>
      <c r="NI10" s="385">
        <v>18127943.669999998</v>
      </c>
      <c r="NJ10" s="385">
        <v>4703566.7</v>
      </c>
      <c r="NK10" s="385">
        <v>2859906.14</v>
      </c>
      <c r="NL10" s="385">
        <v>1269445.78</v>
      </c>
      <c r="NM10" s="385">
        <v>5484031.3099999996</v>
      </c>
      <c r="NN10" s="385">
        <v>1003343.2</v>
      </c>
      <c r="NO10" s="385">
        <v>1892037</v>
      </c>
      <c r="NP10" s="385">
        <v>4189609.07</v>
      </c>
      <c r="NQ10" s="385">
        <v>950832.22000000009</v>
      </c>
      <c r="NR10" s="385">
        <v>611270.47</v>
      </c>
      <c r="NS10" s="385">
        <v>1009248</v>
      </c>
      <c r="NT10" s="385">
        <v>1379075</v>
      </c>
      <c r="NU10" s="385">
        <v>1442227.9300000002</v>
      </c>
      <c r="NV10" s="385">
        <v>398847</v>
      </c>
      <c r="NW10" s="385">
        <v>24344190.700000003</v>
      </c>
      <c r="NX10" s="385">
        <v>9054339.9199999999</v>
      </c>
      <c r="NY10" s="385">
        <v>1576742.81</v>
      </c>
      <c r="NZ10" s="385">
        <v>6917159.9800000004</v>
      </c>
      <c r="OA10" s="385">
        <v>7381237.3400000008</v>
      </c>
      <c r="OB10" s="385">
        <v>4397173.84</v>
      </c>
      <c r="OC10" s="385">
        <v>563609.5</v>
      </c>
      <c r="OD10" s="385">
        <v>11712357</v>
      </c>
      <c r="OE10" s="385">
        <v>0</v>
      </c>
      <c r="OF10" s="385">
        <v>23389539.07</v>
      </c>
      <c r="OG10" s="385">
        <v>1649671</v>
      </c>
      <c r="OH10" s="385">
        <v>35429682.980000004</v>
      </c>
      <c r="OI10" s="385">
        <v>1901120</v>
      </c>
      <c r="OJ10" s="385">
        <v>8319167.2999999998</v>
      </c>
      <c r="OK10" s="385">
        <v>0</v>
      </c>
      <c r="OL10" s="385">
        <v>2907254.03</v>
      </c>
      <c r="OM10" s="385">
        <v>684930.8</v>
      </c>
      <c r="ON10" s="385">
        <v>157175.67999999999</v>
      </c>
      <c r="OO10" s="385">
        <v>5393714.25</v>
      </c>
      <c r="OP10" s="385">
        <v>2823776.1399999997</v>
      </c>
      <c r="OQ10" s="385">
        <v>2039164.3</v>
      </c>
      <c r="OR10" s="385">
        <v>453412.79</v>
      </c>
      <c r="OS10" s="385">
        <v>-193829.02999999991</v>
      </c>
      <c r="OT10" s="385">
        <v>9280</v>
      </c>
      <c r="OU10" s="385">
        <v>53907</v>
      </c>
      <c r="OV10" s="385">
        <v>2698</v>
      </c>
      <c r="OW10" s="385">
        <v>118206</v>
      </c>
      <c r="OX10" s="385">
        <v>43496</v>
      </c>
      <c r="OY10" s="385">
        <v>0</v>
      </c>
      <c r="OZ10" s="385">
        <v>4160</v>
      </c>
      <c r="PA10" s="385">
        <v>9831</v>
      </c>
      <c r="PB10" s="385">
        <v>1580</v>
      </c>
      <c r="PC10" s="385">
        <v>63742</v>
      </c>
      <c r="PD10" s="385">
        <v>58325</v>
      </c>
      <c r="PE10" s="385">
        <v>49508</v>
      </c>
      <c r="PF10" s="385">
        <v>213577.14</v>
      </c>
      <c r="PG10" s="385">
        <v>1248015</v>
      </c>
      <c r="PH10" s="385">
        <v>61764</v>
      </c>
      <c r="PI10" s="385">
        <v>61418.679999999993</v>
      </c>
      <c r="PJ10" s="385">
        <v>25177</v>
      </c>
      <c r="PK10" s="385">
        <v>79130</v>
      </c>
      <c r="PL10" s="385">
        <v>19395.96</v>
      </c>
      <c r="PM10" s="385">
        <v>77085</v>
      </c>
      <c r="PN10" s="385">
        <v>33489</v>
      </c>
      <c r="PO10" s="385">
        <v>190156.5</v>
      </c>
      <c r="PP10" s="385">
        <v>6630</v>
      </c>
      <c r="PQ10" s="385">
        <v>0</v>
      </c>
      <c r="PR10" s="385">
        <v>12070</v>
      </c>
      <c r="PS10" s="385">
        <v>18478</v>
      </c>
      <c r="PT10" s="385">
        <v>0</v>
      </c>
      <c r="PU10" s="385">
        <v>73075</v>
      </c>
      <c r="PV10" s="385">
        <v>167698</v>
      </c>
      <c r="PW10" s="385">
        <v>48338</v>
      </c>
      <c r="PX10" s="385">
        <v>24528</v>
      </c>
      <c r="PY10" s="385">
        <v>1085</v>
      </c>
      <c r="PZ10" s="385">
        <v>182408</v>
      </c>
      <c r="QA10" s="385">
        <v>89733</v>
      </c>
      <c r="QB10" s="385">
        <v>43112</v>
      </c>
      <c r="QC10" s="385">
        <v>352882.14</v>
      </c>
      <c r="QD10" s="385">
        <v>-770270.12</v>
      </c>
      <c r="QE10" s="385">
        <v>0</v>
      </c>
      <c r="QF10" s="385">
        <v>3616.2</v>
      </c>
      <c r="QG10" s="385">
        <v>96100</v>
      </c>
      <c r="QH10" s="385">
        <v>61162</v>
      </c>
      <c r="QI10" s="385">
        <v>76781</v>
      </c>
      <c r="QJ10" s="385">
        <v>71857</v>
      </c>
      <c r="QK10" s="385">
        <v>166867</v>
      </c>
      <c r="QL10" s="385">
        <v>0</v>
      </c>
      <c r="QM10" s="385">
        <v>14382</v>
      </c>
      <c r="QN10" s="385">
        <v>875982.17999999993</v>
      </c>
      <c r="QO10" s="385">
        <v>21173.82</v>
      </c>
      <c r="QP10" s="385">
        <v>15326.5</v>
      </c>
      <c r="QQ10" s="385">
        <v>38810.239999999998</v>
      </c>
      <c r="QR10" s="385">
        <v>3725</v>
      </c>
      <c r="QS10" s="385">
        <v>25854</v>
      </c>
      <c r="QT10" s="385">
        <v>10968</v>
      </c>
      <c r="QU10" s="385">
        <v>5501</v>
      </c>
      <c r="QV10" s="385">
        <v>135634.5</v>
      </c>
      <c r="QW10" s="385">
        <v>13319</v>
      </c>
      <c r="QX10" s="385">
        <v>8758</v>
      </c>
      <c r="QY10" s="385">
        <v>0</v>
      </c>
      <c r="QZ10" s="385">
        <v>1500</v>
      </c>
      <c r="RA10" s="385">
        <v>23088</v>
      </c>
      <c r="RB10" s="385">
        <v>11526</v>
      </c>
      <c r="RC10" s="385">
        <v>1021.7999999999993</v>
      </c>
      <c r="RD10" s="385">
        <v>20252</v>
      </c>
      <c r="RE10" s="385">
        <v>1610</v>
      </c>
      <c r="RF10" s="385">
        <v>350</v>
      </c>
      <c r="RG10" s="385">
        <v>0</v>
      </c>
      <c r="RH10" s="385">
        <v>1108155.0899999996</v>
      </c>
      <c r="RI10" s="385">
        <v>46345</v>
      </c>
      <c r="RJ10" s="385">
        <v>298645.93</v>
      </c>
      <c r="RK10" s="385">
        <v>455640</v>
      </c>
      <c r="RL10" s="385">
        <v>0</v>
      </c>
      <c r="RM10" s="385">
        <v>181710</v>
      </c>
      <c r="RN10" s="385">
        <v>393772.62</v>
      </c>
      <c r="RO10" s="385">
        <v>682111.85</v>
      </c>
      <c r="RP10" s="385">
        <v>2948</v>
      </c>
      <c r="RQ10" s="385">
        <v>44809</v>
      </c>
      <c r="RR10" s="385">
        <v>182016.8</v>
      </c>
      <c r="RS10" s="385">
        <v>-2494.640000000014</v>
      </c>
      <c r="RT10" s="385">
        <v>58794.67</v>
      </c>
      <c r="RU10" s="385">
        <v>28135</v>
      </c>
      <c r="RV10" s="385">
        <v>-1983</v>
      </c>
      <c r="RW10" s="385">
        <v>63023.5</v>
      </c>
      <c r="RX10" s="385">
        <v>10809</v>
      </c>
      <c r="RY10" s="385">
        <v>58029.96</v>
      </c>
      <c r="RZ10" s="385">
        <v>110222.5</v>
      </c>
      <c r="SA10" s="385">
        <v>2101822.5</v>
      </c>
      <c r="SB10" s="385">
        <v>0</v>
      </c>
      <c r="SC10" s="385">
        <v>57025</v>
      </c>
      <c r="SD10" s="385">
        <v>0</v>
      </c>
      <c r="SE10" s="385">
        <v>0</v>
      </c>
      <c r="SF10" s="385">
        <v>30037</v>
      </c>
      <c r="SG10" s="385">
        <v>0</v>
      </c>
      <c r="SH10" s="385">
        <v>0</v>
      </c>
      <c r="SI10" s="385">
        <v>14308</v>
      </c>
      <c r="SJ10" s="385">
        <v>886</v>
      </c>
      <c r="SK10" s="385">
        <v>0</v>
      </c>
      <c r="SL10" s="385">
        <v>84102</v>
      </c>
      <c r="SM10" s="385">
        <v>81428</v>
      </c>
      <c r="SN10" s="385">
        <v>450761.89999999991</v>
      </c>
      <c r="SO10" s="385">
        <v>21869</v>
      </c>
      <c r="SP10" s="385">
        <v>2068</v>
      </c>
      <c r="SQ10" s="385">
        <v>85031</v>
      </c>
      <c r="SR10" s="385">
        <v>79462</v>
      </c>
      <c r="SS10" s="385">
        <v>63644</v>
      </c>
      <c r="ST10" s="385">
        <v>14519</v>
      </c>
      <c r="SU10" s="385">
        <v>226187.24</v>
      </c>
      <c r="SV10" s="385">
        <v>85916</v>
      </c>
      <c r="SW10" s="385">
        <v>86146</v>
      </c>
      <c r="SX10" s="385">
        <v>78908</v>
      </c>
      <c r="SY10" s="385">
        <v>69568</v>
      </c>
      <c r="SZ10" s="385">
        <v>6000</v>
      </c>
      <c r="TA10" s="385">
        <v>32495.89</v>
      </c>
      <c r="TB10" s="385">
        <v>62400</v>
      </c>
      <c r="TC10" s="385">
        <v>39712</v>
      </c>
      <c r="TD10" s="385">
        <v>147697</v>
      </c>
      <c r="TE10" s="385">
        <v>29248</v>
      </c>
      <c r="TF10" s="385">
        <v>742429.87</v>
      </c>
      <c r="TG10" s="385">
        <v>179444.28999999998</v>
      </c>
      <c r="TH10" s="385">
        <v>438483</v>
      </c>
      <c r="TI10" s="385">
        <v>149220</v>
      </c>
      <c r="TJ10" s="385">
        <v>1029211.74</v>
      </c>
      <c r="TK10" s="385">
        <v>22290.5</v>
      </c>
      <c r="TL10" s="385">
        <v>1078</v>
      </c>
      <c r="TM10" s="385">
        <v>0</v>
      </c>
      <c r="TN10" s="385">
        <v>-1373014.68</v>
      </c>
      <c r="TO10" s="385">
        <v>270562</v>
      </c>
      <c r="TP10" s="385">
        <v>35355</v>
      </c>
      <c r="TQ10" s="385">
        <v>13723</v>
      </c>
      <c r="TR10" s="385">
        <v>15758.21</v>
      </c>
      <c r="TS10" s="385">
        <v>43174</v>
      </c>
      <c r="TT10" s="385">
        <v>22803</v>
      </c>
      <c r="TU10" s="385">
        <v>3937448.45</v>
      </c>
      <c r="TV10" s="385">
        <v>16798</v>
      </c>
      <c r="TW10" s="385">
        <v>23572</v>
      </c>
      <c r="TX10" s="385">
        <v>41801</v>
      </c>
      <c r="TY10" s="385">
        <v>1264</v>
      </c>
      <c r="TZ10" s="385">
        <v>2654</v>
      </c>
      <c r="UA10" s="385">
        <v>35531</v>
      </c>
      <c r="UB10" s="385">
        <v>2298</v>
      </c>
      <c r="UC10" s="385">
        <v>2608</v>
      </c>
      <c r="UD10" s="385">
        <v>24678</v>
      </c>
      <c r="UE10" s="385">
        <v>35114</v>
      </c>
      <c r="UF10" s="385">
        <v>60007</v>
      </c>
      <c r="UG10" s="385">
        <v>38799</v>
      </c>
      <c r="UH10" s="385">
        <v>73715.259999999995</v>
      </c>
      <c r="UI10" s="385">
        <v>15980</v>
      </c>
      <c r="UJ10" s="385">
        <v>3344</v>
      </c>
      <c r="UK10" s="385">
        <v>75898</v>
      </c>
      <c r="UL10" s="385">
        <v>27420</v>
      </c>
      <c r="UM10" s="385">
        <v>121152.68</v>
      </c>
      <c r="UN10" s="385">
        <v>0</v>
      </c>
      <c r="UO10" s="385">
        <v>94568</v>
      </c>
      <c r="UP10" s="385">
        <v>17704</v>
      </c>
      <c r="UQ10" s="385">
        <v>150714.84999999998</v>
      </c>
      <c r="UR10" s="385">
        <v>56366</v>
      </c>
      <c r="US10" s="385">
        <v>21997</v>
      </c>
      <c r="UT10" s="385">
        <v>81067</v>
      </c>
      <c r="UU10" s="385">
        <v>110074.5</v>
      </c>
      <c r="UV10" s="385">
        <v>6397</v>
      </c>
      <c r="UW10" s="385">
        <v>57497</v>
      </c>
      <c r="UX10" s="385">
        <v>29407.25</v>
      </c>
      <c r="UY10" s="385">
        <v>239726</v>
      </c>
      <c r="UZ10" s="385">
        <v>124884</v>
      </c>
      <c r="VA10" s="385">
        <v>13960</v>
      </c>
      <c r="VB10" s="385">
        <v>148131</v>
      </c>
      <c r="VC10" s="385">
        <v>137485</v>
      </c>
      <c r="VD10" s="385">
        <v>50911</v>
      </c>
      <c r="VE10" s="385">
        <v>3856</v>
      </c>
      <c r="VF10" s="385">
        <v>187448.76</v>
      </c>
      <c r="VG10" s="385">
        <v>1171063.67</v>
      </c>
      <c r="VH10" s="385">
        <v>1611312.38</v>
      </c>
      <c r="VI10" s="385">
        <v>38133.35</v>
      </c>
      <c r="VJ10" s="385">
        <v>0</v>
      </c>
      <c r="VK10" s="385">
        <v>23884</v>
      </c>
      <c r="VL10" s="385">
        <v>413272</v>
      </c>
      <c r="VM10" s="385">
        <v>130517</v>
      </c>
      <c r="VN10" s="385">
        <v>27629</v>
      </c>
      <c r="VO10" s="385">
        <v>43093</v>
      </c>
      <c r="VP10" s="385">
        <v>36486.46</v>
      </c>
      <c r="VQ10" s="385">
        <v>92811</v>
      </c>
      <c r="VR10" s="385">
        <v>6510</v>
      </c>
      <c r="VS10" s="385">
        <v>260234</v>
      </c>
      <c r="VT10" s="385">
        <v>93352.93</v>
      </c>
      <c r="VU10" s="385">
        <v>65138.13</v>
      </c>
      <c r="VV10" s="385">
        <v>19251</v>
      </c>
      <c r="VW10" s="385">
        <v>814030.5</v>
      </c>
      <c r="VX10" s="385">
        <v>124271.67</v>
      </c>
      <c r="VY10" s="385">
        <v>291288.56</v>
      </c>
      <c r="VZ10" s="385">
        <v>6324018</v>
      </c>
      <c r="WA10" s="385">
        <v>370282</v>
      </c>
      <c r="WB10" s="385">
        <v>11171.35</v>
      </c>
      <c r="WC10" s="385">
        <v>8970</v>
      </c>
      <c r="WD10" s="385">
        <v>512529</v>
      </c>
      <c r="WE10" s="385">
        <v>11656</v>
      </c>
      <c r="WF10" s="385">
        <v>7937</v>
      </c>
      <c r="WG10" s="385">
        <v>-16251</v>
      </c>
      <c r="WH10" s="385">
        <v>1534359</v>
      </c>
      <c r="WI10" s="385">
        <v>1648</v>
      </c>
      <c r="WJ10" s="385">
        <v>0</v>
      </c>
      <c r="WK10" s="385">
        <v>0</v>
      </c>
      <c r="WL10" s="385">
        <v>0</v>
      </c>
      <c r="WM10" s="385">
        <v>1101111.08</v>
      </c>
      <c r="WN10" s="385">
        <v>13381</v>
      </c>
      <c r="WO10" s="385">
        <v>64000</v>
      </c>
      <c r="WP10" s="385">
        <v>158388.18</v>
      </c>
      <c r="WQ10" s="385">
        <v>37740</v>
      </c>
      <c r="WR10" s="385">
        <v>47108.6</v>
      </c>
      <c r="WS10" s="385">
        <v>116672.38</v>
      </c>
      <c r="WT10" s="385">
        <v>38352.9</v>
      </c>
      <c r="WU10" s="385">
        <v>3063</v>
      </c>
      <c r="WV10" s="385">
        <v>46446.35</v>
      </c>
      <c r="WW10" s="385">
        <v>64640</v>
      </c>
      <c r="WX10" s="385">
        <v>13343</v>
      </c>
      <c r="WY10" s="385">
        <v>0</v>
      </c>
      <c r="WZ10" s="385">
        <v>4909</v>
      </c>
      <c r="XA10" s="385">
        <v>4302.6000000000004</v>
      </c>
      <c r="XB10" s="385">
        <v>0</v>
      </c>
      <c r="XC10" s="385">
        <v>4728</v>
      </c>
      <c r="XD10" s="385">
        <v>10902</v>
      </c>
      <c r="XE10" s="385">
        <v>3545.2</v>
      </c>
      <c r="XF10" s="385">
        <v>13252.3</v>
      </c>
      <c r="XG10" s="385">
        <v>29139.7</v>
      </c>
      <c r="XH10" s="385">
        <v>719</v>
      </c>
      <c r="XI10" s="385">
        <v>7868</v>
      </c>
      <c r="XJ10" s="385">
        <v>2535981.59</v>
      </c>
      <c r="XK10" s="385">
        <v>4352</v>
      </c>
      <c r="XL10" s="385">
        <v>63550</v>
      </c>
      <c r="XM10" s="385">
        <v>165246</v>
      </c>
      <c r="XN10" s="385">
        <v>48415</v>
      </c>
      <c r="XO10" s="385">
        <v>70122</v>
      </c>
      <c r="XP10" s="385">
        <v>3756</v>
      </c>
      <c r="XQ10" s="385">
        <v>24016</v>
      </c>
      <c r="XR10" s="385">
        <v>24062</v>
      </c>
      <c r="XS10" s="385">
        <v>14073.6</v>
      </c>
      <c r="XT10" s="385">
        <v>33320.5</v>
      </c>
      <c r="XU10" s="385">
        <v>48247</v>
      </c>
      <c r="XV10" s="385">
        <v>11067.25</v>
      </c>
      <c r="XW10" s="385">
        <v>13135.6</v>
      </c>
      <c r="XX10" s="385">
        <v>0</v>
      </c>
      <c r="XY10" s="385">
        <v>731</v>
      </c>
      <c r="XZ10" s="385">
        <v>15239</v>
      </c>
      <c r="YA10" s="385">
        <v>1276223.8499999999</v>
      </c>
      <c r="YB10" s="385">
        <v>27180</v>
      </c>
      <c r="YC10" s="385">
        <v>-5631</v>
      </c>
      <c r="YD10" s="385">
        <v>36966</v>
      </c>
      <c r="YE10" s="385">
        <v>19611</v>
      </c>
      <c r="YF10" s="385">
        <v>2742</v>
      </c>
      <c r="YG10" s="385">
        <v>42780</v>
      </c>
      <c r="YH10" s="385">
        <v>1231237.18</v>
      </c>
      <c r="YI10" s="385">
        <v>57219</v>
      </c>
      <c r="YJ10" s="385">
        <v>26840.61</v>
      </c>
      <c r="YK10" s="385">
        <v>32780</v>
      </c>
      <c r="YL10" s="385">
        <v>5049</v>
      </c>
      <c r="YM10" s="385">
        <v>46876.3</v>
      </c>
      <c r="YN10" s="385">
        <v>2666</v>
      </c>
      <c r="YO10" s="385">
        <v>0</v>
      </c>
      <c r="YP10" s="385">
        <v>-65677</v>
      </c>
      <c r="YQ10" s="385">
        <v>812972.33000000007</v>
      </c>
      <c r="YR10" s="385">
        <v>450</v>
      </c>
      <c r="YS10" s="385">
        <v>2500</v>
      </c>
      <c r="YT10" s="385">
        <v>141734.75</v>
      </c>
      <c r="YU10" s="385">
        <v>120911</v>
      </c>
      <c r="YV10" s="385">
        <v>271</v>
      </c>
      <c r="YW10" s="385">
        <v>15205</v>
      </c>
      <c r="YX10" s="385">
        <v>128252.5</v>
      </c>
      <c r="YY10" s="385">
        <v>40715</v>
      </c>
      <c r="YZ10" s="385">
        <v>166552</v>
      </c>
      <c r="ZA10" s="385">
        <v>14522.5</v>
      </c>
      <c r="ZB10" s="385">
        <v>6057.5</v>
      </c>
      <c r="ZC10" s="385">
        <v>4028</v>
      </c>
      <c r="ZD10" s="385">
        <v>6886</v>
      </c>
      <c r="ZE10" s="385">
        <v>22179.5</v>
      </c>
      <c r="ZF10" s="385">
        <v>19174.75</v>
      </c>
      <c r="ZG10" s="385">
        <v>116266.32999999996</v>
      </c>
      <c r="ZH10" s="385">
        <v>4113</v>
      </c>
      <c r="ZI10" s="385">
        <v>19007.75</v>
      </c>
      <c r="ZJ10" s="385">
        <v>697</v>
      </c>
      <c r="ZK10" s="385">
        <v>11381.5</v>
      </c>
      <c r="ZL10" s="385">
        <v>1379</v>
      </c>
      <c r="ZM10" s="385">
        <v>1160303</v>
      </c>
      <c r="ZN10" s="385">
        <v>2730</v>
      </c>
      <c r="ZO10" s="385">
        <v>3353</v>
      </c>
      <c r="ZP10" s="385">
        <v>23337</v>
      </c>
      <c r="ZQ10" s="385">
        <v>35996</v>
      </c>
      <c r="ZR10" s="385">
        <v>8338</v>
      </c>
      <c r="ZS10" s="385">
        <v>2742</v>
      </c>
      <c r="ZT10" s="385">
        <v>1683258.24</v>
      </c>
      <c r="ZU10" s="385">
        <v>103624</v>
      </c>
      <c r="ZV10" s="385">
        <v>163997.78</v>
      </c>
      <c r="ZW10" s="385">
        <v>73113</v>
      </c>
      <c r="ZX10" s="385">
        <v>41324</v>
      </c>
      <c r="ZY10" s="385">
        <v>122426</v>
      </c>
      <c r="ZZ10" s="385">
        <v>28500</v>
      </c>
      <c r="AAA10" s="385">
        <v>568700.52</v>
      </c>
      <c r="AAB10" s="385">
        <v>0</v>
      </c>
      <c r="AAC10" s="385">
        <v>1100</v>
      </c>
      <c r="AAD10" s="385">
        <v>61870</v>
      </c>
      <c r="AAE10" s="385">
        <v>522875</v>
      </c>
      <c r="AAF10" s="385">
        <v>0</v>
      </c>
      <c r="AAG10" s="385">
        <v>6005</v>
      </c>
      <c r="AAH10" s="385">
        <v>95392</v>
      </c>
      <c r="AAI10" s="385">
        <v>8400</v>
      </c>
      <c r="AAJ10" s="385">
        <v>20112</v>
      </c>
      <c r="AAK10" s="385">
        <v>390</v>
      </c>
      <c r="AAL10" s="385">
        <v>0</v>
      </c>
      <c r="AAM10" s="385">
        <v>272970</v>
      </c>
      <c r="AAN10" s="385">
        <v>179572</v>
      </c>
      <c r="AAO10" s="385">
        <v>12800</v>
      </c>
      <c r="AAP10" s="385">
        <v>23034</v>
      </c>
      <c r="AAQ10" s="385">
        <v>61455.199999999997</v>
      </c>
      <c r="AAR10" s="385">
        <v>0</v>
      </c>
      <c r="AAS10" s="385">
        <v>40472</v>
      </c>
      <c r="AAT10" s="385">
        <v>4174316.5700000003</v>
      </c>
      <c r="AAU10" s="385">
        <v>638836.82000000007</v>
      </c>
      <c r="AAV10" s="385">
        <v>796269.68</v>
      </c>
      <c r="AAW10" s="385">
        <v>271641</v>
      </c>
      <c r="AAX10" s="385">
        <v>300129</v>
      </c>
      <c r="AAY10" s="385">
        <v>93019</v>
      </c>
      <c r="AAZ10" s="385">
        <v>149081</v>
      </c>
      <c r="ABA10" s="385">
        <v>375058</v>
      </c>
      <c r="ABB10" s="385">
        <v>21998535.239999998</v>
      </c>
      <c r="ABC10" s="385">
        <v>16769101.32</v>
      </c>
      <c r="ABD10" s="385">
        <v>3479617</v>
      </c>
      <c r="ABE10" s="385">
        <v>1530993.6</v>
      </c>
      <c r="ABF10" s="385">
        <v>5281792.99</v>
      </c>
      <c r="ABG10" s="385">
        <v>3601779.63</v>
      </c>
      <c r="ABH10" s="385">
        <v>2383790.12</v>
      </c>
      <c r="ABI10" s="385">
        <v>2503396.5099999998</v>
      </c>
      <c r="ABJ10" s="385">
        <v>675577.91999999993</v>
      </c>
      <c r="ABK10" s="385">
        <v>3489496</v>
      </c>
      <c r="ABL10" s="385">
        <v>172694</v>
      </c>
      <c r="ABM10" s="385">
        <v>9532308.0800000001</v>
      </c>
      <c r="ABN10" s="385">
        <v>78391</v>
      </c>
      <c r="ABO10" s="385">
        <v>147758.5</v>
      </c>
      <c r="ABP10" s="385">
        <v>2275001.73</v>
      </c>
      <c r="ABQ10" s="385">
        <v>26341</v>
      </c>
      <c r="ABR10" s="385">
        <v>4706.67</v>
      </c>
      <c r="ABS10" s="385">
        <v>61500</v>
      </c>
      <c r="ABT10" s="385">
        <v>882766.1</v>
      </c>
      <c r="ABU10" s="385">
        <v>1910759.3</v>
      </c>
      <c r="ABV10" s="385">
        <v>50752</v>
      </c>
      <c r="ABW10" s="385">
        <v>470397</v>
      </c>
      <c r="ABX10" s="385">
        <v>246691.7</v>
      </c>
      <c r="ABY10" s="385">
        <v>144485</v>
      </c>
      <c r="ABZ10" s="385">
        <v>4373888.7300000004</v>
      </c>
      <c r="ACA10" s="385">
        <v>6225603.1900000004</v>
      </c>
      <c r="ACB10" s="385">
        <v>177961.33000000002</v>
      </c>
      <c r="ACC10" s="385">
        <v>299266.5</v>
      </c>
      <c r="ACD10" s="385">
        <v>395798.3</v>
      </c>
      <c r="ACE10" s="385">
        <v>64543.7</v>
      </c>
      <c r="ACF10" s="385">
        <v>10135871.42</v>
      </c>
      <c r="ACG10" s="385">
        <v>13567950.059999999</v>
      </c>
      <c r="ACH10" s="385">
        <v>172105.57</v>
      </c>
      <c r="ACI10" s="385">
        <v>-304738.81999999995</v>
      </c>
      <c r="ACJ10" s="385">
        <v>864546.32000000007</v>
      </c>
      <c r="ACK10" s="385">
        <v>278671</v>
      </c>
      <c r="ACL10" s="385">
        <v>1485434.39</v>
      </c>
      <c r="ACM10" s="385">
        <v>-362424.85</v>
      </c>
      <c r="ACN10" s="385">
        <v>1349949.21</v>
      </c>
      <c r="ACO10" s="385">
        <v>102359591.84</v>
      </c>
      <c r="ACP10" s="385">
        <v>8808637</v>
      </c>
      <c r="ACQ10" s="385">
        <v>10841650.970000001</v>
      </c>
      <c r="ACR10" s="385">
        <v>55340918.189999998</v>
      </c>
      <c r="ACS10" s="385">
        <v>3626278.96</v>
      </c>
      <c r="ACT10" s="385">
        <v>655725.59</v>
      </c>
      <c r="ACU10" s="385">
        <v>7807264.71</v>
      </c>
      <c r="ACV10" s="385">
        <v>539549</v>
      </c>
      <c r="ACW10" s="385">
        <v>13533421.4</v>
      </c>
      <c r="ACX10" s="385">
        <v>6460849.3499999996</v>
      </c>
      <c r="ACY10" s="385">
        <v>2026174.52</v>
      </c>
      <c r="ACZ10" s="385">
        <v>753459.8</v>
      </c>
      <c r="ADA10" s="385">
        <v>1630557.79</v>
      </c>
      <c r="ADB10" s="385">
        <v>844828.76</v>
      </c>
      <c r="ADC10" s="385">
        <v>948233</v>
      </c>
      <c r="ADD10" s="385">
        <v>1861577.96</v>
      </c>
      <c r="ADE10" s="385">
        <v>1511136.49</v>
      </c>
      <c r="ADF10" s="385">
        <v>3250013.5700000003</v>
      </c>
      <c r="ADG10" s="385">
        <v>2151439.4500000002</v>
      </c>
      <c r="ADH10" s="385">
        <v>208817.16999999998</v>
      </c>
      <c r="ADI10" s="385">
        <v>1982150</v>
      </c>
      <c r="ADJ10" s="385">
        <v>601764.14</v>
      </c>
      <c r="ADK10" s="385">
        <v>398482</v>
      </c>
      <c r="ADL10" s="385">
        <v>368169.4</v>
      </c>
      <c r="ADM10" s="385">
        <v>1603516.67</v>
      </c>
      <c r="ADN10" s="385">
        <v>693966.75</v>
      </c>
      <c r="ADO10" s="385">
        <v>6912108.7199999997</v>
      </c>
      <c r="ADP10" s="385">
        <v>0</v>
      </c>
      <c r="ADQ10" s="385">
        <v>9385340.4299999997</v>
      </c>
      <c r="ADR10" s="385">
        <v>3101860.9</v>
      </c>
      <c r="ADS10" s="385">
        <v>589608</v>
      </c>
      <c r="ADT10" s="385">
        <v>329262</v>
      </c>
      <c r="ADU10" s="385">
        <v>1050611.23</v>
      </c>
      <c r="ADV10" s="385">
        <v>1959606.2</v>
      </c>
      <c r="ADW10" s="385">
        <v>843044.83</v>
      </c>
      <c r="ADX10" s="385">
        <v>411853</v>
      </c>
      <c r="ADY10" s="385">
        <v>628922.5</v>
      </c>
      <c r="ADZ10" s="385">
        <v>70950</v>
      </c>
      <c r="AEA10" s="385">
        <v>938854.95</v>
      </c>
      <c r="AEB10" s="385">
        <v>593890.13</v>
      </c>
      <c r="AEC10" s="385">
        <v>128563.21</v>
      </c>
      <c r="AED10" s="385">
        <v>5962</v>
      </c>
      <c r="AEE10" s="385">
        <v>6369</v>
      </c>
      <c r="AEF10" s="385">
        <v>126323</v>
      </c>
      <c r="AEG10" s="385">
        <v>9271</v>
      </c>
      <c r="AEH10" s="385">
        <v>28242</v>
      </c>
      <c r="AEI10" s="385">
        <v>3314</v>
      </c>
      <c r="AEJ10" s="385">
        <v>5094</v>
      </c>
      <c r="AEK10" s="385">
        <v>0</v>
      </c>
      <c r="AEL10" s="385">
        <v>412</v>
      </c>
      <c r="AEM10" s="385">
        <v>0</v>
      </c>
      <c r="AEN10" s="385">
        <v>22717972.199999999</v>
      </c>
      <c r="AEO10" s="385">
        <v>89845.290000000008</v>
      </c>
      <c r="AEP10" s="385">
        <v>49570</v>
      </c>
      <c r="AEQ10" s="385">
        <v>32567</v>
      </c>
      <c r="AER10" s="385">
        <v>14422</v>
      </c>
      <c r="AES10" s="385">
        <v>68658</v>
      </c>
      <c r="AET10" s="385">
        <v>0</v>
      </c>
      <c r="AEU10" s="385">
        <v>103074</v>
      </c>
      <c r="AEV10" s="385">
        <v>12333</v>
      </c>
      <c r="AEW10" s="385">
        <v>1350</v>
      </c>
      <c r="AEX10" s="385">
        <v>445566</v>
      </c>
      <c r="AEY10" s="385">
        <v>544</v>
      </c>
      <c r="AEZ10" s="385">
        <v>866404.6</v>
      </c>
      <c r="AFA10" s="385">
        <v>184468.65</v>
      </c>
      <c r="AFB10" s="385">
        <v>38841.14</v>
      </c>
      <c r="AFC10" s="385">
        <v>43117</v>
      </c>
      <c r="AFD10" s="385">
        <v>26892.720000000001</v>
      </c>
      <c r="AFE10" s="385">
        <v>117507.86</v>
      </c>
      <c r="AFF10" s="385">
        <v>10221.75</v>
      </c>
      <c r="AFG10" s="385">
        <v>104972.94</v>
      </c>
      <c r="AFH10" s="385">
        <v>73390</v>
      </c>
      <c r="AFI10" s="385">
        <v>218291.56</v>
      </c>
      <c r="AFJ10" s="385">
        <v>22174</v>
      </c>
      <c r="AFK10" s="385">
        <v>3578835.61</v>
      </c>
      <c r="AFL10" s="385">
        <v>572210.29</v>
      </c>
      <c r="AFM10" s="385">
        <v>43816</v>
      </c>
      <c r="AFN10" s="385">
        <v>89920</v>
      </c>
      <c r="AFO10" s="385">
        <v>28000</v>
      </c>
      <c r="AFP10" s="385">
        <v>114245</v>
      </c>
      <c r="AFQ10" s="385">
        <v>100607.6</v>
      </c>
      <c r="AFR10" s="385">
        <v>0</v>
      </c>
      <c r="AFS10" s="385">
        <v>25739024.940000001</v>
      </c>
      <c r="AFT10" s="385">
        <v>3722284.0700000003</v>
      </c>
      <c r="AFU10" s="385">
        <v>2519</v>
      </c>
      <c r="AFV10" s="385">
        <v>996347</v>
      </c>
      <c r="AFW10" s="385">
        <v>694546.08</v>
      </c>
      <c r="AFX10" s="385">
        <v>1280585.58</v>
      </c>
      <c r="AFY10" s="385">
        <v>927436.6</v>
      </c>
      <c r="AFZ10" s="385">
        <v>566985.52</v>
      </c>
      <c r="AGA10" s="385">
        <v>6005</v>
      </c>
      <c r="AGB10" s="385">
        <v>609611.19999999995</v>
      </c>
      <c r="AGC10" s="385">
        <v>2687189</v>
      </c>
      <c r="AGD10" s="385">
        <v>77657</v>
      </c>
      <c r="AGE10" s="385">
        <v>56065</v>
      </c>
      <c r="AGF10" s="385">
        <v>787290</v>
      </c>
      <c r="AGG10" s="385">
        <v>237443.82</v>
      </c>
      <c r="AGH10" s="385">
        <v>2215957.2200000002</v>
      </c>
      <c r="AGI10" s="385">
        <v>212301</v>
      </c>
      <c r="AGJ10" s="385">
        <v>2597852.31</v>
      </c>
      <c r="AGK10" s="385">
        <v>0</v>
      </c>
      <c r="AGL10" s="385">
        <v>293193</v>
      </c>
      <c r="AGM10" s="385">
        <v>0</v>
      </c>
      <c r="AGN10" s="385">
        <v>1157026</v>
      </c>
      <c r="AGO10" s="385">
        <v>0</v>
      </c>
      <c r="AGP10" s="385">
        <v>7696</v>
      </c>
    </row>
    <row r="11" spans="1:874">
      <c r="B11" s="384" t="s">
        <v>12</v>
      </c>
      <c r="C11" s="383" t="s">
        <v>13</v>
      </c>
      <c r="D11" s="385">
        <v>363903763.75</v>
      </c>
      <c r="E11" s="385">
        <v>5689587</v>
      </c>
      <c r="F11" s="385">
        <v>10343575</v>
      </c>
      <c r="G11" s="385">
        <v>2271580</v>
      </c>
      <c r="H11" s="385">
        <v>28448381</v>
      </c>
      <c r="I11" s="385">
        <v>14961624</v>
      </c>
      <c r="J11" s="385">
        <v>54728046.239999995</v>
      </c>
      <c r="K11" s="385">
        <v>6884123.8799999999</v>
      </c>
      <c r="L11" s="385">
        <v>9332022.7599999998</v>
      </c>
      <c r="M11" s="385">
        <v>7320995</v>
      </c>
      <c r="N11" s="385">
        <v>8110209.4000000004</v>
      </c>
      <c r="O11" s="385">
        <v>2357498</v>
      </c>
      <c r="P11" s="385">
        <v>6120158</v>
      </c>
      <c r="Q11" s="385">
        <v>3135077.44</v>
      </c>
      <c r="R11" s="385">
        <v>2046137</v>
      </c>
      <c r="S11" s="385">
        <v>16427169.289999999</v>
      </c>
      <c r="T11" s="385">
        <v>15475951.370000001</v>
      </c>
      <c r="U11" s="385">
        <v>893284</v>
      </c>
      <c r="V11" s="385">
        <v>262278743.81</v>
      </c>
      <c r="W11" s="385">
        <v>28199413.280000001</v>
      </c>
      <c r="X11" s="385">
        <v>3294946.2</v>
      </c>
      <c r="Y11" s="385">
        <v>13489995</v>
      </c>
      <c r="Z11" s="385">
        <v>8924874.6600000001</v>
      </c>
      <c r="AA11" s="385">
        <v>8172417.54</v>
      </c>
      <c r="AB11" s="385">
        <v>3460590</v>
      </c>
      <c r="AC11" s="385">
        <v>56470698.600000001</v>
      </c>
      <c r="AD11" s="385">
        <v>11199735.720000001</v>
      </c>
      <c r="AE11" s="385">
        <v>3423439</v>
      </c>
      <c r="AF11" s="385">
        <v>34382165.219999999</v>
      </c>
      <c r="AG11" s="385">
        <v>8938601.129999999</v>
      </c>
      <c r="AH11" s="385">
        <v>22630442.350000001</v>
      </c>
      <c r="AI11" s="385">
        <v>18853726.579999998</v>
      </c>
      <c r="AJ11" s="385">
        <v>10407981</v>
      </c>
      <c r="AK11" s="385">
        <v>1708341</v>
      </c>
      <c r="AL11" s="385">
        <v>2069210</v>
      </c>
      <c r="AM11" s="385">
        <v>17095568</v>
      </c>
      <c r="AN11" s="385">
        <v>8548763.3900000006</v>
      </c>
      <c r="AO11" s="385">
        <v>4745347.5600000005</v>
      </c>
      <c r="AP11" s="385">
        <v>4388351.91</v>
      </c>
      <c r="AQ11" s="385">
        <v>2766854</v>
      </c>
      <c r="AR11" s="385">
        <v>1630454.93</v>
      </c>
      <c r="AS11" s="385">
        <v>517902.42000000004</v>
      </c>
      <c r="AT11" s="385">
        <v>79950763</v>
      </c>
      <c r="AU11" s="385">
        <v>995952.39</v>
      </c>
      <c r="AV11" s="385">
        <v>2065352.7199999997</v>
      </c>
      <c r="AW11" s="385">
        <v>2831614</v>
      </c>
      <c r="AX11" s="385">
        <v>3746185.9</v>
      </c>
      <c r="AY11" s="385">
        <v>4541432.24</v>
      </c>
      <c r="AZ11" s="385">
        <v>3097029.46</v>
      </c>
      <c r="BA11" s="385">
        <v>2685933</v>
      </c>
      <c r="BB11" s="385">
        <v>830964</v>
      </c>
      <c r="BC11" s="385">
        <v>928242.4</v>
      </c>
      <c r="BD11" s="385">
        <v>737455</v>
      </c>
      <c r="BE11" s="385">
        <v>1499208.15</v>
      </c>
      <c r="BF11" s="385">
        <v>16748671</v>
      </c>
      <c r="BG11" s="385">
        <v>6286681.7300000004</v>
      </c>
      <c r="BH11" s="385">
        <v>662276.66</v>
      </c>
      <c r="BI11" s="385">
        <v>67559014.320000008</v>
      </c>
      <c r="BJ11" s="385">
        <v>44841254.869999997</v>
      </c>
      <c r="BK11" s="385">
        <v>2874824.1799999997</v>
      </c>
      <c r="BL11" s="385">
        <v>1882991.9</v>
      </c>
      <c r="BM11" s="385">
        <v>5071346.71</v>
      </c>
      <c r="BN11" s="385">
        <v>3148359.87</v>
      </c>
      <c r="BO11" s="385">
        <v>2677800.7400000002</v>
      </c>
      <c r="BP11" s="385">
        <v>59373699.960000001</v>
      </c>
      <c r="BQ11" s="385">
        <v>4159113</v>
      </c>
      <c r="BR11" s="385">
        <v>2752819</v>
      </c>
      <c r="BS11" s="385">
        <v>3970439.05</v>
      </c>
      <c r="BT11" s="385">
        <v>3249211</v>
      </c>
      <c r="BU11" s="385">
        <v>1349350</v>
      </c>
      <c r="BV11" s="385">
        <v>888138</v>
      </c>
      <c r="BW11" s="385">
        <v>3757080</v>
      </c>
      <c r="BX11" s="385">
        <v>50672680.25</v>
      </c>
      <c r="BY11" s="385">
        <v>3706074.76</v>
      </c>
      <c r="BZ11" s="385">
        <v>12112672.460000001</v>
      </c>
      <c r="CA11" s="385">
        <v>11321849</v>
      </c>
      <c r="CB11" s="385">
        <v>1854541.82</v>
      </c>
      <c r="CC11" s="385">
        <v>1194403.93</v>
      </c>
      <c r="CD11" s="385">
        <v>7782429.5</v>
      </c>
      <c r="CE11" s="385">
        <v>191752654.40000001</v>
      </c>
      <c r="CF11" s="385">
        <v>7910052</v>
      </c>
      <c r="CG11" s="385">
        <v>15637875.210000001</v>
      </c>
      <c r="CH11" s="385">
        <v>1810080.5</v>
      </c>
      <c r="CI11" s="385">
        <v>2645741.25</v>
      </c>
      <c r="CJ11" s="385">
        <v>2283688</v>
      </c>
      <c r="CK11" s="385">
        <v>2822378.75</v>
      </c>
      <c r="CL11" s="385">
        <v>7290314</v>
      </c>
      <c r="CM11" s="385">
        <v>881102.28</v>
      </c>
      <c r="CN11" s="385">
        <v>2357206</v>
      </c>
      <c r="CO11" s="385">
        <v>2545966</v>
      </c>
      <c r="CP11" s="385">
        <v>5219686.3</v>
      </c>
      <c r="CQ11" s="385">
        <v>1357891.7</v>
      </c>
      <c r="CR11" s="385">
        <v>83583905.629999995</v>
      </c>
      <c r="CS11" s="385">
        <v>3398998.38</v>
      </c>
      <c r="CT11" s="385">
        <v>2589477.67</v>
      </c>
      <c r="CU11" s="385">
        <v>4716629.59</v>
      </c>
      <c r="CV11" s="385">
        <v>1103141.1099999999</v>
      </c>
      <c r="CW11" s="385">
        <v>8252061.4800000004</v>
      </c>
      <c r="CX11" s="385">
        <v>6049383.5600000005</v>
      </c>
      <c r="CY11" s="385">
        <v>839141.52</v>
      </c>
      <c r="CZ11" s="385">
        <v>40447223.990000002</v>
      </c>
      <c r="DA11" s="385">
        <v>164360150.38</v>
      </c>
      <c r="DB11" s="385">
        <v>5514539.2199999997</v>
      </c>
      <c r="DC11" s="385">
        <v>3935318.25</v>
      </c>
      <c r="DD11" s="385">
        <v>15880750.690000001</v>
      </c>
      <c r="DE11" s="385">
        <v>15623843.23</v>
      </c>
      <c r="DF11" s="385">
        <v>18732146</v>
      </c>
      <c r="DG11" s="385">
        <v>35676639.07</v>
      </c>
      <c r="DH11" s="385">
        <v>1960335</v>
      </c>
      <c r="DI11" s="385">
        <v>192646911.05000001</v>
      </c>
      <c r="DJ11" s="385">
        <v>2362997.9</v>
      </c>
      <c r="DK11" s="385">
        <v>4715593.5</v>
      </c>
      <c r="DL11" s="385">
        <v>6604870.0099999998</v>
      </c>
      <c r="DM11" s="385">
        <v>3569413</v>
      </c>
      <c r="DN11" s="385">
        <v>3248272.79</v>
      </c>
      <c r="DO11" s="385">
        <v>7765025.75</v>
      </c>
      <c r="DP11" s="385">
        <v>3006049</v>
      </c>
      <c r="DQ11" s="385">
        <v>6086924.3799999999</v>
      </c>
      <c r="DR11" s="385">
        <v>93729607.439999998</v>
      </c>
      <c r="DS11" s="385">
        <v>6533519.3899999997</v>
      </c>
      <c r="DT11" s="385">
        <v>20944466.870000001</v>
      </c>
      <c r="DU11" s="385">
        <v>20946218</v>
      </c>
      <c r="DV11" s="385">
        <v>5259866.5</v>
      </c>
      <c r="DW11" s="385">
        <v>8804612</v>
      </c>
      <c r="DX11" s="385">
        <v>8851536</v>
      </c>
      <c r="DY11" s="385">
        <v>633347</v>
      </c>
      <c r="DZ11" s="385">
        <v>1819464.9100000001</v>
      </c>
      <c r="EA11" s="385">
        <v>3865329.5</v>
      </c>
      <c r="EB11" s="385">
        <v>8957517.0099999998</v>
      </c>
      <c r="EC11" s="385">
        <v>40854642</v>
      </c>
      <c r="ED11" s="385">
        <v>44213144.82</v>
      </c>
      <c r="EE11" s="385">
        <v>2643002</v>
      </c>
      <c r="EF11" s="385">
        <v>2887748</v>
      </c>
      <c r="EG11" s="385">
        <v>2592874</v>
      </c>
      <c r="EH11" s="385">
        <v>4568034.75</v>
      </c>
      <c r="EI11" s="385">
        <v>10296747</v>
      </c>
      <c r="EJ11" s="385">
        <v>1414357.3</v>
      </c>
      <c r="EK11" s="385">
        <v>2348363</v>
      </c>
      <c r="EL11" s="385">
        <v>97441270.530000001</v>
      </c>
      <c r="EM11" s="385">
        <v>2586284.75</v>
      </c>
      <c r="EN11" s="385">
        <v>1968678.55</v>
      </c>
      <c r="EO11" s="385">
        <v>2709516.55</v>
      </c>
      <c r="EP11" s="385">
        <v>872186</v>
      </c>
      <c r="EQ11" s="385">
        <v>2398086</v>
      </c>
      <c r="ER11" s="385">
        <v>4018796.5</v>
      </c>
      <c r="ES11" s="385">
        <v>7878907</v>
      </c>
      <c r="ET11" s="385">
        <v>1366867.17</v>
      </c>
      <c r="EU11" s="385">
        <v>66388390.68</v>
      </c>
      <c r="EV11" s="385">
        <v>774857</v>
      </c>
      <c r="EW11" s="385">
        <v>2026672</v>
      </c>
      <c r="EX11" s="385">
        <v>3569456</v>
      </c>
      <c r="EY11" s="385">
        <v>6307506</v>
      </c>
      <c r="EZ11" s="385">
        <v>6914158</v>
      </c>
      <c r="FA11" s="385">
        <v>4349219</v>
      </c>
      <c r="FB11" s="385">
        <v>3184070</v>
      </c>
      <c r="FC11" s="385">
        <v>2389921</v>
      </c>
      <c r="FD11" s="385">
        <v>2066937</v>
      </c>
      <c r="FE11" s="385">
        <v>2742364</v>
      </c>
      <c r="FF11" s="385">
        <v>903136</v>
      </c>
      <c r="FG11" s="385">
        <v>39852999.600000001</v>
      </c>
      <c r="FH11" s="385">
        <v>3281207</v>
      </c>
      <c r="FI11" s="385">
        <v>2741051.11</v>
      </c>
      <c r="FJ11" s="385">
        <v>969213</v>
      </c>
      <c r="FK11" s="385">
        <v>6721384.9400000004</v>
      </c>
      <c r="FL11" s="385">
        <v>1397412</v>
      </c>
      <c r="FM11" s="385">
        <v>0</v>
      </c>
      <c r="FN11" s="385">
        <v>2241289</v>
      </c>
      <c r="FO11" s="385">
        <v>124321629.66</v>
      </c>
      <c r="FP11" s="385">
        <v>4289854.46</v>
      </c>
      <c r="FQ11" s="385">
        <v>5089797.7</v>
      </c>
      <c r="FR11" s="385">
        <v>4323374.5</v>
      </c>
      <c r="FS11" s="385">
        <v>5368364</v>
      </c>
      <c r="FT11" s="385">
        <v>2477349</v>
      </c>
      <c r="FU11" s="385">
        <v>8082838.54</v>
      </c>
      <c r="FV11" s="385">
        <v>4400935</v>
      </c>
      <c r="FW11" s="385">
        <v>3195204</v>
      </c>
      <c r="FX11" s="385">
        <v>3207565</v>
      </c>
      <c r="FY11" s="385">
        <v>4556670</v>
      </c>
      <c r="FZ11" s="385">
        <v>3902195.3</v>
      </c>
      <c r="GA11" s="385">
        <v>1888400</v>
      </c>
      <c r="GB11" s="385">
        <v>63887927.440000005</v>
      </c>
      <c r="GC11" s="385">
        <v>2394935.7000000002</v>
      </c>
      <c r="GD11" s="385">
        <v>1928502.63</v>
      </c>
      <c r="GE11" s="385">
        <v>12317145</v>
      </c>
      <c r="GF11" s="385">
        <v>4168386</v>
      </c>
      <c r="GG11" s="385">
        <v>3559800.18</v>
      </c>
      <c r="GH11" s="385">
        <v>3691462.95</v>
      </c>
      <c r="GI11" s="385">
        <v>16764242</v>
      </c>
      <c r="GJ11" s="385">
        <v>2614649.71</v>
      </c>
      <c r="GK11" s="385">
        <v>900042</v>
      </c>
      <c r="GL11" s="385">
        <v>721006</v>
      </c>
      <c r="GM11" s="385">
        <v>487736</v>
      </c>
      <c r="GN11" s="385">
        <v>50191026.850000001</v>
      </c>
      <c r="GO11" s="385">
        <v>13393238.93</v>
      </c>
      <c r="GP11" s="385">
        <v>3171140.75</v>
      </c>
      <c r="GQ11" s="385">
        <v>11102491.48</v>
      </c>
      <c r="GR11" s="385">
        <v>1075510.75</v>
      </c>
      <c r="GS11" s="385">
        <v>4950624.3899999997</v>
      </c>
      <c r="GT11" s="385">
        <v>5642442.0500000007</v>
      </c>
      <c r="GU11" s="385">
        <v>2672054.39</v>
      </c>
      <c r="GV11" s="385">
        <v>59256709.630000003</v>
      </c>
      <c r="GW11" s="385">
        <v>2200911</v>
      </c>
      <c r="GX11" s="385">
        <v>8991497.75</v>
      </c>
      <c r="GY11" s="385">
        <v>6479163</v>
      </c>
      <c r="GZ11" s="385">
        <v>153809291.16999999</v>
      </c>
      <c r="HA11" s="385">
        <v>13502326.380000001</v>
      </c>
      <c r="HB11" s="385">
        <v>25907431.32</v>
      </c>
      <c r="HC11" s="385">
        <v>15980146.42</v>
      </c>
      <c r="HD11" s="385">
        <v>13413352.51</v>
      </c>
      <c r="HE11" s="385">
        <v>31625356.699999999</v>
      </c>
      <c r="HF11" s="385">
        <v>105558287.25</v>
      </c>
      <c r="HG11" s="385">
        <v>14044509</v>
      </c>
      <c r="HH11" s="385">
        <v>12045110.4</v>
      </c>
      <c r="HI11" s="385">
        <v>9856376.1699999999</v>
      </c>
      <c r="HJ11" s="385">
        <v>5426555</v>
      </c>
      <c r="HK11" s="385">
        <v>7447007</v>
      </c>
      <c r="HL11" s="385">
        <v>16853084</v>
      </c>
      <c r="HM11" s="385">
        <v>7652859.6200000001</v>
      </c>
      <c r="HN11" s="385">
        <v>153062032.34999999</v>
      </c>
      <c r="HO11" s="385">
        <v>32488816.25</v>
      </c>
      <c r="HP11" s="385">
        <v>6215590.5299999993</v>
      </c>
      <c r="HQ11" s="385">
        <v>3945372.59</v>
      </c>
      <c r="HR11" s="385">
        <v>3801316.5</v>
      </c>
      <c r="HS11" s="385">
        <v>2043158</v>
      </c>
      <c r="HT11" s="385">
        <v>9549221</v>
      </c>
      <c r="HU11" s="385">
        <v>5316367.75</v>
      </c>
      <c r="HV11" s="385">
        <v>2931758.35</v>
      </c>
      <c r="HW11" s="385">
        <v>6590405</v>
      </c>
      <c r="HX11" s="385">
        <v>5676853</v>
      </c>
      <c r="HY11" s="385">
        <v>10487611</v>
      </c>
      <c r="HZ11" s="385">
        <v>1915877.75</v>
      </c>
      <c r="IA11" s="385">
        <v>12754076.129999999</v>
      </c>
      <c r="IB11" s="385">
        <v>2257698.5</v>
      </c>
      <c r="IC11" s="385">
        <v>1845931</v>
      </c>
      <c r="ID11" s="385">
        <v>83786610</v>
      </c>
      <c r="IE11" s="385">
        <v>25378791.870000001</v>
      </c>
      <c r="IF11" s="385">
        <v>5182697</v>
      </c>
      <c r="IG11" s="385">
        <v>7651712</v>
      </c>
      <c r="IH11" s="385">
        <v>17313489.210000001</v>
      </c>
      <c r="II11" s="385">
        <v>3546733</v>
      </c>
      <c r="IJ11" s="385">
        <v>3861033.79</v>
      </c>
      <c r="IK11" s="385">
        <v>1057946</v>
      </c>
      <c r="IL11" s="385">
        <v>1497650</v>
      </c>
      <c r="IM11" s="385">
        <v>1866882</v>
      </c>
      <c r="IN11" s="385">
        <v>3027453</v>
      </c>
      <c r="IO11" s="385">
        <v>157033861.24000001</v>
      </c>
      <c r="IP11" s="385">
        <v>64293364</v>
      </c>
      <c r="IQ11" s="385">
        <v>16024592</v>
      </c>
      <c r="IR11" s="385">
        <v>12014506.74</v>
      </c>
      <c r="IS11" s="385">
        <v>3893375</v>
      </c>
      <c r="IT11" s="385">
        <v>1587839</v>
      </c>
      <c r="IU11" s="385">
        <v>3298932</v>
      </c>
      <c r="IV11" s="385">
        <v>1045050.73</v>
      </c>
      <c r="IW11" s="385">
        <v>1806435</v>
      </c>
      <c r="IX11" s="385">
        <v>9210986.879999999</v>
      </c>
      <c r="IY11" s="385">
        <v>7657410</v>
      </c>
      <c r="IZ11" s="385">
        <v>3873619</v>
      </c>
      <c r="JA11" s="385">
        <v>55284172.170000002</v>
      </c>
      <c r="JB11" s="385">
        <v>12210282.5</v>
      </c>
      <c r="JC11" s="385">
        <v>3049345.45</v>
      </c>
      <c r="JD11" s="385">
        <v>2350670.75</v>
      </c>
      <c r="JE11" s="385">
        <v>2621996.25</v>
      </c>
      <c r="JF11" s="385">
        <v>2598008</v>
      </c>
      <c r="JG11" s="385">
        <v>53864081.079999998</v>
      </c>
      <c r="JH11" s="385">
        <v>2011970</v>
      </c>
      <c r="JI11" s="385">
        <v>5651915</v>
      </c>
      <c r="JJ11" s="385">
        <v>8749751</v>
      </c>
      <c r="JK11" s="385">
        <v>3610866</v>
      </c>
      <c r="JL11" s="385">
        <v>11647674.07</v>
      </c>
      <c r="JM11" s="385">
        <v>2343495</v>
      </c>
      <c r="JN11" s="385">
        <v>139633513.94</v>
      </c>
      <c r="JO11" s="385">
        <v>43967496.289999999</v>
      </c>
      <c r="JP11" s="385">
        <v>3426283.3000000003</v>
      </c>
      <c r="JQ11" s="385">
        <v>4376063.76</v>
      </c>
      <c r="JR11" s="385">
        <v>6107961.2700000005</v>
      </c>
      <c r="JS11" s="385">
        <v>2242221.09</v>
      </c>
      <c r="JT11" s="385">
        <v>28050165.57</v>
      </c>
      <c r="JU11" s="385">
        <v>33799842.520000003</v>
      </c>
      <c r="JV11" s="385">
        <v>32337608.34</v>
      </c>
      <c r="JW11" s="385">
        <v>6116479</v>
      </c>
      <c r="JX11" s="385">
        <v>2425920</v>
      </c>
      <c r="JY11" s="385">
        <v>3149439</v>
      </c>
      <c r="JZ11" s="385">
        <v>2340954.16</v>
      </c>
      <c r="KA11" s="385">
        <v>773457.1</v>
      </c>
      <c r="KB11" s="385">
        <v>2272548.7000000002</v>
      </c>
      <c r="KC11" s="385">
        <v>210118065</v>
      </c>
      <c r="KD11" s="385">
        <v>16420386</v>
      </c>
      <c r="KE11" s="385">
        <v>6377189</v>
      </c>
      <c r="KF11" s="385">
        <v>14902604.68</v>
      </c>
      <c r="KG11" s="385">
        <v>9678062.4800000004</v>
      </c>
      <c r="KH11" s="385">
        <v>8863473.8000000007</v>
      </c>
      <c r="KI11" s="385">
        <v>38912155</v>
      </c>
      <c r="KJ11" s="385">
        <v>12905107.23</v>
      </c>
      <c r="KK11" s="385">
        <v>8925963</v>
      </c>
      <c r="KL11" s="385">
        <v>57800019.689999998</v>
      </c>
      <c r="KM11" s="385">
        <v>4684771.82</v>
      </c>
      <c r="KN11" s="385">
        <v>8390458.8300000001</v>
      </c>
      <c r="KO11" s="385">
        <v>28657329.480000004</v>
      </c>
      <c r="KP11" s="385">
        <v>4812573.8600000003</v>
      </c>
      <c r="KQ11" s="385">
        <v>10910314.949999999</v>
      </c>
      <c r="KR11" s="385">
        <v>146757929.93000001</v>
      </c>
      <c r="KS11" s="385">
        <v>9387777.8800000008</v>
      </c>
      <c r="KT11" s="385">
        <v>98587985.609999999</v>
      </c>
      <c r="KU11" s="385">
        <v>8192610</v>
      </c>
      <c r="KV11" s="385">
        <v>1623331</v>
      </c>
      <c r="KW11" s="385">
        <v>16503170.449999999</v>
      </c>
      <c r="KX11" s="385">
        <v>8801519.1999999993</v>
      </c>
      <c r="KY11" s="385">
        <v>3014069</v>
      </c>
      <c r="KZ11" s="385">
        <v>3839764</v>
      </c>
      <c r="LA11" s="385">
        <v>3226242.68</v>
      </c>
      <c r="LB11" s="385">
        <v>181574408.53</v>
      </c>
      <c r="LC11" s="385">
        <v>41299665.049999997</v>
      </c>
      <c r="LD11" s="385">
        <v>35167008.079999998</v>
      </c>
      <c r="LE11" s="385">
        <v>32750921.82</v>
      </c>
      <c r="LF11" s="385">
        <v>10873925.24</v>
      </c>
      <c r="LG11" s="385">
        <v>3130397</v>
      </c>
      <c r="LH11" s="385">
        <v>3668571</v>
      </c>
      <c r="LI11" s="385">
        <v>8917019.379999999</v>
      </c>
      <c r="LJ11" s="385">
        <v>3953290</v>
      </c>
      <c r="LK11" s="385">
        <v>6317491.6500000004</v>
      </c>
      <c r="LL11" s="385">
        <v>55400897.359999999</v>
      </c>
      <c r="LM11" s="385">
        <v>5476984.6500000004</v>
      </c>
      <c r="LN11" s="385">
        <v>3594133.19</v>
      </c>
      <c r="LO11" s="385">
        <v>127521590.3</v>
      </c>
      <c r="LP11" s="385">
        <v>94789044.129999995</v>
      </c>
      <c r="LQ11" s="385">
        <v>111082552.45</v>
      </c>
      <c r="LR11" s="385">
        <v>52725207</v>
      </c>
      <c r="LS11" s="385">
        <v>15593193.050000001</v>
      </c>
      <c r="LT11" s="385">
        <v>11862017</v>
      </c>
      <c r="LU11" s="385">
        <v>9527127.25</v>
      </c>
      <c r="LV11" s="385">
        <v>8887884</v>
      </c>
      <c r="LW11" s="385">
        <v>5882474</v>
      </c>
      <c r="LX11" s="385">
        <v>11858659.5</v>
      </c>
      <c r="LY11" s="385">
        <v>36598066.259999998</v>
      </c>
      <c r="LZ11" s="385">
        <v>5399895</v>
      </c>
      <c r="MA11" s="385">
        <v>223133374.02000001</v>
      </c>
      <c r="MB11" s="385">
        <v>6512764</v>
      </c>
      <c r="MC11" s="385">
        <v>4000819</v>
      </c>
      <c r="MD11" s="385">
        <v>4184215.32</v>
      </c>
      <c r="ME11" s="385">
        <v>3129587</v>
      </c>
      <c r="MF11" s="385">
        <v>7056713.3100000005</v>
      </c>
      <c r="MG11" s="385">
        <v>7376095.25</v>
      </c>
      <c r="MH11" s="385">
        <v>5935600</v>
      </c>
      <c r="MI11" s="385">
        <v>11261104</v>
      </c>
      <c r="MJ11" s="385">
        <v>3913949</v>
      </c>
      <c r="MK11" s="385">
        <v>4746957</v>
      </c>
      <c r="ML11" s="385">
        <v>6745974</v>
      </c>
      <c r="MM11" s="385">
        <v>150133779</v>
      </c>
      <c r="MN11" s="385">
        <v>6331655</v>
      </c>
      <c r="MO11" s="385">
        <v>27727657.210000001</v>
      </c>
      <c r="MP11" s="385">
        <v>12126371.109999999</v>
      </c>
      <c r="MQ11" s="385">
        <v>21559499.25</v>
      </c>
      <c r="MR11" s="385">
        <v>15345843.050000001</v>
      </c>
      <c r="MS11" s="385">
        <v>30540013</v>
      </c>
      <c r="MT11" s="385">
        <v>11896851.830000002</v>
      </c>
      <c r="MU11" s="385">
        <v>9567525.7599999998</v>
      </c>
      <c r="MV11" s="385">
        <v>1295549</v>
      </c>
      <c r="MW11" s="385">
        <v>312415332.50999999</v>
      </c>
      <c r="MX11" s="385">
        <v>39168133.25</v>
      </c>
      <c r="MY11" s="385">
        <v>6715975.25</v>
      </c>
      <c r="MZ11" s="385">
        <v>126459664.26000001</v>
      </c>
      <c r="NA11" s="385">
        <v>6885050</v>
      </c>
      <c r="NB11" s="385">
        <v>20698908.990000002</v>
      </c>
      <c r="NC11" s="385">
        <v>43075285</v>
      </c>
      <c r="ND11" s="385">
        <v>52610685.920000002</v>
      </c>
      <c r="NE11" s="385">
        <v>899131.1</v>
      </c>
      <c r="NF11" s="385">
        <v>10738461.25</v>
      </c>
      <c r="NG11" s="385">
        <v>8484019.5</v>
      </c>
      <c r="NH11" s="385">
        <v>5400522</v>
      </c>
      <c r="NI11" s="385">
        <v>67896258.530000001</v>
      </c>
      <c r="NJ11" s="385">
        <v>7697921.2599999998</v>
      </c>
      <c r="NK11" s="385">
        <v>4626758.7</v>
      </c>
      <c r="NL11" s="385">
        <v>3778580.53</v>
      </c>
      <c r="NM11" s="385">
        <v>4007323.59</v>
      </c>
      <c r="NN11" s="385">
        <v>610135</v>
      </c>
      <c r="NO11" s="385">
        <v>4809537</v>
      </c>
      <c r="NP11" s="385">
        <v>93891871.829999998</v>
      </c>
      <c r="NQ11" s="385">
        <v>34710523.379999995</v>
      </c>
      <c r="NR11" s="385">
        <v>6483722.2999999998</v>
      </c>
      <c r="NS11" s="385">
        <v>2797334</v>
      </c>
      <c r="NT11" s="385">
        <v>3916698.72</v>
      </c>
      <c r="NU11" s="385">
        <v>8392148.1199999992</v>
      </c>
      <c r="NV11" s="385">
        <v>2596508.4500000002</v>
      </c>
      <c r="NW11" s="385">
        <v>118756986.75</v>
      </c>
      <c r="NX11" s="385">
        <v>31121465.199999999</v>
      </c>
      <c r="NY11" s="385">
        <v>16211857.1</v>
      </c>
      <c r="NZ11" s="385">
        <v>31963717.259999998</v>
      </c>
      <c r="OA11" s="385">
        <v>11019872.91</v>
      </c>
      <c r="OB11" s="385">
        <v>11340881</v>
      </c>
      <c r="OC11" s="385">
        <v>2912080</v>
      </c>
      <c r="OD11" s="385">
        <v>12647623.99</v>
      </c>
      <c r="OE11" s="385"/>
      <c r="OF11" s="385">
        <v>182916741.64999998</v>
      </c>
      <c r="OG11" s="385">
        <v>51616329</v>
      </c>
      <c r="OH11" s="385">
        <v>87031982.780000001</v>
      </c>
      <c r="OI11" s="385">
        <v>20070938</v>
      </c>
      <c r="OJ11" s="385">
        <v>9974758.1199999992</v>
      </c>
      <c r="OK11" s="385">
        <v>816938</v>
      </c>
      <c r="OL11" s="385">
        <v>75578867</v>
      </c>
      <c r="OM11" s="385">
        <v>6200998.8799999999</v>
      </c>
      <c r="ON11" s="385">
        <v>5720514.71</v>
      </c>
      <c r="OO11" s="385">
        <v>11170496</v>
      </c>
      <c r="OP11" s="385">
        <v>9994071</v>
      </c>
      <c r="OQ11" s="385">
        <v>37415562.609999999</v>
      </c>
      <c r="OR11" s="385">
        <v>3900631.5700000003</v>
      </c>
      <c r="OS11" s="385">
        <v>65475145.960000001</v>
      </c>
      <c r="OT11" s="385">
        <v>1546899</v>
      </c>
      <c r="OU11" s="385">
        <v>18487648.989999998</v>
      </c>
      <c r="OV11" s="385">
        <v>1464480</v>
      </c>
      <c r="OW11" s="385">
        <v>4893699.7200000007</v>
      </c>
      <c r="OX11" s="385">
        <v>8111497</v>
      </c>
      <c r="OY11" s="385">
        <v>1627240.26</v>
      </c>
      <c r="OZ11" s="385">
        <v>1686997.45</v>
      </c>
      <c r="PA11" s="385">
        <v>3833329</v>
      </c>
      <c r="PB11" s="385">
        <v>1785594.82</v>
      </c>
      <c r="PC11" s="385">
        <v>4654306.25</v>
      </c>
      <c r="PD11" s="385">
        <v>6969599</v>
      </c>
      <c r="PE11" s="385">
        <v>2236535.41</v>
      </c>
      <c r="PF11" s="385">
        <v>10123843.379999999</v>
      </c>
      <c r="PG11" s="385">
        <v>183387937.65000001</v>
      </c>
      <c r="PH11" s="385">
        <v>3422483.44</v>
      </c>
      <c r="PI11" s="385">
        <v>2842369.5</v>
      </c>
      <c r="PJ11" s="385">
        <v>3448132.06</v>
      </c>
      <c r="PK11" s="385">
        <v>28381499</v>
      </c>
      <c r="PL11" s="385">
        <v>2411865</v>
      </c>
      <c r="PM11" s="385">
        <v>8402162.8499999996</v>
      </c>
      <c r="PN11" s="385">
        <v>4692590.88</v>
      </c>
      <c r="PO11" s="385">
        <v>11773884.74</v>
      </c>
      <c r="PP11" s="385">
        <v>1329494.07</v>
      </c>
      <c r="PQ11" s="385">
        <v>28457697.93</v>
      </c>
      <c r="PR11" s="385">
        <v>2071281.71</v>
      </c>
      <c r="PS11" s="385">
        <v>18130603.140000001</v>
      </c>
      <c r="PT11" s="385">
        <v>3702035.08</v>
      </c>
      <c r="PU11" s="385">
        <v>3439429</v>
      </c>
      <c r="PV11" s="385">
        <v>4515739</v>
      </c>
      <c r="PW11" s="385">
        <v>2617400</v>
      </c>
      <c r="PX11" s="385">
        <v>1966502</v>
      </c>
      <c r="PY11" s="385">
        <v>935585</v>
      </c>
      <c r="PZ11" s="385">
        <v>5575252.8200000003</v>
      </c>
      <c r="QA11" s="385">
        <v>16310861.5</v>
      </c>
      <c r="QB11" s="385">
        <v>1135028</v>
      </c>
      <c r="QC11" s="385">
        <v>101247099.00999999</v>
      </c>
      <c r="QD11" s="385">
        <v>1260583.5</v>
      </c>
      <c r="QE11" s="385">
        <v>9468986</v>
      </c>
      <c r="QF11" s="385">
        <v>2299678.7999999998</v>
      </c>
      <c r="QG11" s="385">
        <v>3767294</v>
      </c>
      <c r="QH11" s="385">
        <v>9564624.2199999988</v>
      </c>
      <c r="QI11" s="385">
        <v>2191248.88</v>
      </c>
      <c r="QJ11" s="385">
        <v>6403349</v>
      </c>
      <c r="QK11" s="385">
        <v>7822307</v>
      </c>
      <c r="QL11" s="385">
        <v>2409826.19</v>
      </c>
      <c r="QM11" s="385">
        <v>794926.25</v>
      </c>
      <c r="QN11" s="385">
        <v>104451528.97999999</v>
      </c>
      <c r="QO11" s="385">
        <v>6686963</v>
      </c>
      <c r="QP11" s="385">
        <v>2303208</v>
      </c>
      <c r="QQ11" s="385">
        <v>3091673</v>
      </c>
      <c r="QR11" s="385">
        <v>7301055.5800000001</v>
      </c>
      <c r="QS11" s="385">
        <v>3585153.5</v>
      </c>
      <c r="QT11" s="385">
        <v>10964401</v>
      </c>
      <c r="QU11" s="385">
        <v>1684416</v>
      </c>
      <c r="QV11" s="385">
        <v>2092912</v>
      </c>
      <c r="QW11" s="385">
        <v>9749284.7199999988</v>
      </c>
      <c r="QX11" s="385">
        <v>13367623.699999999</v>
      </c>
      <c r="QY11" s="385">
        <v>3172945</v>
      </c>
      <c r="QZ11" s="385">
        <v>954444.15</v>
      </c>
      <c r="RA11" s="385">
        <v>4900745.34</v>
      </c>
      <c r="RB11" s="385">
        <v>786946</v>
      </c>
      <c r="RC11" s="385">
        <v>1612774.0699999998</v>
      </c>
      <c r="RD11" s="385">
        <v>1901762</v>
      </c>
      <c r="RE11" s="385">
        <v>429337</v>
      </c>
      <c r="RF11" s="385">
        <v>197875.02</v>
      </c>
      <c r="RG11" s="385">
        <v>478097.26</v>
      </c>
      <c r="RH11" s="385">
        <v>97601524.359999999</v>
      </c>
      <c r="RI11" s="385">
        <v>2887753.1</v>
      </c>
      <c r="RJ11" s="385">
        <v>2818985.7800000003</v>
      </c>
      <c r="RK11" s="385">
        <v>6064100</v>
      </c>
      <c r="RL11" s="385">
        <v>1159123.33</v>
      </c>
      <c r="RM11" s="385">
        <v>4626484</v>
      </c>
      <c r="RN11" s="385">
        <v>379283.18</v>
      </c>
      <c r="RO11" s="385">
        <v>6627857.75</v>
      </c>
      <c r="RP11" s="385">
        <v>2316716.75</v>
      </c>
      <c r="RQ11" s="385">
        <v>1696944.6500000001</v>
      </c>
      <c r="RR11" s="385">
        <v>19111082</v>
      </c>
      <c r="RS11" s="385">
        <v>39267629.049999997</v>
      </c>
      <c r="RT11" s="385">
        <v>3874869.55</v>
      </c>
      <c r="RU11" s="385">
        <v>3648071.7199999997</v>
      </c>
      <c r="RV11" s="385">
        <v>9673465</v>
      </c>
      <c r="RW11" s="385">
        <v>5102121</v>
      </c>
      <c r="RX11" s="385">
        <v>7005033.1600000001</v>
      </c>
      <c r="RY11" s="385">
        <v>2839460.5</v>
      </c>
      <c r="RZ11" s="385">
        <v>2625457.61</v>
      </c>
      <c r="SA11" s="385">
        <v>115451248.75999999</v>
      </c>
      <c r="SB11" s="385">
        <v>1680543</v>
      </c>
      <c r="SC11" s="385">
        <v>8185480.4000000004</v>
      </c>
      <c r="SD11" s="385">
        <v>4690953</v>
      </c>
      <c r="SE11" s="385">
        <v>1831669</v>
      </c>
      <c r="SF11" s="385">
        <v>2216458</v>
      </c>
      <c r="SG11" s="385">
        <v>13599123.5</v>
      </c>
      <c r="SH11" s="385">
        <v>7886822</v>
      </c>
      <c r="SI11" s="385">
        <v>2411631.34</v>
      </c>
      <c r="SJ11" s="385">
        <v>1833010.82</v>
      </c>
      <c r="SK11" s="385">
        <v>1959646</v>
      </c>
      <c r="SL11" s="385">
        <v>10863225.98</v>
      </c>
      <c r="SM11" s="385">
        <v>2018961</v>
      </c>
      <c r="SN11" s="385">
        <v>140277339.90000001</v>
      </c>
      <c r="SO11" s="385">
        <v>2442580.4</v>
      </c>
      <c r="SP11" s="385">
        <v>1780068.25</v>
      </c>
      <c r="SQ11" s="385">
        <v>10258402</v>
      </c>
      <c r="SR11" s="385">
        <v>12091901.68</v>
      </c>
      <c r="SS11" s="385">
        <v>2282677.1</v>
      </c>
      <c r="ST11" s="385">
        <v>673349</v>
      </c>
      <c r="SU11" s="385">
        <v>14783452.25</v>
      </c>
      <c r="SV11" s="385">
        <v>2191576</v>
      </c>
      <c r="SW11" s="385">
        <v>6552422</v>
      </c>
      <c r="SX11" s="385">
        <v>5001978</v>
      </c>
      <c r="SY11" s="385">
        <v>1503118</v>
      </c>
      <c r="SZ11" s="385">
        <v>1608794</v>
      </c>
      <c r="TA11" s="385">
        <v>2262301</v>
      </c>
      <c r="TB11" s="385">
        <v>2030877</v>
      </c>
      <c r="TC11" s="385">
        <v>1588635</v>
      </c>
      <c r="TD11" s="385">
        <v>27748717</v>
      </c>
      <c r="TE11" s="385">
        <v>3107447.26</v>
      </c>
      <c r="TF11" s="385">
        <v>110451298.23</v>
      </c>
      <c r="TG11" s="385">
        <v>17221494.68</v>
      </c>
      <c r="TH11" s="385">
        <v>3269576.8099999996</v>
      </c>
      <c r="TI11" s="385">
        <v>3899340</v>
      </c>
      <c r="TJ11" s="385">
        <v>86618392.799999997</v>
      </c>
      <c r="TK11" s="385">
        <v>1256673.5</v>
      </c>
      <c r="TL11" s="385">
        <v>526536</v>
      </c>
      <c r="TM11" s="385">
        <v>2409783.9500000002</v>
      </c>
      <c r="TN11" s="385">
        <v>1628215</v>
      </c>
      <c r="TO11" s="385">
        <v>54382636.68</v>
      </c>
      <c r="TP11" s="385">
        <v>5254277.95</v>
      </c>
      <c r="TQ11" s="385">
        <v>2552455.25</v>
      </c>
      <c r="TR11" s="385">
        <v>5994337</v>
      </c>
      <c r="TS11" s="385">
        <v>2411121.87</v>
      </c>
      <c r="TT11" s="385">
        <v>4075880</v>
      </c>
      <c r="TU11" s="385">
        <v>196418164.5</v>
      </c>
      <c r="TV11" s="385">
        <v>5094063.75</v>
      </c>
      <c r="TW11" s="385">
        <v>3391319.16</v>
      </c>
      <c r="TX11" s="385">
        <v>20853152.800000001</v>
      </c>
      <c r="TY11" s="385">
        <v>852065</v>
      </c>
      <c r="TZ11" s="385">
        <v>1994131</v>
      </c>
      <c r="UA11" s="385">
        <v>11363538</v>
      </c>
      <c r="UB11" s="385">
        <v>1561042</v>
      </c>
      <c r="UC11" s="385">
        <v>2407357.0699999998</v>
      </c>
      <c r="UD11" s="385">
        <v>2141380</v>
      </c>
      <c r="UE11" s="385">
        <v>3713744</v>
      </c>
      <c r="UF11" s="385">
        <v>9198831</v>
      </c>
      <c r="UG11" s="385">
        <v>5282302</v>
      </c>
      <c r="UH11" s="385">
        <v>8312339.1500000004</v>
      </c>
      <c r="UI11" s="385">
        <v>1676252</v>
      </c>
      <c r="UJ11" s="385">
        <v>1540558</v>
      </c>
      <c r="UK11" s="385">
        <v>965143.48</v>
      </c>
      <c r="UL11" s="385">
        <v>1427764</v>
      </c>
      <c r="UM11" s="385">
        <v>14176738.84</v>
      </c>
      <c r="UN11" s="385">
        <v>592217</v>
      </c>
      <c r="UO11" s="385">
        <v>854350</v>
      </c>
      <c r="UP11" s="385">
        <v>885102</v>
      </c>
      <c r="UQ11" s="385">
        <v>63158301.109999999</v>
      </c>
      <c r="UR11" s="385">
        <v>2643910</v>
      </c>
      <c r="US11" s="385">
        <v>2344443.75</v>
      </c>
      <c r="UT11" s="385">
        <v>3387224.49</v>
      </c>
      <c r="UU11" s="385">
        <v>4668082.58</v>
      </c>
      <c r="UV11" s="385">
        <v>2504372.5</v>
      </c>
      <c r="UW11" s="385">
        <v>7075131.5</v>
      </c>
      <c r="UX11" s="385">
        <v>3381153.5</v>
      </c>
      <c r="UY11" s="385">
        <v>2860209</v>
      </c>
      <c r="UZ11" s="385">
        <v>20970061.399999999</v>
      </c>
      <c r="VA11" s="385">
        <v>2525318</v>
      </c>
      <c r="VB11" s="385">
        <v>7194765</v>
      </c>
      <c r="VC11" s="385">
        <v>2680971.1</v>
      </c>
      <c r="VD11" s="385">
        <v>1476923</v>
      </c>
      <c r="VE11" s="385">
        <v>1465755</v>
      </c>
      <c r="VF11" s="385">
        <v>367070023.21999997</v>
      </c>
      <c r="VG11" s="385">
        <v>12314940.5</v>
      </c>
      <c r="VH11" s="385">
        <v>6030407</v>
      </c>
      <c r="VI11" s="385">
        <v>2629425.2800000003</v>
      </c>
      <c r="VJ11" s="385">
        <v>2131270</v>
      </c>
      <c r="VK11" s="385">
        <v>6537515</v>
      </c>
      <c r="VL11" s="385">
        <v>10283405.800000001</v>
      </c>
      <c r="VM11" s="385">
        <v>5223262</v>
      </c>
      <c r="VN11" s="385">
        <v>4556897</v>
      </c>
      <c r="VO11" s="385">
        <v>9711266.2300000004</v>
      </c>
      <c r="VP11" s="385">
        <v>3484282.35</v>
      </c>
      <c r="VQ11" s="385">
        <v>22379995.379999999</v>
      </c>
      <c r="VR11" s="385">
        <v>6369980.75</v>
      </c>
      <c r="VS11" s="385">
        <v>13044073.75</v>
      </c>
      <c r="VT11" s="385">
        <v>15106696</v>
      </c>
      <c r="VU11" s="385">
        <v>5910283</v>
      </c>
      <c r="VV11" s="385">
        <v>5419095.0800000001</v>
      </c>
      <c r="VW11" s="385">
        <v>11957398.65</v>
      </c>
      <c r="VX11" s="385">
        <v>3513499.7</v>
      </c>
      <c r="VY11" s="385">
        <v>11955830</v>
      </c>
      <c r="VZ11" s="385">
        <v>35794212.079999998</v>
      </c>
      <c r="WA11" s="385">
        <v>4406979.96</v>
      </c>
      <c r="WB11" s="385">
        <v>1852205.42</v>
      </c>
      <c r="WC11" s="385">
        <v>3043175.75</v>
      </c>
      <c r="WD11" s="385">
        <v>6470281.5</v>
      </c>
      <c r="WE11" s="385">
        <v>915556</v>
      </c>
      <c r="WF11" s="385">
        <v>1787720</v>
      </c>
      <c r="WG11" s="385">
        <v>1926074.54</v>
      </c>
      <c r="WH11" s="385">
        <v>43040277.519999996</v>
      </c>
      <c r="WI11" s="385">
        <v>2491702</v>
      </c>
      <c r="WJ11" s="385">
        <v>304466</v>
      </c>
      <c r="WK11" s="385">
        <v>626771</v>
      </c>
      <c r="WL11" s="385">
        <v>883967</v>
      </c>
      <c r="WM11" s="385">
        <v>131858009.94999999</v>
      </c>
      <c r="WN11" s="385">
        <v>7416724.2400000002</v>
      </c>
      <c r="WO11" s="385">
        <v>3510771</v>
      </c>
      <c r="WP11" s="385">
        <v>39073003.149999999</v>
      </c>
      <c r="WQ11" s="385">
        <v>5667075</v>
      </c>
      <c r="WR11" s="385">
        <v>5125447</v>
      </c>
      <c r="WS11" s="385">
        <v>10596490.460000001</v>
      </c>
      <c r="WT11" s="385">
        <v>5001353</v>
      </c>
      <c r="WU11" s="385">
        <v>5078145.3900000006</v>
      </c>
      <c r="WV11" s="385">
        <v>7676237.4299999997</v>
      </c>
      <c r="WW11" s="385">
        <v>6828777.3400000008</v>
      </c>
      <c r="WX11" s="385">
        <v>2232687</v>
      </c>
      <c r="WY11" s="385">
        <v>1937160</v>
      </c>
      <c r="WZ11" s="385">
        <v>2559599.8199999998</v>
      </c>
      <c r="XA11" s="385">
        <v>1518866</v>
      </c>
      <c r="XB11" s="385">
        <v>1877846</v>
      </c>
      <c r="XC11" s="385">
        <v>1235936.5</v>
      </c>
      <c r="XD11" s="385">
        <v>1534170.76</v>
      </c>
      <c r="XE11" s="385">
        <v>2920869.7800000003</v>
      </c>
      <c r="XF11" s="385">
        <v>2055031</v>
      </c>
      <c r="XG11" s="385">
        <v>1717183</v>
      </c>
      <c r="XH11" s="385">
        <v>1450432.03</v>
      </c>
      <c r="XI11" s="385">
        <v>1705920.48</v>
      </c>
      <c r="XJ11" s="385">
        <v>175873260.97000003</v>
      </c>
      <c r="XK11" s="385">
        <v>3025605</v>
      </c>
      <c r="XL11" s="385">
        <v>8582897.3499999996</v>
      </c>
      <c r="XM11" s="385">
        <v>2459972.27</v>
      </c>
      <c r="XN11" s="385">
        <v>19505053.040000003</v>
      </c>
      <c r="XO11" s="385">
        <v>8501570.75</v>
      </c>
      <c r="XP11" s="385">
        <v>7546373</v>
      </c>
      <c r="XQ11" s="385">
        <v>1532997</v>
      </c>
      <c r="XR11" s="385">
        <v>11537824.75</v>
      </c>
      <c r="XS11" s="385">
        <v>6792191.4799999995</v>
      </c>
      <c r="XT11" s="385">
        <v>4492085</v>
      </c>
      <c r="XU11" s="385">
        <v>3733759</v>
      </c>
      <c r="XV11" s="385">
        <v>2151259.75</v>
      </c>
      <c r="XW11" s="385">
        <v>1814775</v>
      </c>
      <c r="XX11" s="385">
        <v>961315</v>
      </c>
      <c r="XY11" s="385">
        <v>748477</v>
      </c>
      <c r="XZ11" s="385">
        <v>676898.3</v>
      </c>
      <c r="YA11" s="385">
        <v>91600644.800000012</v>
      </c>
      <c r="YB11" s="385">
        <v>3027612.75</v>
      </c>
      <c r="YC11" s="385">
        <v>2832560</v>
      </c>
      <c r="YD11" s="385">
        <v>1197115.43</v>
      </c>
      <c r="YE11" s="385">
        <v>1749632.23</v>
      </c>
      <c r="YF11" s="385">
        <v>1576939.81</v>
      </c>
      <c r="YG11" s="385">
        <v>1573786</v>
      </c>
      <c r="YH11" s="385">
        <v>49306978.25</v>
      </c>
      <c r="YI11" s="385">
        <v>1495713.54</v>
      </c>
      <c r="YJ11" s="385">
        <v>7856138.3300000001</v>
      </c>
      <c r="YK11" s="385">
        <v>3079922.55</v>
      </c>
      <c r="YL11" s="385">
        <v>1236461</v>
      </c>
      <c r="YM11" s="385">
        <v>2202110</v>
      </c>
      <c r="YN11" s="385">
        <v>810699</v>
      </c>
      <c r="YO11" s="385">
        <v>1341959</v>
      </c>
      <c r="YP11" s="385">
        <v>7452560</v>
      </c>
      <c r="YQ11" s="385">
        <v>90196916.799999997</v>
      </c>
      <c r="YR11" s="385">
        <v>2078242.5299999998</v>
      </c>
      <c r="YS11" s="385">
        <v>5868924.8799999999</v>
      </c>
      <c r="YT11" s="385">
        <v>24459419.25</v>
      </c>
      <c r="YU11" s="385">
        <v>8270506.7599999998</v>
      </c>
      <c r="YV11" s="385">
        <v>1990803.6400000001</v>
      </c>
      <c r="YW11" s="385">
        <v>2269722.5499999998</v>
      </c>
      <c r="YX11" s="385">
        <v>7605660.75</v>
      </c>
      <c r="YY11" s="385">
        <v>6395641</v>
      </c>
      <c r="YZ11" s="385">
        <v>5826887.4699999997</v>
      </c>
      <c r="ZA11" s="385">
        <v>842626.7</v>
      </c>
      <c r="ZB11" s="385">
        <v>6409645.4000000004</v>
      </c>
      <c r="ZC11" s="385">
        <v>1446158.25</v>
      </c>
      <c r="ZD11" s="385">
        <v>2679682.7999999998</v>
      </c>
      <c r="ZE11" s="385">
        <v>1735270.74</v>
      </c>
      <c r="ZF11" s="385">
        <v>1681315.41</v>
      </c>
      <c r="ZG11" s="385">
        <v>1645264.9300000002</v>
      </c>
      <c r="ZH11" s="385">
        <v>979053.75</v>
      </c>
      <c r="ZI11" s="385">
        <v>3051493.3499999996</v>
      </c>
      <c r="ZJ11" s="385">
        <v>1470309.45</v>
      </c>
      <c r="ZK11" s="385">
        <v>853942.7</v>
      </c>
      <c r="ZL11" s="385">
        <v>273450</v>
      </c>
      <c r="ZM11" s="385">
        <v>42401972.269999996</v>
      </c>
      <c r="ZN11" s="385">
        <v>3171703.02</v>
      </c>
      <c r="ZO11" s="385">
        <v>2753836.25</v>
      </c>
      <c r="ZP11" s="385">
        <v>3753413.5</v>
      </c>
      <c r="ZQ11" s="385">
        <v>1584905.05</v>
      </c>
      <c r="ZR11" s="385">
        <v>3742621.75</v>
      </c>
      <c r="ZS11" s="385">
        <v>1234774</v>
      </c>
      <c r="ZT11" s="385">
        <v>376987903.91000003</v>
      </c>
      <c r="ZU11" s="385">
        <v>5649763.8700000001</v>
      </c>
      <c r="ZV11" s="385">
        <v>5461555.5199999996</v>
      </c>
      <c r="ZW11" s="385">
        <v>7099734</v>
      </c>
      <c r="ZX11" s="385">
        <v>17013700.059999999</v>
      </c>
      <c r="ZY11" s="385">
        <v>3195135.5</v>
      </c>
      <c r="ZZ11" s="385">
        <v>4496190.25</v>
      </c>
      <c r="AAA11" s="385">
        <v>5062372</v>
      </c>
      <c r="AAB11" s="385">
        <v>29155241.489999998</v>
      </c>
      <c r="AAC11" s="385">
        <v>1505306</v>
      </c>
      <c r="AAD11" s="385">
        <v>5070470.88</v>
      </c>
      <c r="AAE11" s="385">
        <v>41272531</v>
      </c>
      <c r="AAF11" s="385">
        <v>12040143</v>
      </c>
      <c r="AAG11" s="385">
        <v>1115601</v>
      </c>
      <c r="AAH11" s="385">
        <v>1865256</v>
      </c>
      <c r="AAI11" s="385">
        <v>2229628</v>
      </c>
      <c r="AAJ11" s="385">
        <v>751587</v>
      </c>
      <c r="AAK11" s="385">
        <v>8328674.25</v>
      </c>
      <c r="AAL11" s="385">
        <v>1238530.25</v>
      </c>
      <c r="AAM11" s="385">
        <v>38705885.770000003</v>
      </c>
      <c r="AAN11" s="385">
        <v>15116085</v>
      </c>
      <c r="AAO11" s="385">
        <v>3426468.83</v>
      </c>
      <c r="AAP11" s="385">
        <v>1306475.7599999998</v>
      </c>
      <c r="AAQ11" s="385">
        <v>849144</v>
      </c>
      <c r="AAR11" s="385">
        <v>649314.63</v>
      </c>
      <c r="AAS11" s="385">
        <v>795379</v>
      </c>
      <c r="AAT11" s="385">
        <v>117871620.44</v>
      </c>
      <c r="AAU11" s="385">
        <v>4978947</v>
      </c>
      <c r="AAV11" s="385">
        <v>4073595.45</v>
      </c>
      <c r="AAW11" s="385">
        <v>6067771</v>
      </c>
      <c r="AAX11" s="385">
        <v>9843176</v>
      </c>
      <c r="AAY11" s="385">
        <v>2762290</v>
      </c>
      <c r="AAZ11" s="385">
        <v>2582694</v>
      </c>
      <c r="ABA11" s="385">
        <v>4785217</v>
      </c>
      <c r="ABB11" s="385">
        <v>109626599.07999998</v>
      </c>
      <c r="ABC11" s="385">
        <v>5867719</v>
      </c>
      <c r="ABD11" s="385">
        <v>8968270.0399999991</v>
      </c>
      <c r="ABE11" s="385">
        <v>3740179</v>
      </c>
      <c r="ABF11" s="385">
        <v>4965089.0199999996</v>
      </c>
      <c r="ABG11" s="385">
        <v>24779276</v>
      </c>
      <c r="ABH11" s="385">
        <v>3004946.3</v>
      </c>
      <c r="ABI11" s="385">
        <v>4167936</v>
      </c>
      <c r="ABJ11" s="385">
        <v>1985044.55</v>
      </c>
      <c r="ABK11" s="385">
        <v>5944429</v>
      </c>
      <c r="ABL11" s="385">
        <v>3526513</v>
      </c>
      <c r="ABM11" s="385">
        <v>156669213.91</v>
      </c>
      <c r="ABN11" s="385">
        <v>2913227.55</v>
      </c>
      <c r="ABO11" s="385">
        <v>5303735.5</v>
      </c>
      <c r="ABP11" s="385">
        <v>8263988.8200000003</v>
      </c>
      <c r="ABQ11" s="385">
        <v>2349480</v>
      </c>
      <c r="ABR11" s="385">
        <v>5237732.4800000004</v>
      </c>
      <c r="ABS11" s="385">
        <v>5975207.0999999996</v>
      </c>
      <c r="ABT11" s="385">
        <v>36993246</v>
      </c>
      <c r="ABU11" s="385">
        <v>62493625.769999996</v>
      </c>
      <c r="ABV11" s="385">
        <v>5771352.2000000002</v>
      </c>
      <c r="ABW11" s="385">
        <v>4456063.5599999996</v>
      </c>
      <c r="ABX11" s="385">
        <v>7701799.6799999997</v>
      </c>
      <c r="ABY11" s="385">
        <v>3925203</v>
      </c>
      <c r="ABZ11" s="385">
        <v>49015516.999999993</v>
      </c>
      <c r="ACA11" s="385">
        <v>8714271.0399999991</v>
      </c>
      <c r="ACB11" s="385">
        <v>4775109</v>
      </c>
      <c r="ACC11" s="385">
        <v>2094314</v>
      </c>
      <c r="ACD11" s="385">
        <v>1348731.27</v>
      </c>
      <c r="ACE11" s="385">
        <v>1890927.53</v>
      </c>
      <c r="ACF11" s="385">
        <v>50754273.719999999</v>
      </c>
      <c r="ACG11" s="385">
        <v>42388907.5</v>
      </c>
      <c r="ACH11" s="385">
        <v>1538335.5699999998</v>
      </c>
      <c r="ACI11" s="385">
        <v>1808012.2</v>
      </c>
      <c r="ACJ11" s="385">
        <v>6042088</v>
      </c>
      <c r="ACK11" s="385">
        <v>1499021</v>
      </c>
      <c r="ACL11" s="385">
        <v>2360519.66</v>
      </c>
      <c r="ACM11" s="385">
        <v>2583362.84</v>
      </c>
      <c r="ACN11" s="385">
        <v>5626203.5600000005</v>
      </c>
      <c r="ACO11" s="385">
        <v>243456938.49999997</v>
      </c>
      <c r="ACP11" s="385">
        <v>79692032.310000017</v>
      </c>
      <c r="ACQ11" s="385">
        <v>24996685.5</v>
      </c>
      <c r="ACR11" s="385">
        <v>60924915.120000005</v>
      </c>
      <c r="ACS11" s="385">
        <v>1482129.5</v>
      </c>
      <c r="ACT11" s="385">
        <v>2054582.77</v>
      </c>
      <c r="ACU11" s="385">
        <v>6817475</v>
      </c>
      <c r="ACV11" s="385">
        <v>901364.69000000006</v>
      </c>
      <c r="ACW11" s="385">
        <v>204103937.47999999</v>
      </c>
      <c r="ACX11" s="385">
        <v>70171865.079999998</v>
      </c>
      <c r="ACY11" s="385">
        <v>42435286.289999999</v>
      </c>
      <c r="ACZ11" s="385">
        <v>2722440.17</v>
      </c>
      <c r="ADA11" s="385">
        <v>7831992.8199999994</v>
      </c>
      <c r="ADB11" s="385">
        <v>5143050</v>
      </c>
      <c r="ADC11" s="385">
        <v>4406907</v>
      </c>
      <c r="ADD11" s="385">
        <v>5329729</v>
      </c>
      <c r="ADE11" s="385">
        <v>3438055.74</v>
      </c>
      <c r="ADF11" s="385">
        <v>19700928.5</v>
      </c>
      <c r="ADG11" s="385">
        <v>7757325.3700000001</v>
      </c>
      <c r="ADH11" s="385">
        <v>3147336.25</v>
      </c>
      <c r="ADI11" s="385">
        <v>5928260</v>
      </c>
      <c r="ADJ11" s="385">
        <v>5190353</v>
      </c>
      <c r="ADK11" s="385">
        <v>9479658.379999999</v>
      </c>
      <c r="ADL11" s="385">
        <v>3095716</v>
      </c>
      <c r="ADM11" s="385">
        <v>11252145</v>
      </c>
      <c r="ADN11" s="385">
        <v>3213621.62</v>
      </c>
      <c r="ADO11" s="385">
        <v>11129552</v>
      </c>
      <c r="ADP11" s="385"/>
      <c r="ADQ11" s="385">
        <v>138232234.83000001</v>
      </c>
      <c r="ADR11" s="385">
        <v>10173032.93</v>
      </c>
      <c r="ADS11" s="385">
        <v>6328731.8399999999</v>
      </c>
      <c r="ADT11" s="385">
        <v>2898116</v>
      </c>
      <c r="ADU11" s="385">
        <v>3489847</v>
      </c>
      <c r="ADV11" s="385">
        <v>22762422.800000001</v>
      </c>
      <c r="ADW11" s="385">
        <v>2761885.06</v>
      </c>
      <c r="ADX11" s="385">
        <v>5313471</v>
      </c>
      <c r="ADY11" s="385">
        <v>3201023</v>
      </c>
      <c r="ADZ11" s="385">
        <v>673049</v>
      </c>
      <c r="AEA11" s="385">
        <v>46741049.649999999</v>
      </c>
      <c r="AEB11" s="385">
        <v>30093984</v>
      </c>
      <c r="AEC11" s="385">
        <v>5422260</v>
      </c>
      <c r="AED11" s="385">
        <v>1446274</v>
      </c>
      <c r="AEE11" s="385">
        <v>3140675</v>
      </c>
      <c r="AEF11" s="385">
        <v>3286027</v>
      </c>
      <c r="AEG11" s="385">
        <v>1017975</v>
      </c>
      <c r="AEH11" s="385">
        <v>1542325</v>
      </c>
      <c r="AEI11" s="385">
        <v>1100646</v>
      </c>
      <c r="AEJ11" s="385">
        <v>1772924</v>
      </c>
      <c r="AEK11" s="385">
        <v>1293635</v>
      </c>
      <c r="AEL11" s="385">
        <v>498330</v>
      </c>
      <c r="AEM11" s="385">
        <v>1053670</v>
      </c>
      <c r="AEN11" s="385">
        <v>68034379.829999998</v>
      </c>
      <c r="AEO11" s="385">
        <v>4296621</v>
      </c>
      <c r="AEP11" s="385">
        <v>2200354.65</v>
      </c>
      <c r="AEQ11" s="385">
        <v>1847343.13</v>
      </c>
      <c r="AER11" s="385">
        <v>1165057</v>
      </c>
      <c r="AES11" s="385">
        <v>1046299.88</v>
      </c>
      <c r="AET11" s="385">
        <v>669469.15999999992</v>
      </c>
      <c r="AEU11" s="385">
        <v>3204746.16</v>
      </c>
      <c r="AEV11" s="385">
        <v>2519654</v>
      </c>
      <c r="AEW11" s="385">
        <v>986494</v>
      </c>
      <c r="AEX11" s="385">
        <v>4648488.74</v>
      </c>
      <c r="AEY11" s="385">
        <v>767610</v>
      </c>
      <c r="AEZ11" s="385">
        <v>76747297.410000011</v>
      </c>
      <c r="AFA11" s="385">
        <v>1834513.55</v>
      </c>
      <c r="AFB11" s="385">
        <v>2272302.0300000003</v>
      </c>
      <c r="AFC11" s="385">
        <v>3052364.49</v>
      </c>
      <c r="AFD11" s="385">
        <v>10258367.060000001</v>
      </c>
      <c r="AFE11" s="385">
        <v>2003650.06</v>
      </c>
      <c r="AFF11" s="385">
        <v>1287491</v>
      </c>
      <c r="AFG11" s="385">
        <v>1884984</v>
      </c>
      <c r="AFH11" s="385">
        <v>1843276.95</v>
      </c>
      <c r="AFI11" s="385">
        <v>2830205.08</v>
      </c>
      <c r="AFJ11" s="385">
        <v>1409669</v>
      </c>
      <c r="AFK11" s="385">
        <v>75933673.109999985</v>
      </c>
      <c r="AFL11" s="385">
        <v>18826126.659999996</v>
      </c>
      <c r="AFM11" s="385">
        <v>1643177</v>
      </c>
      <c r="AFN11" s="385">
        <v>756239</v>
      </c>
      <c r="AFO11" s="385">
        <v>2281365</v>
      </c>
      <c r="AFP11" s="385">
        <v>2605805.9</v>
      </c>
      <c r="AFQ11" s="385">
        <v>480299.83</v>
      </c>
      <c r="AFR11" s="385">
        <v>620191</v>
      </c>
      <c r="AFS11" s="385">
        <v>263742153.08000001</v>
      </c>
      <c r="AFT11" s="385">
        <v>99642719.349999994</v>
      </c>
      <c r="AFU11" s="385">
        <v>3109106.5300000003</v>
      </c>
      <c r="AFV11" s="385">
        <v>5582231</v>
      </c>
      <c r="AFW11" s="385">
        <v>10227152.02</v>
      </c>
      <c r="AFX11" s="385">
        <v>6379949.4899999993</v>
      </c>
      <c r="AFY11" s="385">
        <v>2859328.6</v>
      </c>
      <c r="AFZ11" s="385">
        <v>6834578.3100000005</v>
      </c>
      <c r="AGA11" s="385">
        <v>964545.5</v>
      </c>
      <c r="AGB11" s="385">
        <v>5115860.66</v>
      </c>
      <c r="AGC11" s="385">
        <v>6960339</v>
      </c>
      <c r="AGD11" s="385">
        <v>4194230.75</v>
      </c>
      <c r="AGE11" s="385">
        <v>3429696</v>
      </c>
      <c r="AGF11" s="385">
        <v>4370355</v>
      </c>
      <c r="AGG11" s="385">
        <v>3198988.64</v>
      </c>
      <c r="AGH11" s="385">
        <v>3433374.34</v>
      </c>
      <c r="AGI11" s="385">
        <v>3084477.25</v>
      </c>
      <c r="AGJ11" s="385">
        <v>32578878.809999999</v>
      </c>
      <c r="AGK11" s="385">
        <v>1479998</v>
      </c>
      <c r="AGL11" s="385">
        <v>2247879</v>
      </c>
      <c r="AGM11" s="385">
        <v>2023871</v>
      </c>
      <c r="AGN11" s="385">
        <v>8115174</v>
      </c>
      <c r="AGO11" s="385">
        <v>2200765</v>
      </c>
      <c r="AGP11" s="385">
        <v>871202</v>
      </c>
    </row>
    <row r="12" spans="1:874">
      <c r="B12" s="384" t="s">
        <v>14</v>
      </c>
      <c r="C12" s="383" t="s">
        <v>15</v>
      </c>
      <c r="D12" s="385">
        <v>528814661.16000003</v>
      </c>
      <c r="E12" s="385">
        <v>46509875.32</v>
      </c>
      <c r="F12" s="385">
        <v>66157169.5</v>
      </c>
      <c r="G12" s="385">
        <v>27419001.5</v>
      </c>
      <c r="H12" s="385">
        <v>68804717.290000007</v>
      </c>
      <c r="I12" s="385">
        <v>40278242.600000001</v>
      </c>
      <c r="J12" s="385">
        <v>59972596.200000003</v>
      </c>
      <c r="K12" s="385">
        <v>39504586.030000001</v>
      </c>
      <c r="L12" s="385">
        <v>41484609.93</v>
      </c>
      <c r="M12" s="385">
        <v>33839557.310000002</v>
      </c>
      <c r="N12" s="385">
        <v>24840936.66</v>
      </c>
      <c r="O12" s="385">
        <v>24956346.350000001</v>
      </c>
      <c r="P12" s="385">
        <v>19707136.579999998</v>
      </c>
      <c r="Q12" s="385">
        <v>31744754.780000001</v>
      </c>
      <c r="R12" s="385">
        <v>26824281.620000001</v>
      </c>
      <c r="S12" s="385">
        <v>53224190.950000003</v>
      </c>
      <c r="T12" s="385">
        <v>34848119.939999998</v>
      </c>
      <c r="U12" s="385">
        <v>338709.67</v>
      </c>
      <c r="V12" s="385">
        <v>428827254.25999999</v>
      </c>
      <c r="W12" s="385">
        <v>96754477.299999997</v>
      </c>
      <c r="X12" s="385">
        <v>25065443.5</v>
      </c>
      <c r="Y12" s="385">
        <v>37214424.270000003</v>
      </c>
      <c r="Z12" s="385">
        <v>50355564.560000002</v>
      </c>
      <c r="AA12" s="385">
        <v>39935696.799999997</v>
      </c>
      <c r="AB12" s="385">
        <v>21195612.91</v>
      </c>
      <c r="AC12" s="385">
        <v>88231659.409999996</v>
      </c>
      <c r="AD12" s="385">
        <v>37031707.07</v>
      </c>
      <c r="AE12" s="385">
        <v>32195554.300000001</v>
      </c>
      <c r="AF12" s="385">
        <v>96338380.510000005</v>
      </c>
      <c r="AG12" s="385">
        <v>46016654.439999998</v>
      </c>
      <c r="AH12" s="385">
        <v>71862515.310000002</v>
      </c>
      <c r="AI12" s="385">
        <v>56580633.119999997</v>
      </c>
      <c r="AJ12" s="385">
        <v>33570386.030000001</v>
      </c>
      <c r="AK12" s="385">
        <v>17263566.859999999</v>
      </c>
      <c r="AL12" s="385">
        <v>24110233.399999999</v>
      </c>
      <c r="AM12" s="385">
        <v>50913982.100000001</v>
      </c>
      <c r="AN12" s="385">
        <v>15625058.91</v>
      </c>
      <c r="AO12" s="385">
        <v>25592801.02</v>
      </c>
      <c r="AP12" s="385">
        <v>29662384.43</v>
      </c>
      <c r="AQ12" s="385">
        <v>27061454.48</v>
      </c>
      <c r="AR12" s="385">
        <v>23622022.489999998</v>
      </c>
      <c r="AS12" s="385">
        <v>10454308.810000001</v>
      </c>
      <c r="AT12" s="385">
        <v>309222010.82999998</v>
      </c>
      <c r="AU12" s="385">
        <v>19086154.169999998</v>
      </c>
      <c r="AV12" s="385">
        <v>11542289</v>
      </c>
      <c r="AW12" s="385">
        <v>27389533.239999998</v>
      </c>
      <c r="AX12" s="385">
        <v>45682502.359999999</v>
      </c>
      <c r="AY12" s="385">
        <v>63091995.219999999</v>
      </c>
      <c r="AZ12" s="385">
        <v>20045549.140000001</v>
      </c>
      <c r="BA12" s="385">
        <v>26024748.939999998</v>
      </c>
      <c r="BB12" s="385">
        <v>17141917.68</v>
      </c>
      <c r="BC12" s="385">
        <v>19414338.399999999</v>
      </c>
      <c r="BD12" s="385">
        <v>10487877</v>
      </c>
      <c r="BE12" s="385">
        <v>12781561.609999999</v>
      </c>
      <c r="BF12" s="385">
        <v>85508692.579999998</v>
      </c>
      <c r="BG12" s="385">
        <v>9209482.0899999999</v>
      </c>
      <c r="BH12" s="385">
        <v>6239020</v>
      </c>
      <c r="BI12" s="385">
        <v>288386589.99000001</v>
      </c>
      <c r="BJ12" s="385">
        <v>165567862.47</v>
      </c>
      <c r="BK12" s="385">
        <v>40518262.079999998</v>
      </c>
      <c r="BL12" s="385">
        <v>28690751.27</v>
      </c>
      <c r="BM12" s="385">
        <v>61225403.43</v>
      </c>
      <c r="BN12" s="385">
        <v>39512524.640000001</v>
      </c>
      <c r="BO12" s="385">
        <v>41913165.549999997</v>
      </c>
      <c r="BP12" s="385">
        <v>346080516.94</v>
      </c>
      <c r="BQ12" s="385">
        <v>52284854.829999998</v>
      </c>
      <c r="BR12" s="385">
        <v>35752474.950000003</v>
      </c>
      <c r="BS12" s="385">
        <v>56963747.189999998</v>
      </c>
      <c r="BT12" s="385">
        <v>40883005.390000001</v>
      </c>
      <c r="BU12" s="385">
        <v>26016660.670000002</v>
      </c>
      <c r="BV12" s="385">
        <v>34620986.32</v>
      </c>
      <c r="BW12" s="385">
        <v>53488514.869999997</v>
      </c>
      <c r="BX12" s="385">
        <v>118742608.38</v>
      </c>
      <c r="BY12" s="385">
        <v>23823861.449999999</v>
      </c>
      <c r="BZ12" s="385">
        <v>39054583.219999999</v>
      </c>
      <c r="CA12" s="385">
        <v>55535299.170000002</v>
      </c>
      <c r="CB12" s="385">
        <v>20832874.600000001</v>
      </c>
      <c r="CC12" s="385">
        <v>16988746.129999999</v>
      </c>
      <c r="CD12" s="385">
        <v>19120188.629999999</v>
      </c>
      <c r="CE12" s="385">
        <v>574737851.25</v>
      </c>
      <c r="CF12" s="385">
        <v>42040065.649999999</v>
      </c>
      <c r="CG12" s="385">
        <v>68390112</v>
      </c>
      <c r="CH12" s="385">
        <v>31690571.75</v>
      </c>
      <c r="CI12" s="385">
        <v>36392712.090000004</v>
      </c>
      <c r="CJ12" s="385">
        <v>47106493.039999999</v>
      </c>
      <c r="CK12" s="385">
        <v>30733835.5</v>
      </c>
      <c r="CL12" s="385">
        <v>53413910.020000003</v>
      </c>
      <c r="CM12" s="385">
        <v>21154118.789999999</v>
      </c>
      <c r="CN12" s="385">
        <v>42391252.079999998</v>
      </c>
      <c r="CO12" s="385">
        <v>26233092.149999999</v>
      </c>
      <c r="CP12" s="385">
        <v>55635888.740000002</v>
      </c>
      <c r="CQ12" s="385">
        <v>29082141.66</v>
      </c>
      <c r="CR12" s="385">
        <v>268466907.70999998</v>
      </c>
      <c r="CS12" s="385">
        <v>30420072.289999999</v>
      </c>
      <c r="CT12" s="385">
        <v>37268443.899999999</v>
      </c>
      <c r="CU12" s="385">
        <v>44993554.789999999</v>
      </c>
      <c r="CV12" s="385">
        <v>22577758.18</v>
      </c>
      <c r="CW12" s="385">
        <v>49658452.310000002</v>
      </c>
      <c r="CX12" s="385">
        <v>34470822.5</v>
      </c>
      <c r="CY12" s="385">
        <v>11038819.09</v>
      </c>
      <c r="CZ12" s="385">
        <v>206283916.91</v>
      </c>
      <c r="DA12" s="385">
        <v>207326836.43000001</v>
      </c>
      <c r="DB12" s="385">
        <v>43771404.350000001</v>
      </c>
      <c r="DC12" s="385">
        <v>29108169.23</v>
      </c>
      <c r="DD12" s="385">
        <v>50279614.82</v>
      </c>
      <c r="DE12" s="385">
        <v>32534149.239999998</v>
      </c>
      <c r="DF12" s="385">
        <v>28640988.079999998</v>
      </c>
      <c r="DG12" s="385">
        <v>28368269.82</v>
      </c>
      <c r="DH12" s="385">
        <v>5475820</v>
      </c>
      <c r="DI12" s="385">
        <v>639244984.91999996</v>
      </c>
      <c r="DJ12" s="385">
        <v>30695518.059999999</v>
      </c>
      <c r="DK12" s="385">
        <v>46537132.840000004</v>
      </c>
      <c r="DL12" s="385">
        <v>46161858.960000001</v>
      </c>
      <c r="DM12" s="385">
        <v>49150065.189999998</v>
      </c>
      <c r="DN12" s="385">
        <v>42297940.310000002</v>
      </c>
      <c r="DO12" s="385">
        <v>61530570.159999996</v>
      </c>
      <c r="DP12" s="385">
        <v>34423918.149999999</v>
      </c>
      <c r="DQ12" s="385">
        <v>48118095.939999998</v>
      </c>
      <c r="DR12" s="385">
        <v>280119166.19999999</v>
      </c>
      <c r="DS12" s="385">
        <v>42121266.289999999</v>
      </c>
      <c r="DT12" s="385">
        <v>91068862.769999996</v>
      </c>
      <c r="DU12" s="385">
        <v>71898883.269999996</v>
      </c>
      <c r="DV12" s="385">
        <v>30918048.890000001</v>
      </c>
      <c r="DW12" s="385">
        <v>55320563.770000003</v>
      </c>
      <c r="DX12" s="385">
        <v>38077735.729999997</v>
      </c>
      <c r="DY12" s="385">
        <v>9298410.1999999993</v>
      </c>
      <c r="DZ12" s="385">
        <v>26124647.829999998</v>
      </c>
      <c r="EA12" s="385">
        <v>26229964.41</v>
      </c>
      <c r="EB12" s="385">
        <v>68292825.650000006</v>
      </c>
      <c r="EC12" s="385">
        <v>218907406.31</v>
      </c>
      <c r="ED12" s="385">
        <v>181751942.34</v>
      </c>
      <c r="EE12" s="385">
        <v>33166045</v>
      </c>
      <c r="EF12" s="385">
        <v>39827731.969999999</v>
      </c>
      <c r="EG12" s="385">
        <v>42314871.280000001</v>
      </c>
      <c r="EH12" s="385">
        <v>50508154.5</v>
      </c>
      <c r="EI12" s="385">
        <v>80074131.640000001</v>
      </c>
      <c r="EJ12" s="385">
        <v>27060685.48</v>
      </c>
      <c r="EK12" s="385">
        <v>31002283.829999998</v>
      </c>
      <c r="EL12" s="385">
        <v>428927402.47000003</v>
      </c>
      <c r="EM12" s="385">
        <v>34434583.810000002</v>
      </c>
      <c r="EN12" s="385">
        <v>29950222.260000002</v>
      </c>
      <c r="EO12" s="385">
        <v>30252376.379999999</v>
      </c>
      <c r="EP12" s="385">
        <v>18459668.640000001</v>
      </c>
      <c r="EQ12" s="385">
        <v>17516333.699999999</v>
      </c>
      <c r="ER12" s="385">
        <v>42598173.219999999</v>
      </c>
      <c r="ES12" s="385">
        <v>37338111.479999997</v>
      </c>
      <c r="ET12" s="385">
        <v>29370267.059999999</v>
      </c>
      <c r="EU12" s="385">
        <v>268977982.22000003</v>
      </c>
      <c r="EV12" s="385">
        <v>19874194.809999999</v>
      </c>
      <c r="EW12" s="385">
        <v>26108068.059999999</v>
      </c>
      <c r="EX12" s="385">
        <v>37077002.329999998</v>
      </c>
      <c r="EY12" s="385">
        <v>50410679.770000003</v>
      </c>
      <c r="EZ12" s="385">
        <v>40528340.909999996</v>
      </c>
      <c r="FA12" s="385">
        <v>45953086.039999999</v>
      </c>
      <c r="FB12" s="385">
        <v>24376235.48</v>
      </c>
      <c r="FC12" s="385">
        <v>20434505.039999999</v>
      </c>
      <c r="FD12" s="385">
        <v>17933425.629999999</v>
      </c>
      <c r="FE12" s="385">
        <v>16951078.390000001</v>
      </c>
      <c r="FF12" s="385">
        <v>1343430</v>
      </c>
      <c r="FG12" s="385">
        <v>236502461.05000001</v>
      </c>
      <c r="FH12" s="385">
        <v>28362412.850000001</v>
      </c>
      <c r="FI12" s="385">
        <v>33269189.07</v>
      </c>
      <c r="FJ12" s="385">
        <v>34760112.869999997</v>
      </c>
      <c r="FK12" s="385">
        <v>44740054.310000002</v>
      </c>
      <c r="FL12" s="385">
        <v>41378401.909999996</v>
      </c>
      <c r="FM12" s="385">
        <v>0</v>
      </c>
      <c r="FN12" s="385">
        <v>1614155.48</v>
      </c>
      <c r="FO12" s="385">
        <v>501092401.25</v>
      </c>
      <c r="FP12" s="385">
        <v>33590569.149999999</v>
      </c>
      <c r="FQ12" s="385">
        <v>42467987.289999999</v>
      </c>
      <c r="FR12" s="385">
        <v>38976773.810000002</v>
      </c>
      <c r="FS12" s="385">
        <v>51001986.649999999</v>
      </c>
      <c r="FT12" s="385">
        <v>30378925.010000002</v>
      </c>
      <c r="FU12" s="385">
        <v>63294558.299999997</v>
      </c>
      <c r="FV12" s="385">
        <v>43744256.140000001</v>
      </c>
      <c r="FW12" s="385">
        <v>36270934.299999997</v>
      </c>
      <c r="FX12" s="385">
        <v>35058153.969999999</v>
      </c>
      <c r="FY12" s="385">
        <v>60529985.159999996</v>
      </c>
      <c r="FZ12" s="385">
        <v>32815696.010000002</v>
      </c>
      <c r="GA12" s="385">
        <v>17270216.800000001</v>
      </c>
      <c r="GB12" s="385">
        <v>286342736.76999998</v>
      </c>
      <c r="GC12" s="385">
        <v>28568054.170000002</v>
      </c>
      <c r="GD12" s="385">
        <v>31751849.539999999</v>
      </c>
      <c r="GE12" s="385">
        <v>60004556.719999999</v>
      </c>
      <c r="GF12" s="385">
        <v>43969169.219999999</v>
      </c>
      <c r="GG12" s="385">
        <v>31001880.77</v>
      </c>
      <c r="GH12" s="385">
        <v>34978448.390000001</v>
      </c>
      <c r="GI12" s="385">
        <v>76431786.079999998</v>
      </c>
      <c r="GJ12" s="385">
        <v>25266948.719999999</v>
      </c>
      <c r="GK12" s="385">
        <v>2162340</v>
      </c>
      <c r="GL12" s="385">
        <v>5113630</v>
      </c>
      <c r="GM12" s="385">
        <v>206172</v>
      </c>
      <c r="GN12" s="385">
        <v>228823209.83000001</v>
      </c>
      <c r="GO12" s="385">
        <v>52209589.030000001</v>
      </c>
      <c r="GP12" s="385">
        <v>31691473.539999999</v>
      </c>
      <c r="GQ12" s="385">
        <v>43224290</v>
      </c>
      <c r="GR12" s="385">
        <v>17649605.809999999</v>
      </c>
      <c r="GS12" s="385">
        <v>28885066.670000002</v>
      </c>
      <c r="GT12" s="385">
        <v>33819433.799999997</v>
      </c>
      <c r="GU12" s="385">
        <v>21732213</v>
      </c>
      <c r="GV12" s="385">
        <v>255894472.88</v>
      </c>
      <c r="GW12" s="385">
        <v>26983650.260000002</v>
      </c>
      <c r="GX12" s="385">
        <v>58403139.240000002</v>
      </c>
      <c r="GY12" s="385">
        <v>43068529.219999999</v>
      </c>
      <c r="GZ12" s="385">
        <v>379164275.11000001</v>
      </c>
      <c r="HA12" s="385">
        <v>56083864.130000003</v>
      </c>
      <c r="HB12" s="385">
        <v>52132517.270000003</v>
      </c>
      <c r="HC12" s="385">
        <v>69495597.269999996</v>
      </c>
      <c r="HD12" s="385">
        <v>47015101.450000003</v>
      </c>
      <c r="HE12" s="385">
        <v>67682448.170000002</v>
      </c>
      <c r="HF12" s="385">
        <v>251488465.09999999</v>
      </c>
      <c r="HG12" s="385">
        <v>39936488.490000002</v>
      </c>
      <c r="HH12" s="385">
        <v>53341119.880000003</v>
      </c>
      <c r="HI12" s="385">
        <v>43620573.82</v>
      </c>
      <c r="HJ12" s="385">
        <v>30542080.920000002</v>
      </c>
      <c r="HK12" s="385">
        <v>32519776.379999999</v>
      </c>
      <c r="HL12" s="385">
        <v>44099845.460000001</v>
      </c>
      <c r="HM12" s="385">
        <v>22908498.739999998</v>
      </c>
      <c r="HN12" s="385">
        <v>339500263.52999997</v>
      </c>
      <c r="HO12" s="385">
        <v>140228395.55000001</v>
      </c>
      <c r="HP12" s="385">
        <v>37316366.170000002</v>
      </c>
      <c r="HQ12" s="385">
        <v>32645032.240000002</v>
      </c>
      <c r="HR12" s="385">
        <v>29959887.239999998</v>
      </c>
      <c r="HS12" s="385">
        <v>31913351.829999998</v>
      </c>
      <c r="HT12" s="385">
        <v>56787579.329999998</v>
      </c>
      <c r="HU12" s="385">
        <v>26059902.800000001</v>
      </c>
      <c r="HV12" s="385">
        <v>27336576.379999999</v>
      </c>
      <c r="HW12" s="385">
        <v>31901127.27</v>
      </c>
      <c r="HX12" s="385">
        <v>30485967.440000001</v>
      </c>
      <c r="HY12" s="385">
        <v>38903659.990000002</v>
      </c>
      <c r="HZ12" s="385">
        <v>17479977.850000001</v>
      </c>
      <c r="IA12" s="385">
        <v>32496768.300000001</v>
      </c>
      <c r="IB12" s="385">
        <v>22835823.140000001</v>
      </c>
      <c r="IC12" s="385">
        <v>19184224.43</v>
      </c>
      <c r="ID12" s="385">
        <v>279355368.87</v>
      </c>
      <c r="IE12" s="385">
        <v>157437522.34999999</v>
      </c>
      <c r="IF12" s="385">
        <v>39771676.390000001</v>
      </c>
      <c r="IG12" s="385">
        <v>67041980.210000001</v>
      </c>
      <c r="IH12" s="385">
        <v>66225731.600000001</v>
      </c>
      <c r="II12" s="385">
        <v>37021966</v>
      </c>
      <c r="IJ12" s="385">
        <v>28282250</v>
      </c>
      <c r="IK12" s="385">
        <v>18101880.199999999</v>
      </c>
      <c r="IL12" s="385">
        <v>16905476.300000001</v>
      </c>
      <c r="IM12" s="385">
        <v>21025607</v>
      </c>
      <c r="IN12" s="385">
        <v>23668888.800000001</v>
      </c>
      <c r="IO12" s="385">
        <v>464495348.30000001</v>
      </c>
      <c r="IP12" s="385">
        <v>248913198.41999999</v>
      </c>
      <c r="IQ12" s="385">
        <v>59435021.109999999</v>
      </c>
      <c r="IR12" s="385">
        <v>32332368.239999998</v>
      </c>
      <c r="IS12" s="385">
        <v>25417201.719999999</v>
      </c>
      <c r="IT12" s="385">
        <v>23491068.59</v>
      </c>
      <c r="IU12" s="385">
        <v>31241923.18</v>
      </c>
      <c r="IV12" s="385">
        <v>18163104.41</v>
      </c>
      <c r="IW12" s="385">
        <v>25962791.93</v>
      </c>
      <c r="IX12" s="385">
        <v>35331339.719999999</v>
      </c>
      <c r="IY12" s="385">
        <v>28914190</v>
      </c>
      <c r="IZ12" s="385">
        <v>26111718</v>
      </c>
      <c r="JA12" s="385">
        <v>219861943.97999999</v>
      </c>
      <c r="JB12" s="385">
        <v>167275384.56</v>
      </c>
      <c r="JC12" s="385">
        <v>38699364.840000004</v>
      </c>
      <c r="JD12" s="385">
        <v>38575135.649999999</v>
      </c>
      <c r="JE12" s="385">
        <v>29626138.800000001</v>
      </c>
      <c r="JF12" s="385">
        <v>31131719.239999998</v>
      </c>
      <c r="JG12" s="385">
        <v>225495236.84</v>
      </c>
      <c r="JH12" s="385">
        <v>26231356.420000002</v>
      </c>
      <c r="JI12" s="385">
        <v>38539206.149999999</v>
      </c>
      <c r="JJ12" s="385">
        <v>43466106.780000001</v>
      </c>
      <c r="JK12" s="385">
        <v>32820532.77</v>
      </c>
      <c r="JL12" s="385">
        <v>67880984.980000004</v>
      </c>
      <c r="JM12" s="385">
        <v>25595139.59</v>
      </c>
      <c r="JN12" s="385">
        <v>247122586.80000001</v>
      </c>
      <c r="JO12" s="385">
        <v>168018669.31999999</v>
      </c>
      <c r="JP12" s="385">
        <v>31039832.789999999</v>
      </c>
      <c r="JQ12" s="385">
        <v>18721978.32</v>
      </c>
      <c r="JR12" s="385">
        <v>45954004.780000001</v>
      </c>
      <c r="JS12" s="385">
        <v>12114534.140000001</v>
      </c>
      <c r="JT12" s="385">
        <v>80081250.819999993</v>
      </c>
      <c r="JU12" s="385">
        <v>38642371.189999998</v>
      </c>
      <c r="JV12" s="385">
        <v>22047405.390000001</v>
      </c>
      <c r="JW12" s="385">
        <v>46564455.549999997</v>
      </c>
      <c r="JX12" s="385">
        <v>25388341.100000001</v>
      </c>
      <c r="JY12" s="385">
        <v>30353728.02</v>
      </c>
      <c r="JZ12" s="385">
        <v>18602698.370000001</v>
      </c>
      <c r="KA12" s="385">
        <v>8567899.6600000001</v>
      </c>
      <c r="KB12" s="385">
        <v>17444659.670000002</v>
      </c>
      <c r="KC12" s="385">
        <v>452531331.32000005</v>
      </c>
      <c r="KD12" s="385">
        <v>55332419.159999996</v>
      </c>
      <c r="KE12" s="385">
        <v>41098483.659999996</v>
      </c>
      <c r="KF12" s="385">
        <v>50625798.219999999</v>
      </c>
      <c r="KG12" s="385">
        <v>38981915.039999999</v>
      </c>
      <c r="KH12" s="385">
        <v>38176585.579999998</v>
      </c>
      <c r="KI12" s="385">
        <v>64242242.630000003</v>
      </c>
      <c r="KJ12" s="385">
        <v>30910295.219999999</v>
      </c>
      <c r="KK12" s="385">
        <v>30838404.09</v>
      </c>
      <c r="KL12" s="385">
        <v>172958649.77000001</v>
      </c>
      <c r="KM12" s="385">
        <v>29592216.870000001</v>
      </c>
      <c r="KN12" s="385">
        <v>41942647.659999996</v>
      </c>
      <c r="KO12" s="385">
        <v>59606333.700000003</v>
      </c>
      <c r="KP12" s="385">
        <v>27954446.219999999</v>
      </c>
      <c r="KQ12" s="385">
        <v>38204192.740000002</v>
      </c>
      <c r="KR12" s="385">
        <v>138451735.63999999</v>
      </c>
      <c r="KS12" s="385">
        <v>48597850.399999999</v>
      </c>
      <c r="KT12" s="385">
        <v>307845081.95999998</v>
      </c>
      <c r="KU12" s="385">
        <v>35779400</v>
      </c>
      <c r="KV12" s="385">
        <v>30370171.280000001</v>
      </c>
      <c r="KW12" s="385">
        <v>50745930.479999997</v>
      </c>
      <c r="KX12" s="385">
        <v>58434801.670000002</v>
      </c>
      <c r="KY12" s="385">
        <v>38166641.090000004</v>
      </c>
      <c r="KZ12" s="385">
        <v>32532610.219999999</v>
      </c>
      <c r="LA12" s="385">
        <v>23108230.75</v>
      </c>
      <c r="LB12" s="385">
        <v>496621947.69</v>
      </c>
      <c r="LC12" s="385">
        <v>160214746.86000001</v>
      </c>
      <c r="LD12" s="385">
        <v>243826005.72999999</v>
      </c>
      <c r="LE12" s="385">
        <v>186026917.68000001</v>
      </c>
      <c r="LF12" s="385">
        <v>35744668.07</v>
      </c>
      <c r="LG12" s="385">
        <v>42142825.310000002</v>
      </c>
      <c r="LH12" s="385">
        <v>29452456</v>
      </c>
      <c r="LI12" s="385">
        <v>48762892.710000001</v>
      </c>
      <c r="LJ12" s="385">
        <v>34639313.75</v>
      </c>
      <c r="LK12" s="385">
        <v>48994198.68</v>
      </c>
      <c r="LL12" s="385">
        <v>235189952.11000001</v>
      </c>
      <c r="LM12" s="385">
        <v>77532674.709999993</v>
      </c>
      <c r="LN12" s="385">
        <v>38161778.979999997</v>
      </c>
      <c r="LO12" s="385">
        <v>359437598.80000001</v>
      </c>
      <c r="LP12" s="385">
        <v>121141669.09</v>
      </c>
      <c r="LQ12" s="385">
        <v>364204354.30000001</v>
      </c>
      <c r="LR12" s="385">
        <v>160961780.61000001</v>
      </c>
      <c r="LS12" s="385">
        <v>61924495.979999997</v>
      </c>
      <c r="LT12" s="385">
        <v>50356342.140000001</v>
      </c>
      <c r="LU12" s="385">
        <v>58373747.490000002</v>
      </c>
      <c r="LV12" s="385">
        <v>53263848.840000004</v>
      </c>
      <c r="LW12" s="385">
        <v>47498449.539999999</v>
      </c>
      <c r="LX12" s="385">
        <v>48384436.299999997</v>
      </c>
      <c r="LY12" s="385">
        <v>85014441.140000001</v>
      </c>
      <c r="LZ12" s="385">
        <v>29020772.640000001</v>
      </c>
      <c r="MA12" s="385">
        <v>462700574.94</v>
      </c>
      <c r="MB12" s="385">
        <v>34890857.340000004</v>
      </c>
      <c r="MC12" s="385">
        <v>26418845.489999998</v>
      </c>
      <c r="MD12" s="385">
        <v>22533841.07</v>
      </c>
      <c r="ME12" s="385">
        <v>22218386.57</v>
      </c>
      <c r="MF12" s="385">
        <v>36968190.920000002</v>
      </c>
      <c r="MG12" s="385">
        <v>30455736.699999999</v>
      </c>
      <c r="MH12" s="385">
        <v>35202275.390000001</v>
      </c>
      <c r="MI12" s="385">
        <v>40058900.659999996</v>
      </c>
      <c r="MJ12" s="385">
        <v>19658427.629999999</v>
      </c>
      <c r="MK12" s="385">
        <v>25445809.010000002</v>
      </c>
      <c r="ML12" s="385">
        <v>26723594.84</v>
      </c>
      <c r="MM12" s="385">
        <v>347679974.06</v>
      </c>
      <c r="MN12" s="385">
        <v>19479378.359999999</v>
      </c>
      <c r="MO12" s="385">
        <v>32466858.109999999</v>
      </c>
      <c r="MP12" s="385">
        <v>47456080</v>
      </c>
      <c r="MQ12" s="385">
        <v>55266318.350000001</v>
      </c>
      <c r="MR12" s="385">
        <v>29141851.169999998</v>
      </c>
      <c r="MS12" s="385">
        <v>62619230.869999997</v>
      </c>
      <c r="MT12" s="385">
        <v>53033193.600000001</v>
      </c>
      <c r="MU12" s="385">
        <v>40523816.340000004</v>
      </c>
      <c r="MV12" s="385">
        <v>13237825.140000001</v>
      </c>
      <c r="MW12" s="385">
        <v>522410521.00999999</v>
      </c>
      <c r="MX12" s="385">
        <v>74069665.659999996</v>
      </c>
      <c r="MY12" s="385">
        <v>25734581.600000001</v>
      </c>
      <c r="MZ12" s="385">
        <v>128022572.04000001</v>
      </c>
      <c r="NA12" s="385">
        <v>26334234.219999999</v>
      </c>
      <c r="NB12" s="385">
        <v>54202707.399999999</v>
      </c>
      <c r="NC12" s="385">
        <v>96470283.799999997</v>
      </c>
      <c r="ND12" s="385">
        <v>87579110.430000007</v>
      </c>
      <c r="NE12" s="385">
        <v>12043489.289999999</v>
      </c>
      <c r="NF12" s="385">
        <v>67309684.129999995</v>
      </c>
      <c r="NG12" s="385">
        <v>36773268.479999997</v>
      </c>
      <c r="NH12" s="385">
        <v>7843502.7400000002</v>
      </c>
      <c r="NI12" s="385">
        <v>225908740.93000001</v>
      </c>
      <c r="NJ12" s="385">
        <v>34577924.259999998</v>
      </c>
      <c r="NK12" s="385">
        <v>30051122.32</v>
      </c>
      <c r="NL12" s="385">
        <v>26144000.330000002</v>
      </c>
      <c r="NM12" s="385">
        <v>29764615.48</v>
      </c>
      <c r="NN12" s="385">
        <v>7188853.4500000002</v>
      </c>
      <c r="NO12" s="385">
        <v>10713361.220000001</v>
      </c>
      <c r="NP12" s="385">
        <v>307288030.56999999</v>
      </c>
      <c r="NQ12" s="385">
        <v>95140815.579999998</v>
      </c>
      <c r="NR12" s="385">
        <v>32493053.449999999</v>
      </c>
      <c r="NS12" s="385">
        <v>26615874.289999999</v>
      </c>
      <c r="NT12" s="385">
        <v>36349142.609999999</v>
      </c>
      <c r="NU12" s="385">
        <v>45468985.700000003</v>
      </c>
      <c r="NV12" s="385">
        <v>25353863.649999999</v>
      </c>
      <c r="NW12" s="385">
        <v>358522636.19</v>
      </c>
      <c r="NX12" s="385">
        <v>86027494.450000003</v>
      </c>
      <c r="NY12" s="385">
        <v>51918859.759999998</v>
      </c>
      <c r="NZ12" s="385">
        <v>82011907.549999997</v>
      </c>
      <c r="OA12" s="385">
        <v>29873387.420000002</v>
      </c>
      <c r="OB12" s="385">
        <v>50940100</v>
      </c>
      <c r="OC12" s="385">
        <v>11954683.77</v>
      </c>
      <c r="OD12" s="385">
        <v>8062891</v>
      </c>
      <c r="OE12" s="385"/>
      <c r="OF12" s="385">
        <v>291779013.70999998</v>
      </c>
      <c r="OG12" s="385">
        <v>73513679.920000002</v>
      </c>
      <c r="OH12" s="385">
        <v>72218486.689999998</v>
      </c>
      <c r="OI12" s="385">
        <v>45780048.710000001</v>
      </c>
      <c r="OJ12" s="385">
        <v>38558967.380000003</v>
      </c>
      <c r="OK12" s="385">
        <v>1289751.5</v>
      </c>
      <c r="OL12" s="385">
        <v>153807135.06999999</v>
      </c>
      <c r="OM12" s="385">
        <v>25202320.77</v>
      </c>
      <c r="ON12" s="385">
        <v>28767117.960000001</v>
      </c>
      <c r="OO12" s="385">
        <v>44036485.969999999</v>
      </c>
      <c r="OP12" s="385">
        <v>42172797.149999999</v>
      </c>
      <c r="OQ12" s="385">
        <v>76985565.689999998</v>
      </c>
      <c r="OR12" s="385">
        <v>21020985.739999998</v>
      </c>
      <c r="OS12" s="385">
        <v>290120901.30000001</v>
      </c>
      <c r="OT12" s="385">
        <v>19844615.949999999</v>
      </c>
      <c r="OU12" s="385">
        <v>73267914.780000001</v>
      </c>
      <c r="OV12" s="385">
        <v>22483931.260000002</v>
      </c>
      <c r="OW12" s="385">
        <v>40462949.439999998</v>
      </c>
      <c r="OX12" s="385">
        <v>74309704.180000007</v>
      </c>
      <c r="OY12" s="385">
        <v>23877923.539999999</v>
      </c>
      <c r="OZ12" s="385">
        <v>26454847.18</v>
      </c>
      <c r="PA12" s="385">
        <v>32396047.600000001</v>
      </c>
      <c r="PB12" s="385">
        <v>23494131.649999999</v>
      </c>
      <c r="PC12" s="385">
        <v>32655434.809999999</v>
      </c>
      <c r="PD12" s="385">
        <v>39744241.43</v>
      </c>
      <c r="PE12" s="385">
        <v>25987748.399999999</v>
      </c>
      <c r="PF12" s="385">
        <v>74939715.319999993</v>
      </c>
      <c r="PG12" s="385">
        <v>614045942.66999996</v>
      </c>
      <c r="PH12" s="385">
        <v>46740063.479999997</v>
      </c>
      <c r="PI12" s="385">
        <v>41145726</v>
      </c>
      <c r="PJ12" s="385">
        <v>48321267.100000001</v>
      </c>
      <c r="PK12" s="385">
        <v>95632570.799999997</v>
      </c>
      <c r="PL12" s="385">
        <v>40757258.200000003</v>
      </c>
      <c r="PM12" s="385">
        <v>75235055.159999996</v>
      </c>
      <c r="PN12" s="385">
        <v>35524771.270000003</v>
      </c>
      <c r="PO12" s="385">
        <v>77841717.590000004</v>
      </c>
      <c r="PP12" s="385">
        <v>25178237.18</v>
      </c>
      <c r="PQ12" s="385">
        <v>82244360.159999996</v>
      </c>
      <c r="PR12" s="385">
        <v>23603893.48</v>
      </c>
      <c r="PS12" s="385">
        <v>25754803.300000001</v>
      </c>
      <c r="PT12" s="385">
        <v>38661076.149999999</v>
      </c>
      <c r="PU12" s="385">
        <v>42990767.210000001</v>
      </c>
      <c r="PV12" s="385">
        <v>54117254.539999999</v>
      </c>
      <c r="PW12" s="385">
        <v>35510432.920000002</v>
      </c>
      <c r="PX12" s="385">
        <v>29747671.66</v>
      </c>
      <c r="PY12" s="385">
        <v>23429566.460000001</v>
      </c>
      <c r="PZ12" s="385">
        <v>64657424.340000004</v>
      </c>
      <c r="QA12" s="385">
        <v>62534281.409999996</v>
      </c>
      <c r="QB12" s="385">
        <v>24598097.300000001</v>
      </c>
      <c r="QC12" s="385">
        <v>326427375.56</v>
      </c>
      <c r="QD12" s="385">
        <v>24286160</v>
      </c>
      <c r="QE12" s="385">
        <v>64542434</v>
      </c>
      <c r="QF12" s="385">
        <v>40198910</v>
      </c>
      <c r="QG12" s="385">
        <v>47700470</v>
      </c>
      <c r="QH12" s="385">
        <v>55662809.969999999</v>
      </c>
      <c r="QI12" s="385">
        <v>27942610</v>
      </c>
      <c r="QJ12" s="385">
        <v>53118721.240000002</v>
      </c>
      <c r="QK12" s="385">
        <v>56269209.030000001</v>
      </c>
      <c r="QL12" s="385">
        <v>29175980</v>
      </c>
      <c r="QM12" s="385">
        <v>20523405</v>
      </c>
      <c r="QN12" s="385">
        <v>371598942.88</v>
      </c>
      <c r="QO12" s="385">
        <v>48406779.899999999</v>
      </c>
      <c r="QP12" s="385">
        <v>29207337.48</v>
      </c>
      <c r="QQ12" s="385">
        <v>38990209.759999998</v>
      </c>
      <c r="QR12" s="385">
        <v>36761046.32</v>
      </c>
      <c r="QS12" s="385">
        <v>43646801.469999999</v>
      </c>
      <c r="QT12" s="385">
        <v>60915273.729999997</v>
      </c>
      <c r="QU12" s="385">
        <v>30834247.27</v>
      </c>
      <c r="QV12" s="385">
        <v>35597403.350000001</v>
      </c>
      <c r="QW12" s="385">
        <v>60652861.490000002</v>
      </c>
      <c r="QX12" s="385">
        <v>63842860.789999999</v>
      </c>
      <c r="QY12" s="385">
        <v>29822604.199999999</v>
      </c>
      <c r="QZ12" s="385">
        <v>20599978.420000002</v>
      </c>
      <c r="RA12" s="385">
        <v>36373876.25</v>
      </c>
      <c r="RB12" s="385">
        <v>20493220.98</v>
      </c>
      <c r="RC12" s="385">
        <v>30076749.600000001</v>
      </c>
      <c r="RD12" s="385">
        <v>38472100.960000001</v>
      </c>
      <c r="RE12" s="385">
        <v>449160</v>
      </c>
      <c r="RF12" s="385">
        <v>449160</v>
      </c>
      <c r="RG12" s="385">
        <v>440840</v>
      </c>
      <c r="RH12" s="385">
        <v>228984421.06</v>
      </c>
      <c r="RI12" s="385">
        <v>24817766.039999999</v>
      </c>
      <c r="RJ12" s="385">
        <v>33633492.140000001</v>
      </c>
      <c r="RK12" s="385">
        <v>36302665.170000002</v>
      </c>
      <c r="RL12" s="385">
        <v>15813780.960000001</v>
      </c>
      <c r="RM12" s="385">
        <v>38151207.689999998</v>
      </c>
      <c r="RN12" s="385">
        <v>40864284.299999997</v>
      </c>
      <c r="RO12" s="385">
        <v>41766387.710000001</v>
      </c>
      <c r="RP12" s="385">
        <v>29195099.09</v>
      </c>
      <c r="RQ12" s="385">
        <v>24610614.43</v>
      </c>
      <c r="RR12" s="385">
        <v>67868239.109999999</v>
      </c>
      <c r="RS12" s="385">
        <v>81073074.640000001</v>
      </c>
      <c r="RT12" s="385">
        <v>22216959.699999999</v>
      </c>
      <c r="RU12" s="385">
        <v>26373957.870000001</v>
      </c>
      <c r="RV12" s="385">
        <v>37352588.539999999</v>
      </c>
      <c r="RW12" s="385">
        <v>18598349.440000001</v>
      </c>
      <c r="RX12" s="385">
        <v>21015548.43</v>
      </c>
      <c r="RY12" s="385">
        <v>22372881.449999999</v>
      </c>
      <c r="RZ12" s="385">
        <v>12510528.73</v>
      </c>
      <c r="SA12" s="385">
        <v>254741587.11000001</v>
      </c>
      <c r="SB12" s="385">
        <v>25713682.09</v>
      </c>
      <c r="SC12" s="385">
        <v>37579076.439999998</v>
      </c>
      <c r="SD12" s="385">
        <v>21039313.620000001</v>
      </c>
      <c r="SE12" s="385">
        <v>12414200.960000001</v>
      </c>
      <c r="SF12" s="385">
        <v>22754880</v>
      </c>
      <c r="SG12" s="385">
        <v>24641195.84</v>
      </c>
      <c r="SH12" s="385">
        <v>69737115.719999999</v>
      </c>
      <c r="SI12" s="385">
        <v>37273636.689999998</v>
      </c>
      <c r="SJ12" s="385">
        <v>22556000.149999999</v>
      </c>
      <c r="SK12" s="385">
        <v>21926073.579999998</v>
      </c>
      <c r="SL12" s="385">
        <v>43263047.210000001</v>
      </c>
      <c r="SM12" s="385">
        <v>20011367.84</v>
      </c>
      <c r="SN12" s="385">
        <v>339773802.51999998</v>
      </c>
      <c r="SO12" s="385">
        <v>23901104.640000001</v>
      </c>
      <c r="SP12" s="385">
        <v>21235307.109999999</v>
      </c>
      <c r="SQ12" s="385">
        <v>52840842.149999999</v>
      </c>
      <c r="SR12" s="385">
        <v>47952625.799999997</v>
      </c>
      <c r="SS12" s="385">
        <v>28929030.890000001</v>
      </c>
      <c r="ST12" s="385">
        <v>13912381.65</v>
      </c>
      <c r="SU12" s="385">
        <v>51245434.329999998</v>
      </c>
      <c r="SV12" s="385">
        <v>23069186.530000001</v>
      </c>
      <c r="SW12" s="385">
        <v>28939491.280000001</v>
      </c>
      <c r="SX12" s="385">
        <v>45210252.289999999</v>
      </c>
      <c r="SY12" s="385">
        <v>22046905.079999998</v>
      </c>
      <c r="SZ12" s="385">
        <v>18769906.199999999</v>
      </c>
      <c r="TA12" s="385">
        <v>35165426.450000003</v>
      </c>
      <c r="TB12" s="385">
        <v>18857007.460000001</v>
      </c>
      <c r="TC12" s="385">
        <v>16580880.890000001</v>
      </c>
      <c r="TD12" s="385">
        <v>89969839.120000005</v>
      </c>
      <c r="TE12" s="385">
        <v>17264076.129999999</v>
      </c>
      <c r="TF12" s="385">
        <v>247293077.72999999</v>
      </c>
      <c r="TG12" s="385">
        <v>62390067.380000003</v>
      </c>
      <c r="TH12" s="385">
        <v>30519029.530000001</v>
      </c>
      <c r="TI12" s="385">
        <v>17916930</v>
      </c>
      <c r="TJ12" s="385">
        <v>98470003.239999995</v>
      </c>
      <c r="TK12" s="385">
        <v>20068440.73</v>
      </c>
      <c r="TL12" s="385">
        <v>389340</v>
      </c>
      <c r="TM12" s="385">
        <v>852663.87</v>
      </c>
      <c r="TN12" s="385">
        <v>517590</v>
      </c>
      <c r="TO12" s="385">
        <v>138032112.22999999</v>
      </c>
      <c r="TP12" s="385">
        <v>44734005.390000001</v>
      </c>
      <c r="TQ12" s="385">
        <v>28760377.890000001</v>
      </c>
      <c r="TR12" s="385">
        <v>49496018.219999999</v>
      </c>
      <c r="TS12" s="385">
        <v>28575617.539999999</v>
      </c>
      <c r="TT12" s="385">
        <v>15922737.68</v>
      </c>
      <c r="TU12" s="385">
        <v>588299886.90999997</v>
      </c>
      <c r="TV12" s="385">
        <v>40843533.520000003</v>
      </c>
      <c r="TW12" s="385">
        <v>30297862.609999999</v>
      </c>
      <c r="TX12" s="385">
        <v>84858867.349999994</v>
      </c>
      <c r="TY12" s="385">
        <v>7336315.9699999997</v>
      </c>
      <c r="TZ12" s="385">
        <v>27844033.309999999</v>
      </c>
      <c r="UA12" s="385">
        <v>63600732.380000003</v>
      </c>
      <c r="UB12" s="385">
        <v>23445978.059999999</v>
      </c>
      <c r="UC12" s="385">
        <v>18956741.02</v>
      </c>
      <c r="UD12" s="385">
        <v>22831490.239999998</v>
      </c>
      <c r="UE12" s="385">
        <v>31561808.09</v>
      </c>
      <c r="UF12" s="385">
        <v>53177910.240000002</v>
      </c>
      <c r="UG12" s="385">
        <v>35035706.539999999</v>
      </c>
      <c r="UH12" s="385">
        <v>50208062.689999998</v>
      </c>
      <c r="UI12" s="385">
        <v>21584072.91</v>
      </c>
      <c r="UJ12" s="385">
        <v>22524249.02</v>
      </c>
      <c r="UK12" s="385">
        <v>13389800</v>
      </c>
      <c r="UL12" s="385">
        <v>17537136.850000001</v>
      </c>
      <c r="UM12" s="385">
        <v>53740504.18</v>
      </c>
      <c r="UN12" s="385">
        <v>3544549.35</v>
      </c>
      <c r="UO12" s="385">
        <v>4138329.02</v>
      </c>
      <c r="UP12" s="385">
        <v>2878925.36</v>
      </c>
      <c r="UQ12" s="385">
        <v>316634810.82999998</v>
      </c>
      <c r="UR12" s="385">
        <v>38614339.590000004</v>
      </c>
      <c r="US12" s="385">
        <v>34249189.619999997</v>
      </c>
      <c r="UT12" s="385">
        <v>34348159.909999996</v>
      </c>
      <c r="UU12" s="385">
        <v>43638287.159999996</v>
      </c>
      <c r="UV12" s="385">
        <v>48341287.350000001</v>
      </c>
      <c r="UW12" s="385">
        <v>42965454.969999999</v>
      </c>
      <c r="UX12" s="385">
        <v>29776398.289999999</v>
      </c>
      <c r="UY12" s="385">
        <v>28878793.34</v>
      </c>
      <c r="UZ12" s="385">
        <v>80300639.519999996</v>
      </c>
      <c r="VA12" s="385">
        <v>26653329.43</v>
      </c>
      <c r="VB12" s="385">
        <v>55308583.020000003</v>
      </c>
      <c r="VC12" s="385">
        <v>26460835.379999999</v>
      </c>
      <c r="VD12" s="385">
        <v>18455250.809999999</v>
      </c>
      <c r="VE12" s="385">
        <v>24149918.109999999</v>
      </c>
      <c r="VF12" s="385">
        <v>850218391.85000002</v>
      </c>
      <c r="VG12" s="385">
        <v>47566062.049999997</v>
      </c>
      <c r="VH12" s="385">
        <v>30925373.800000001</v>
      </c>
      <c r="VI12" s="385">
        <v>36228210.740000002</v>
      </c>
      <c r="VJ12" s="385">
        <v>21130752.149999999</v>
      </c>
      <c r="VK12" s="385">
        <v>42529626.939999998</v>
      </c>
      <c r="VL12" s="385">
        <v>47017855</v>
      </c>
      <c r="VM12" s="385">
        <v>59341859.130000003</v>
      </c>
      <c r="VN12" s="385">
        <v>47116759.939999998</v>
      </c>
      <c r="VO12" s="385">
        <v>50158428.649999999</v>
      </c>
      <c r="VP12" s="385">
        <v>33475421.329999998</v>
      </c>
      <c r="VQ12" s="385">
        <v>67744442.849999994</v>
      </c>
      <c r="VR12" s="385">
        <v>49923077.109999999</v>
      </c>
      <c r="VS12" s="385">
        <v>67151110.5</v>
      </c>
      <c r="VT12" s="385">
        <v>68118195</v>
      </c>
      <c r="VU12" s="385">
        <v>30567299.5</v>
      </c>
      <c r="VV12" s="385">
        <v>42497620.600000001</v>
      </c>
      <c r="VW12" s="385">
        <v>56054205.109999999</v>
      </c>
      <c r="VX12" s="385">
        <v>36400280.5</v>
      </c>
      <c r="VY12" s="385">
        <v>58291162.770000003</v>
      </c>
      <c r="VZ12" s="385">
        <v>98842260.829999998</v>
      </c>
      <c r="WA12" s="385">
        <v>29901889.199999999</v>
      </c>
      <c r="WB12" s="385">
        <v>26076673.460000001</v>
      </c>
      <c r="WC12" s="385">
        <v>22903088.84</v>
      </c>
      <c r="WD12" s="385">
        <v>21710716.460000001</v>
      </c>
      <c r="WE12" s="385">
        <v>18215216</v>
      </c>
      <c r="WF12" s="385">
        <v>13184258.25</v>
      </c>
      <c r="WG12" s="385">
        <v>16169352.880000001</v>
      </c>
      <c r="WH12" s="385">
        <v>44279849.479999997</v>
      </c>
      <c r="WI12" s="385">
        <v>6902848.8499999996</v>
      </c>
      <c r="WJ12" s="385">
        <v>748470</v>
      </c>
      <c r="WK12" s="385">
        <v>2491279.83</v>
      </c>
      <c r="WL12" s="385">
        <v>1919341</v>
      </c>
      <c r="WM12" s="385">
        <v>384514126.94999999</v>
      </c>
      <c r="WN12" s="385">
        <v>36485221.57</v>
      </c>
      <c r="WO12" s="385">
        <v>35019456.770000003</v>
      </c>
      <c r="WP12" s="385">
        <v>125184598.23</v>
      </c>
      <c r="WQ12" s="385">
        <v>36667257.899999999</v>
      </c>
      <c r="WR12" s="385">
        <v>41011767.409999996</v>
      </c>
      <c r="WS12" s="385">
        <v>74665539.140000001</v>
      </c>
      <c r="WT12" s="385">
        <v>28782799.039999999</v>
      </c>
      <c r="WU12" s="385">
        <v>37180854.689999998</v>
      </c>
      <c r="WV12" s="385">
        <v>69526860.799999997</v>
      </c>
      <c r="WW12" s="385">
        <v>48628851.770000003</v>
      </c>
      <c r="WX12" s="385">
        <v>26125172.02</v>
      </c>
      <c r="WY12" s="385">
        <v>24024507.239999998</v>
      </c>
      <c r="WZ12" s="385">
        <v>23551370</v>
      </c>
      <c r="XA12" s="385">
        <v>20431111.829999998</v>
      </c>
      <c r="XB12" s="385">
        <v>24644322.09</v>
      </c>
      <c r="XC12" s="385">
        <v>14820111.24</v>
      </c>
      <c r="XD12" s="385">
        <v>19729709.039999999</v>
      </c>
      <c r="XE12" s="385">
        <v>17731397.23</v>
      </c>
      <c r="XF12" s="385">
        <v>18990058.329999998</v>
      </c>
      <c r="XG12" s="385">
        <v>19540684.510000002</v>
      </c>
      <c r="XH12" s="385">
        <v>11151117.98</v>
      </c>
      <c r="XI12" s="385">
        <v>4664088.78</v>
      </c>
      <c r="XJ12" s="385">
        <v>457055454.02999997</v>
      </c>
      <c r="XK12" s="385">
        <v>30151776.699999999</v>
      </c>
      <c r="XL12" s="385">
        <v>52286486.979999997</v>
      </c>
      <c r="XM12" s="385">
        <v>41532724.100000001</v>
      </c>
      <c r="XN12" s="385">
        <v>76311109.359999999</v>
      </c>
      <c r="XO12" s="385">
        <v>36871622.740000002</v>
      </c>
      <c r="XP12" s="385">
        <v>52545656.159999996</v>
      </c>
      <c r="XQ12" s="385">
        <v>22687432.68</v>
      </c>
      <c r="XR12" s="385">
        <v>63430180.920000002</v>
      </c>
      <c r="XS12" s="385">
        <v>57617297.990000002</v>
      </c>
      <c r="XT12" s="385">
        <v>39780990.969999999</v>
      </c>
      <c r="XU12" s="385">
        <v>25243496.27</v>
      </c>
      <c r="XV12" s="385">
        <v>25551776.579999998</v>
      </c>
      <c r="XW12" s="385">
        <v>14315138.699999999</v>
      </c>
      <c r="XX12" s="385">
        <v>798920</v>
      </c>
      <c r="XY12" s="385"/>
      <c r="XZ12" s="385">
        <v>971600</v>
      </c>
      <c r="YA12" s="385">
        <v>212585455.87</v>
      </c>
      <c r="YB12" s="385">
        <v>38643532.909999996</v>
      </c>
      <c r="YC12" s="385">
        <v>34220591.490000002</v>
      </c>
      <c r="YD12" s="385">
        <v>23485302.809999999</v>
      </c>
      <c r="YE12" s="385">
        <v>37284748</v>
      </c>
      <c r="YF12" s="385">
        <v>23799333.219999999</v>
      </c>
      <c r="YG12" s="385">
        <v>28047665.809999999</v>
      </c>
      <c r="YH12" s="385">
        <v>234521065.81999999</v>
      </c>
      <c r="YI12" s="385">
        <v>29973784.649999999</v>
      </c>
      <c r="YJ12" s="385">
        <v>38213337.93</v>
      </c>
      <c r="YK12" s="385">
        <v>46855975.310000002</v>
      </c>
      <c r="YL12" s="385">
        <v>25282755.140000001</v>
      </c>
      <c r="YM12" s="385">
        <v>28987920.899999999</v>
      </c>
      <c r="YN12" s="385">
        <v>22057986.649999999</v>
      </c>
      <c r="YO12" s="385">
        <v>19368286.960000001</v>
      </c>
      <c r="YP12" s="385">
        <v>65088418.079999998</v>
      </c>
      <c r="YQ12" s="385">
        <v>347761666.68000001</v>
      </c>
      <c r="YR12" s="385">
        <v>28659921.329999998</v>
      </c>
      <c r="YS12" s="385">
        <v>52989979</v>
      </c>
      <c r="YT12" s="385">
        <v>84595267.319999993</v>
      </c>
      <c r="YU12" s="385">
        <v>67556659.120000005</v>
      </c>
      <c r="YV12" s="385">
        <v>29260951.850000001</v>
      </c>
      <c r="YW12" s="385">
        <v>32105640.260000002</v>
      </c>
      <c r="YX12" s="385">
        <v>59549930.340000004</v>
      </c>
      <c r="YY12" s="385">
        <v>59793429.390000001</v>
      </c>
      <c r="YZ12" s="385">
        <v>70756085.900000006</v>
      </c>
      <c r="ZA12" s="385">
        <v>20766850.23</v>
      </c>
      <c r="ZB12" s="385">
        <v>22749975.879999999</v>
      </c>
      <c r="ZC12" s="385">
        <v>21713818.309999999</v>
      </c>
      <c r="ZD12" s="385">
        <v>26991998.059999999</v>
      </c>
      <c r="ZE12" s="385">
        <v>24182175.140000001</v>
      </c>
      <c r="ZF12" s="385">
        <v>26436468.350000001</v>
      </c>
      <c r="ZG12" s="385">
        <v>24188899.199999999</v>
      </c>
      <c r="ZH12" s="385">
        <v>18905124.649999999</v>
      </c>
      <c r="ZI12" s="385">
        <v>8091991.9000000004</v>
      </c>
      <c r="ZJ12" s="385">
        <v>2421030</v>
      </c>
      <c r="ZK12" s="385">
        <v>1875590.25</v>
      </c>
      <c r="ZL12" s="385">
        <v>1443547</v>
      </c>
      <c r="ZM12" s="385">
        <v>180547005.34999999</v>
      </c>
      <c r="ZN12" s="385">
        <v>25879070.170000002</v>
      </c>
      <c r="ZO12" s="385">
        <v>21620374.030000001</v>
      </c>
      <c r="ZP12" s="385">
        <v>26980031.84</v>
      </c>
      <c r="ZQ12" s="385">
        <v>28842650.210000001</v>
      </c>
      <c r="ZR12" s="385">
        <v>28335344.23</v>
      </c>
      <c r="ZS12" s="385">
        <v>22766363.739999998</v>
      </c>
      <c r="ZT12" s="385">
        <v>779583039.19000006</v>
      </c>
      <c r="ZU12" s="385">
        <v>29962686.34</v>
      </c>
      <c r="ZV12" s="385">
        <v>18914202.210000001</v>
      </c>
      <c r="ZW12" s="385">
        <v>49832884.140000001</v>
      </c>
      <c r="ZX12" s="385">
        <v>39868086.979999997</v>
      </c>
      <c r="ZY12" s="385">
        <v>24621728.210000001</v>
      </c>
      <c r="ZZ12" s="385">
        <v>24040189.670000002</v>
      </c>
      <c r="AAA12" s="385">
        <v>26677731.800000001</v>
      </c>
      <c r="AAB12" s="385">
        <v>54146249.049999997</v>
      </c>
      <c r="AAC12" s="385">
        <v>14699901.77</v>
      </c>
      <c r="AAD12" s="385">
        <v>35334156.780000001</v>
      </c>
      <c r="AAE12" s="385">
        <v>94698082.299999997</v>
      </c>
      <c r="AAF12" s="385">
        <v>56014742.270000003</v>
      </c>
      <c r="AAG12" s="385">
        <v>19673188.629999999</v>
      </c>
      <c r="AAH12" s="385">
        <v>17975579.690000001</v>
      </c>
      <c r="AAI12" s="385">
        <v>27427213.370000001</v>
      </c>
      <c r="AAJ12" s="385">
        <v>12086766.140000001</v>
      </c>
      <c r="AAK12" s="385">
        <v>18968755.140000001</v>
      </c>
      <c r="AAL12" s="385">
        <v>11544490.48</v>
      </c>
      <c r="AAM12" s="385">
        <v>92291940.209999993</v>
      </c>
      <c r="AAN12" s="385">
        <v>62043699.329999998</v>
      </c>
      <c r="AAO12" s="385">
        <v>5680839.0700000003</v>
      </c>
      <c r="AAP12" s="385">
        <v>7588755</v>
      </c>
      <c r="AAQ12" s="385">
        <v>7463688.8399999999</v>
      </c>
      <c r="AAR12" s="385">
        <v>5105536.37</v>
      </c>
      <c r="AAS12" s="385">
        <v>8378171.1900000004</v>
      </c>
      <c r="AAT12" s="385">
        <v>195123936.75999999</v>
      </c>
      <c r="AAU12" s="385">
        <v>33314953.530000001</v>
      </c>
      <c r="AAV12" s="385">
        <v>18995453.66</v>
      </c>
      <c r="AAW12" s="385">
        <v>41166104.619999997</v>
      </c>
      <c r="AAX12" s="385">
        <v>48968600.950000003</v>
      </c>
      <c r="AAY12" s="385">
        <v>27673283.579999998</v>
      </c>
      <c r="AAZ12" s="385">
        <v>25681092.489999998</v>
      </c>
      <c r="ABA12" s="385">
        <v>42402558.119999997</v>
      </c>
      <c r="ABB12" s="385">
        <v>260825691.27000001</v>
      </c>
      <c r="ABC12" s="385">
        <v>29453913.59</v>
      </c>
      <c r="ABD12" s="385">
        <v>50089228.130000003</v>
      </c>
      <c r="ABE12" s="385">
        <v>37720878.049999997</v>
      </c>
      <c r="ABF12" s="385">
        <v>18029331.07</v>
      </c>
      <c r="ABG12" s="385">
        <v>74087607.569999993</v>
      </c>
      <c r="ABH12" s="385">
        <v>18488884.170000002</v>
      </c>
      <c r="ABI12" s="385">
        <v>30281384.510000002</v>
      </c>
      <c r="ABJ12" s="385">
        <v>18906384.949999999</v>
      </c>
      <c r="ABK12" s="385">
        <v>41182765.619999997</v>
      </c>
      <c r="ABL12" s="385">
        <v>20402893.75</v>
      </c>
      <c r="ABM12" s="385">
        <v>531235982.75999999</v>
      </c>
      <c r="ABN12" s="385">
        <v>37706928.539999999</v>
      </c>
      <c r="ABO12" s="385">
        <v>39454974.659999996</v>
      </c>
      <c r="ABP12" s="385">
        <v>67212870.430000007</v>
      </c>
      <c r="ABQ12" s="385">
        <v>28376248.010000002</v>
      </c>
      <c r="ABR12" s="385">
        <v>39199059.960000001</v>
      </c>
      <c r="ABS12" s="385">
        <v>42880945.659999996</v>
      </c>
      <c r="ABT12" s="385">
        <v>87722930.760000005</v>
      </c>
      <c r="ABU12" s="385">
        <v>123841137.90000001</v>
      </c>
      <c r="ABV12" s="385">
        <v>33990499.119999997</v>
      </c>
      <c r="ABW12" s="385">
        <v>36182334.399999999</v>
      </c>
      <c r="ABX12" s="385">
        <v>52303308.219999999</v>
      </c>
      <c r="ABY12" s="385">
        <v>55381971.119999997</v>
      </c>
      <c r="ABZ12" s="385">
        <v>69314104.170000002</v>
      </c>
      <c r="ACA12" s="385">
        <v>30235012.129999999</v>
      </c>
      <c r="ACB12" s="385">
        <v>44004839.509999998</v>
      </c>
      <c r="ACC12" s="385">
        <v>26605349.100000001</v>
      </c>
      <c r="ACD12" s="385">
        <v>17338274.510000002</v>
      </c>
      <c r="ACE12" s="385">
        <v>22685538.710000001</v>
      </c>
      <c r="ACF12" s="385">
        <v>155259894.56999999</v>
      </c>
      <c r="ACG12" s="385">
        <v>125895732.87</v>
      </c>
      <c r="ACH12" s="385">
        <v>21490022.170000002</v>
      </c>
      <c r="ACI12" s="385">
        <v>24425161.170000002</v>
      </c>
      <c r="ACJ12" s="385">
        <v>35384274.590000004</v>
      </c>
      <c r="ACK12" s="385">
        <v>18834581.07</v>
      </c>
      <c r="ACL12" s="385">
        <v>33353601.780000001</v>
      </c>
      <c r="ACM12" s="385">
        <v>31207518.66</v>
      </c>
      <c r="ACN12" s="385">
        <v>40916496.719999999</v>
      </c>
      <c r="ACO12" s="385">
        <v>311208828.25</v>
      </c>
      <c r="ACP12" s="385">
        <v>58946433.219999999</v>
      </c>
      <c r="ACQ12" s="385">
        <v>66067677.119999997</v>
      </c>
      <c r="ACR12" s="385">
        <v>182178456.13999999</v>
      </c>
      <c r="ACS12" s="385">
        <v>21456913.789999999</v>
      </c>
      <c r="ACT12" s="385">
        <v>28954600.98</v>
      </c>
      <c r="ACU12" s="385">
        <v>45349428.710000001</v>
      </c>
      <c r="ACV12" s="385">
        <v>17484437.91</v>
      </c>
      <c r="ACW12" s="385">
        <v>559379643.87</v>
      </c>
      <c r="ACX12" s="385">
        <v>83805584.890000001</v>
      </c>
      <c r="ACY12" s="385">
        <v>55590069.219999999</v>
      </c>
      <c r="ACZ12" s="385">
        <v>25618022.510000002</v>
      </c>
      <c r="ADA12" s="385">
        <v>37593122.609999999</v>
      </c>
      <c r="ADB12" s="385">
        <v>23436058.390000001</v>
      </c>
      <c r="ADC12" s="385">
        <v>24701038.870000001</v>
      </c>
      <c r="ADD12" s="385">
        <v>15054409.939999999</v>
      </c>
      <c r="ADE12" s="385">
        <v>18279313.390000001</v>
      </c>
      <c r="ADF12" s="385">
        <v>22008921.800000001</v>
      </c>
      <c r="ADG12" s="385">
        <v>44953369.299999997</v>
      </c>
      <c r="ADH12" s="385">
        <v>26551945.059999999</v>
      </c>
      <c r="ADI12" s="385">
        <v>21793086.600000001</v>
      </c>
      <c r="ADJ12" s="385">
        <v>31932674.780000001</v>
      </c>
      <c r="ADK12" s="385">
        <v>53587164.740000002</v>
      </c>
      <c r="ADL12" s="385">
        <v>22873929.379999999</v>
      </c>
      <c r="ADM12" s="385">
        <v>44606002.5</v>
      </c>
      <c r="ADN12" s="385">
        <v>16038377.49</v>
      </c>
      <c r="ADO12" s="385">
        <v>40402171.810000002</v>
      </c>
      <c r="ADP12" s="385"/>
      <c r="ADQ12" s="385">
        <v>353350083.25999999</v>
      </c>
      <c r="ADR12" s="385">
        <v>50880011.520000003</v>
      </c>
      <c r="ADS12" s="385">
        <v>56411899.729999997</v>
      </c>
      <c r="ADT12" s="385">
        <v>38041874.740000002</v>
      </c>
      <c r="ADU12" s="385">
        <v>31269401.66</v>
      </c>
      <c r="ADV12" s="385">
        <v>62227389.649999999</v>
      </c>
      <c r="ADW12" s="385">
        <v>31392100.649999999</v>
      </c>
      <c r="ADX12" s="385">
        <v>47732931.359999999</v>
      </c>
      <c r="ADY12" s="385">
        <v>27416780.82</v>
      </c>
      <c r="ADZ12" s="385"/>
      <c r="AEA12" s="385">
        <v>303311021.47000003</v>
      </c>
      <c r="AEB12" s="385">
        <v>181156724.00999999</v>
      </c>
      <c r="AEC12" s="385">
        <v>67065154.950000003</v>
      </c>
      <c r="AED12" s="385">
        <v>53157078.93</v>
      </c>
      <c r="AEE12" s="385">
        <v>82492511</v>
      </c>
      <c r="AEF12" s="385">
        <v>77010043.239999995</v>
      </c>
      <c r="AEG12" s="385">
        <v>35982699.780000001</v>
      </c>
      <c r="AEH12" s="385">
        <v>61061432.469999999</v>
      </c>
      <c r="AEI12" s="385">
        <v>24783273.129999999</v>
      </c>
      <c r="AEJ12" s="385">
        <v>52715243.530000001</v>
      </c>
      <c r="AEK12" s="385">
        <v>38882617.380000003</v>
      </c>
      <c r="AEL12" s="385">
        <v>39002166.490000002</v>
      </c>
      <c r="AEM12" s="385">
        <v>53384241.719999999</v>
      </c>
      <c r="AEN12" s="385">
        <v>314609081.38</v>
      </c>
      <c r="AEO12" s="385">
        <v>87277621.129999995</v>
      </c>
      <c r="AEP12" s="385">
        <v>51973100.810000002</v>
      </c>
      <c r="AEQ12" s="385">
        <v>48876083.539999999</v>
      </c>
      <c r="AER12" s="385">
        <v>45033370.740000002</v>
      </c>
      <c r="AES12" s="385">
        <v>35394284.039999999</v>
      </c>
      <c r="AET12" s="385">
        <v>32978675.190000001</v>
      </c>
      <c r="AEU12" s="385">
        <v>64511533.009999998</v>
      </c>
      <c r="AEV12" s="385">
        <v>55552625.950000003</v>
      </c>
      <c r="AEW12" s="385">
        <v>30994906.809999999</v>
      </c>
      <c r="AEX12" s="385">
        <v>61011914.590000004</v>
      </c>
      <c r="AEY12" s="385">
        <v>28143572.949999999</v>
      </c>
      <c r="AEZ12" s="385">
        <v>302947936.70999998</v>
      </c>
      <c r="AFA12" s="385">
        <v>26149038.039999999</v>
      </c>
      <c r="AFB12" s="385">
        <v>34248540.719999999</v>
      </c>
      <c r="AFC12" s="385">
        <v>33340063.420000002</v>
      </c>
      <c r="AFD12" s="385">
        <v>74670739.25</v>
      </c>
      <c r="AFE12" s="385">
        <v>30092014.649999999</v>
      </c>
      <c r="AFF12" s="385">
        <v>29083444.32</v>
      </c>
      <c r="AFG12" s="385">
        <v>31636958.829999998</v>
      </c>
      <c r="AFH12" s="385">
        <v>28371668.43</v>
      </c>
      <c r="AFI12" s="385">
        <v>40524346.630000003</v>
      </c>
      <c r="AFJ12" s="385">
        <v>14382956.710000001</v>
      </c>
      <c r="AFK12" s="385">
        <v>451113038.19999999</v>
      </c>
      <c r="AFL12" s="385">
        <v>129300756.98</v>
      </c>
      <c r="AFM12" s="385">
        <v>47347153.329999998</v>
      </c>
      <c r="AFN12" s="385">
        <v>28097831.75</v>
      </c>
      <c r="AFO12" s="385">
        <v>63592671.479999997</v>
      </c>
      <c r="AFP12" s="385">
        <v>71260285.950000003</v>
      </c>
      <c r="AFQ12" s="385">
        <v>25764995.449999999</v>
      </c>
      <c r="AFR12" s="385">
        <v>18440406.899999999</v>
      </c>
      <c r="AFS12" s="385">
        <v>589236866.09000003</v>
      </c>
      <c r="AFT12" s="385">
        <v>383313537.31999999</v>
      </c>
      <c r="AFU12" s="385">
        <v>45278718.310000002</v>
      </c>
      <c r="AFV12" s="385">
        <v>77746077.390000001</v>
      </c>
      <c r="AFW12" s="385">
        <v>85097957.599999994</v>
      </c>
      <c r="AFX12" s="385">
        <v>64747928.740000002</v>
      </c>
      <c r="AFY12" s="385">
        <v>54248269.880000003</v>
      </c>
      <c r="AFZ12" s="385">
        <v>53794206.119999997</v>
      </c>
      <c r="AGA12" s="385">
        <v>19136708.68</v>
      </c>
      <c r="AGB12" s="385">
        <v>47485511.439999998</v>
      </c>
      <c r="AGC12" s="385">
        <v>39397167.020000003</v>
      </c>
      <c r="AGD12" s="385">
        <v>30988088.899999999</v>
      </c>
      <c r="AGE12" s="385">
        <v>28419518.5</v>
      </c>
      <c r="AGF12" s="385">
        <v>25026303.129999999</v>
      </c>
      <c r="AGG12" s="385">
        <v>29433886.350000001</v>
      </c>
      <c r="AGH12" s="385">
        <v>44304653.100000001</v>
      </c>
      <c r="AGI12" s="385">
        <v>27506660.829999998</v>
      </c>
      <c r="AGJ12" s="385">
        <v>183071202.77000001</v>
      </c>
      <c r="AGK12" s="385">
        <v>43086476.359999999</v>
      </c>
      <c r="AGL12" s="385">
        <v>47960065.219999999</v>
      </c>
      <c r="AGM12" s="385">
        <v>36083606.990000002</v>
      </c>
      <c r="AGN12" s="385">
        <v>60992373.329999998</v>
      </c>
      <c r="AGO12" s="385">
        <v>37396910.689999998</v>
      </c>
      <c r="AGP12" s="385">
        <v>576373.06000000006</v>
      </c>
    </row>
    <row r="13" spans="1:874">
      <c r="B13" s="384" t="s">
        <v>16</v>
      </c>
      <c r="C13" s="383" t="s">
        <v>17</v>
      </c>
      <c r="D13" s="385">
        <v>164682787.60999998</v>
      </c>
      <c r="E13" s="385">
        <v>9364061.1100000013</v>
      </c>
      <c r="F13" s="385">
        <v>19808931.140000001</v>
      </c>
      <c r="G13" s="385">
        <v>6670026.6900000004</v>
      </c>
      <c r="H13" s="385">
        <v>66403812.57</v>
      </c>
      <c r="I13" s="385">
        <v>20748612.16</v>
      </c>
      <c r="J13" s="385">
        <v>52993530.420000002</v>
      </c>
      <c r="K13" s="385">
        <v>14868202.989999998</v>
      </c>
      <c r="L13" s="385">
        <v>11651830.979999999</v>
      </c>
      <c r="M13" s="385">
        <v>5277196.01</v>
      </c>
      <c r="N13" s="385">
        <v>3106766.1199999996</v>
      </c>
      <c r="O13" s="385">
        <v>12283621.52</v>
      </c>
      <c r="P13" s="385">
        <v>23914338.449999999</v>
      </c>
      <c r="Q13" s="385">
        <v>6961880.3299999991</v>
      </c>
      <c r="R13" s="385">
        <v>8681638.3000000007</v>
      </c>
      <c r="S13" s="385">
        <v>11815017.469999999</v>
      </c>
      <c r="T13" s="385">
        <v>5650418.1400000006</v>
      </c>
      <c r="U13" s="385">
        <v>1179087.19</v>
      </c>
      <c r="V13" s="385">
        <v>95019056.5</v>
      </c>
      <c r="W13" s="385">
        <v>40015839.980000004</v>
      </c>
      <c r="X13" s="385">
        <v>6952097.1600000001</v>
      </c>
      <c r="Y13" s="385">
        <v>41868525.369999997</v>
      </c>
      <c r="Z13" s="385">
        <v>7099775.21</v>
      </c>
      <c r="AA13" s="385">
        <v>19386691.469999999</v>
      </c>
      <c r="AB13" s="385">
        <v>4829767.29</v>
      </c>
      <c r="AC13" s="385">
        <v>85817371.980000004</v>
      </c>
      <c r="AD13" s="385">
        <v>48324407.629999995</v>
      </c>
      <c r="AE13" s="385">
        <v>5784191.2000000002</v>
      </c>
      <c r="AF13" s="385">
        <v>22358401.949999996</v>
      </c>
      <c r="AG13" s="385">
        <v>14802506.580000002</v>
      </c>
      <c r="AH13" s="385">
        <v>144048619.54999998</v>
      </c>
      <c r="AI13" s="385">
        <v>8873977.7199999988</v>
      </c>
      <c r="AJ13" s="385">
        <v>7628384.8400000017</v>
      </c>
      <c r="AK13" s="385">
        <v>4445874.8000000007</v>
      </c>
      <c r="AL13" s="385">
        <v>6392461.9200000009</v>
      </c>
      <c r="AM13" s="385">
        <v>10285700.210000001</v>
      </c>
      <c r="AN13" s="385">
        <v>42262495.990000002</v>
      </c>
      <c r="AO13" s="385">
        <v>16917061.950000003</v>
      </c>
      <c r="AP13" s="385">
        <v>15835643.85</v>
      </c>
      <c r="AQ13" s="385">
        <v>4384908.45</v>
      </c>
      <c r="AR13" s="385">
        <v>10350149.68</v>
      </c>
      <c r="AS13" s="385">
        <v>3545929.07</v>
      </c>
      <c r="AT13" s="385">
        <v>43873477.57</v>
      </c>
      <c r="AU13" s="385">
        <v>7635415.0899999999</v>
      </c>
      <c r="AV13" s="385">
        <v>6296845.1800000006</v>
      </c>
      <c r="AW13" s="385">
        <v>2564425.2799999998</v>
      </c>
      <c r="AX13" s="385">
        <v>13679278.800000001</v>
      </c>
      <c r="AY13" s="385">
        <v>45562956.559999995</v>
      </c>
      <c r="AZ13" s="385">
        <v>1995434.5499999998</v>
      </c>
      <c r="BA13" s="385">
        <v>6140923.1299999999</v>
      </c>
      <c r="BB13" s="385">
        <v>3909248.33</v>
      </c>
      <c r="BC13" s="385">
        <v>3266707.8</v>
      </c>
      <c r="BD13" s="385">
        <v>2738094.78</v>
      </c>
      <c r="BE13" s="385">
        <v>2214450.0900000003</v>
      </c>
      <c r="BF13" s="385">
        <v>21513400.699999999</v>
      </c>
      <c r="BG13" s="385">
        <v>4896037.9700000007</v>
      </c>
      <c r="BH13" s="385">
        <v>713192.36</v>
      </c>
      <c r="BI13" s="385">
        <v>57841368.230000004</v>
      </c>
      <c r="BJ13" s="385">
        <v>23900038.620000001</v>
      </c>
      <c r="BK13" s="385">
        <v>6668662.1299999999</v>
      </c>
      <c r="BL13" s="385">
        <v>3499458.19</v>
      </c>
      <c r="BM13" s="385">
        <v>8149065.6000000006</v>
      </c>
      <c r="BN13" s="385">
        <v>9647245.3100000005</v>
      </c>
      <c r="BO13" s="385">
        <v>6311703.8700000001</v>
      </c>
      <c r="BP13" s="385">
        <v>57998473.680000007</v>
      </c>
      <c r="BQ13" s="385">
        <v>12872915.07</v>
      </c>
      <c r="BR13" s="385">
        <v>8444290.8599999994</v>
      </c>
      <c r="BS13" s="385">
        <v>9110810.839999998</v>
      </c>
      <c r="BT13" s="385">
        <v>9048213.9400000032</v>
      </c>
      <c r="BU13" s="385">
        <v>5214522.01</v>
      </c>
      <c r="BV13" s="385">
        <v>5658604.6400000006</v>
      </c>
      <c r="BW13" s="385">
        <v>18192828.59</v>
      </c>
      <c r="BX13" s="385">
        <v>52416613.030000001</v>
      </c>
      <c r="BY13" s="385">
        <v>6784171.2199999997</v>
      </c>
      <c r="BZ13" s="385">
        <v>15101628.369999999</v>
      </c>
      <c r="CA13" s="385">
        <v>24614638.560000006</v>
      </c>
      <c r="CB13" s="385">
        <v>4022521.87</v>
      </c>
      <c r="CC13" s="385">
        <v>6469800.6699999999</v>
      </c>
      <c r="CD13" s="385">
        <v>11024383.880000001</v>
      </c>
      <c r="CE13" s="385">
        <v>225423129.31</v>
      </c>
      <c r="CF13" s="385">
        <v>23175058.640000001</v>
      </c>
      <c r="CG13" s="385">
        <v>41315028.119999997</v>
      </c>
      <c r="CH13" s="385">
        <v>6386995.9499999993</v>
      </c>
      <c r="CI13" s="385">
        <v>8833625.6399999987</v>
      </c>
      <c r="CJ13" s="385">
        <v>10899639.789999999</v>
      </c>
      <c r="CK13" s="385">
        <v>8546036.7899999991</v>
      </c>
      <c r="CL13" s="385">
        <v>12278864.419999998</v>
      </c>
      <c r="CM13" s="385">
        <v>5150959.78</v>
      </c>
      <c r="CN13" s="385">
        <v>13570150.640000001</v>
      </c>
      <c r="CO13" s="385">
        <v>6274539</v>
      </c>
      <c r="CP13" s="385">
        <v>10374312.77</v>
      </c>
      <c r="CQ13" s="385">
        <v>8115898.25</v>
      </c>
      <c r="CR13" s="385">
        <v>66141145.590000004</v>
      </c>
      <c r="CS13" s="385">
        <v>5665265.4399999995</v>
      </c>
      <c r="CT13" s="385">
        <v>8759573.9100000001</v>
      </c>
      <c r="CU13" s="385">
        <v>6050409.7799999984</v>
      </c>
      <c r="CV13" s="385">
        <v>3740417.8800000004</v>
      </c>
      <c r="CW13" s="385">
        <v>9831942.3499999996</v>
      </c>
      <c r="CX13" s="385">
        <v>5271636.6399999997</v>
      </c>
      <c r="CY13" s="385">
        <v>3085685.4899999998</v>
      </c>
      <c r="CZ13" s="385">
        <v>44971552.789999999</v>
      </c>
      <c r="DA13" s="385">
        <v>86206773.789999992</v>
      </c>
      <c r="DB13" s="385">
        <v>6322953.6500000004</v>
      </c>
      <c r="DC13" s="385">
        <v>4484584.3</v>
      </c>
      <c r="DD13" s="385">
        <v>25232826.52</v>
      </c>
      <c r="DE13" s="385">
        <v>23994419.25</v>
      </c>
      <c r="DF13" s="385">
        <v>21190832.5</v>
      </c>
      <c r="DG13" s="385">
        <v>30500926.719999999</v>
      </c>
      <c r="DH13" s="385">
        <v>3612817.0700000003</v>
      </c>
      <c r="DI13" s="385">
        <v>168123055.35000002</v>
      </c>
      <c r="DJ13" s="385">
        <v>5512905.7600000007</v>
      </c>
      <c r="DK13" s="385">
        <v>37553008.340000004</v>
      </c>
      <c r="DL13" s="385">
        <v>5888740.2799999993</v>
      </c>
      <c r="DM13" s="385">
        <v>21608340.489999998</v>
      </c>
      <c r="DN13" s="385">
        <v>5737149.71</v>
      </c>
      <c r="DO13" s="385">
        <v>9539140.2799999993</v>
      </c>
      <c r="DP13" s="385">
        <v>4222556.3800000008</v>
      </c>
      <c r="DQ13" s="385">
        <v>7089093.5700000003</v>
      </c>
      <c r="DR13" s="385">
        <v>51994631.480000004</v>
      </c>
      <c r="DS13" s="385">
        <v>6121298.3399999999</v>
      </c>
      <c r="DT13" s="385">
        <v>25016704.309999999</v>
      </c>
      <c r="DU13" s="385">
        <v>13977196.919999998</v>
      </c>
      <c r="DV13" s="385">
        <v>4970561.42</v>
      </c>
      <c r="DW13" s="385">
        <v>8127161.2699999996</v>
      </c>
      <c r="DX13" s="385">
        <v>5896337.5</v>
      </c>
      <c r="DY13" s="385">
        <v>4573088.7699999996</v>
      </c>
      <c r="DZ13" s="385">
        <v>4282511.46</v>
      </c>
      <c r="EA13" s="385">
        <v>6603445.5</v>
      </c>
      <c r="EB13" s="385">
        <v>15793550.400000002</v>
      </c>
      <c r="EC13" s="385">
        <v>66597289.550000012</v>
      </c>
      <c r="ED13" s="385">
        <v>38683210.32</v>
      </c>
      <c r="EE13" s="385">
        <v>4922152.9000000004</v>
      </c>
      <c r="EF13" s="385">
        <v>5188116.09</v>
      </c>
      <c r="EG13" s="385">
        <v>5477121.5500000007</v>
      </c>
      <c r="EH13" s="385">
        <v>7654836.75</v>
      </c>
      <c r="EI13" s="385">
        <v>10444267.700000001</v>
      </c>
      <c r="EJ13" s="385">
        <v>3602680.75</v>
      </c>
      <c r="EK13" s="385">
        <v>3725667.3</v>
      </c>
      <c r="EL13" s="385">
        <v>104346157.61999999</v>
      </c>
      <c r="EM13" s="385">
        <v>6469584.9900000002</v>
      </c>
      <c r="EN13" s="385">
        <v>6041107.2200000007</v>
      </c>
      <c r="EO13" s="385">
        <v>4162794.57</v>
      </c>
      <c r="EP13" s="385">
        <v>3540941.3</v>
      </c>
      <c r="EQ13" s="385">
        <v>4294707.57</v>
      </c>
      <c r="ER13" s="385">
        <v>6532026.1100000003</v>
      </c>
      <c r="ES13" s="385">
        <v>7098805.6500000004</v>
      </c>
      <c r="ET13" s="385">
        <v>6078048</v>
      </c>
      <c r="EU13" s="385">
        <v>66879932.989999995</v>
      </c>
      <c r="EV13" s="385">
        <v>2235690.71</v>
      </c>
      <c r="EW13" s="385">
        <v>6335862.5099999998</v>
      </c>
      <c r="EX13" s="385">
        <v>6956821.4500000002</v>
      </c>
      <c r="EY13" s="385">
        <v>7295383.0200000005</v>
      </c>
      <c r="EZ13" s="385">
        <v>10871905.079999998</v>
      </c>
      <c r="FA13" s="385">
        <v>6322138.9299999997</v>
      </c>
      <c r="FB13" s="385">
        <v>3922252.2700000005</v>
      </c>
      <c r="FC13" s="385">
        <v>3469290.05</v>
      </c>
      <c r="FD13" s="385">
        <v>4202823.3499999996</v>
      </c>
      <c r="FE13" s="385">
        <v>5132525.620000001</v>
      </c>
      <c r="FF13" s="385">
        <v>5981801.0799999991</v>
      </c>
      <c r="FG13" s="385">
        <v>43325321.039999999</v>
      </c>
      <c r="FH13" s="385">
        <v>5073365.66</v>
      </c>
      <c r="FI13" s="385">
        <v>6191921.0899999999</v>
      </c>
      <c r="FJ13" s="385">
        <v>1545922.82</v>
      </c>
      <c r="FK13" s="385">
        <v>45045646.859999999</v>
      </c>
      <c r="FL13" s="385">
        <v>8205334.8100000005</v>
      </c>
      <c r="FM13" s="385">
        <v>0</v>
      </c>
      <c r="FN13" s="385">
        <v>685518.79</v>
      </c>
      <c r="FO13" s="385">
        <v>100443158.60999998</v>
      </c>
      <c r="FP13" s="385">
        <v>12608797.5</v>
      </c>
      <c r="FQ13" s="385">
        <v>7346365.8000000007</v>
      </c>
      <c r="FR13" s="385">
        <v>4972381.4400000004</v>
      </c>
      <c r="FS13" s="385">
        <v>7920059.46</v>
      </c>
      <c r="FT13" s="385">
        <v>9536889.4700000007</v>
      </c>
      <c r="FU13" s="385">
        <v>8000630.7399999993</v>
      </c>
      <c r="FV13" s="385">
        <v>8492977.290000001</v>
      </c>
      <c r="FW13" s="385">
        <v>36504732.710000008</v>
      </c>
      <c r="FX13" s="385">
        <v>4397905.38</v>
      </c>
      <c r="FY13" s="385">
        <v>44822525.450000003</v>
      </c>
      <c r="FZ13" s="385">
        <v>14461655.699999999</v>
      </c>
      <c r="GA13" s="385">
        <v>3728669.6299999994</v>
      </c>
      <c r="GB13" s="385">
        <v>81330209.440000013</v>
      </c>
      <c r="GC13" s="385">
        <v>9077224.7400000002</v>
      </c>
      <c r="GD13" s="385">
        <v>3240675.77</v>
      </c>
      <c r="GE13" s="385">
        <v>16991757.719999999</v>
      </c>
      <c r="GF13" s="385">
        <v>19330802.57</v>
      </c>
      <c r="GG13" s="385">
        <v>4922589.8899999997</v>
      </c>
      <c r="GH13" s="385">
        <v>11740921.09</v>
      </c>
      <c r="GI13" s="385">
        <v>13073034.369999999</v>
      </c>
      <c r="GJ13" s="385">
        <v>6224607.4900000002</v>
      </c>
      <c r="GK13" s="385">
        <v>1083207.6099999999</v>
      </c>
      <c r="GL13" s="385">
        <v>741377.66999999993</v>
      </c>
      <c r="GM13" s="385">
        <v>303876.39</v>
      </c>
      <c r="GN13" s="385">
        <v>37855497.980000004</v>
      </c>
      <c r="GO13" s="385">
        <v>19503248.41</v>
      </c>
      <c r="GP13" s="385">
        <v>3941197.6500000004</v>
      </c>
      <c r="GQ13" s="385">
        <v>12532590.02</v>
      </c>
      <c r="GR13" s="385">
        <v>2157580.0099999998</v>
      </c>
      <c r="GS13" s="385">
        <v>5260630.62</v>
      </c>
      <c r="GT13" s="385">
        <v>9045944.1900000013</v>
      </c>
      <c r="GU13" s="385">
        <v>1902254.39</v>
      </c>
      <c r="GV13" s="385">
        <v>29215057.650000002</v>
      </c>
      <c r="GW13" s="385">
        <v>3171446.91</v>
      </c>
      <c r="GX13" s="385">
        <v>34111724.590000004</v>
      </c>
      <c r="GY13" s="385">
        <v>14146099.890000001</v>
      </c>
      <c r="GZ13" s="385">
        <v>79637868.150000006</v>
      </c>
      <c r="HA13" s="385">
        <v>13118877.82</v>
      </c>
      <c r="HB13" s="385">
        <v>34964123.289999992</v>
      </c>
      <c r="HC13" s="385">
        <v>7600512.5499999998</v>
      </c>
      <c r="HD13" s="385">
        <v>13049665.41</v>
      </c>
      <c r="HE13" s="385">
        <v>254110346.59999999</v>
      </c>
      <c r="HF13" s="385">
        <v>54435072.080000006</v>
      </c>
      <c r="HG13" s="385">
        <v>6181802.7000000002</v>
      </c>
      <c r="HH13" s="385">
        <v>11952174.220000001</v>
      </c>
      <c r="HI13" s="385">
        <v>10223534.33</v>
      </c>
      <c r="HJ13" s="385">
        <v>5530501.6799999997</v>
      </c>
      <c r="HK13" s="385">
        <v>4602794.46</v>
      </c>
      <c r="HL13" s="385">
        <v>8685494.1999999993</v>
      </c>
      <c r="HM13" s="385">
        <v>3572944.34</v>
      </c>
      <c r="HN13" s="385">
        <v>82141404.349999994</v>
      </c>
      <c r="HO13" s="385">
        <v>29041655.099999998</v>
      </c>
      <c r="HP13" s="385">
        <v>3016002.6</v>
      </c>
      <c r="HQ13" s="385">
        <v>4336646.3899999997</v>
      </c>
      <c r="HR13" s="385">
        <v>5857071.4900000012</v>
      </c>
      <c r="HS13" s="385">
        <v>4546638.3000000007</v>
      </c>
      <c r="HT13" s="385">
        <v>30936669.640000001</v>
      </c>
      <c r="HU13" s="385">
        <v>4795555.9800000004</v>
      </c>
      <c r="HV13" s="385">
        <v>27340152.489999998</v>
      </c>
      <c r="HW13" s="385">
        <v>3800862.8300000005</v>
      </c>
      <c r="HX13" s="385">
        <v>3889603.3</v>
      </c>
      <c r="HY13" s="385">
        <v>16497387.09</v>
      </c>
      <c r="HZ13" s="385">
        <v>2449088.8899999997</v>
      </c>
      <c r="IA13" s="385">
        <v>5037761.0600000005</v>
      </c>
      <c r="IB13" s="385">
        <v>5339331.8499999996</v>
      </c>
      <c r="IC13" s="385">
        <v>3635222.89</v>
      </c>
      <c r="ID13" s="385">
        <v>50196362.399999999</v>
      </c>
      <c r="IE13" s="385">
        <v>23586459.899999999</v>
      </c>
      <c r="IF13" s="385">
        <v>4750535.25</v>
      </c>
      <c r="IG13" s="385">
        <v>9031126.1099999994</v>
      </c>
      <c r="IH13" s="385">
        <v>7601273.96</v>
      </c>
      <c r="II13" s="385">
        <v>6275348.29</v>
      </c>
      <c r="IJ13" s="385">
        <v>2717388.46</v>
      </c>
      <c r="IK13" s="385">
        <v>2630564.16</v>
      </c>
      <c r="IL13" s="385">
        <v>3369444.36</v>
      </c>
      <c r="IM13" s="385">
        <v>5384340.2499999991</v>
      </c>
      <c r="IN13" s="385">
        <v>2751963.89</v>
      </c>
      <c r="IO13" s="385">
        <v>302942770.22000003</v>
      </c>
      <c r="IP13" s="385">
        <v>32438093.319999997</v>
      </c>
      <c r="IQ13" s="385">
        <v>10341175.720000001</v>
      </c>
      <c r="IR13" s="385">
        <v>16515872.48</v>
      </c>
      <c r="IS13" s="385">
        <v>3642901.52</v>
      </c>
      <c r="IT13" s="385">
        <v>2441970.2599999998</v>
      </c>
      <c r="IU13" s="385">
        <v>5173741.8800000008</v>
      </c>
      <c r="IV13" s="385">
        <v>4399658.96</v>
      </c>
      <c r="IW13" s="385">
        <v>3637008</v>
      </c>
      <c r="IX13" s="385">
        <v>4348575.37</v>
      </c>
      <c r="IY13" s="385">
        <v>6021758.6399999997</v>
      </c>
      <c r="IZ13" s="385">
        <v>2531189.7599999998</v>
      </c>
      <c r="JA13" s="385">
        <v>25887256.079999998</v>
      </c>
      <c r="JB13" s="385">
        <v>24096104.879999999</v>
      </c>
      <c r="JC13" s="385">
        <v>6225740.6399999997</v>
      </c>
      <c r="JD13" s="385">
        <v>3322103.45</v>
      </c>
      <c r="JE13" s="385">
        <v>2639560.4500000002</v>
      </c>
      <c r="JF13" s="385">
        <v>6541545.8100000005</v>
      </c>
      <c r="JG13" s="385">
        <v>34768320.369999997</v>
      </c>
      <c r="JH13" s="385">
        <v>3383867.3</v>
      </c>
      <c r="JI13" s="385">
        <v>6567945.6699999999</v>
      </c>
      <c r="JJ13" s="385">
        <v>10034102.35</v>
      </c>
      <c r="JK13" s="385">
        <v>3225546.34</v>
      </c>
      <c r="JL13" s="385">
        <v>16597131.139999999</v>
      </c>
      <c r="JM13" s="385">
        <v>2934213.97</v>
      </c>
      <c r="JN13" s="385">
        <v>110614159.34999999</v>
      </c>
      <c r="JO13" s="385">
        <v>22768581.530000001</v>
      </c>
      <c r="JP13" s="385">
        <v>12444488.129999999</v>
      </c>
      <c r="JQ13" s="385">
        <v>10018880.67</v>
      </c>
      <c r="JR13" s="385">
        <v>11950689.610000001</v>
      </c>
      <c r="JS13" s="385">
        <v>5924603.6299999999</v>
      </c>
      <c r="JT13" s="385">
        <v>20491583.16</v>
      </c>
      <c r="JU13" s="385">
        <v>17121986.460000001</v>
      </c>
      <c r="JV13" s="385">
        <v>12708523.4</v>
      </c>
      <c r="JW13" s="385">
        <v>8010972.3799999999</v>
      </c>
      <c r="JX13" s="385">
        <v>11980481.640000001</v>
      </c>
      <c r="JY13" s="385">
        <v>11216479.040000001</v>
      </c>
      <c r="JZ13" s="385">
        <v>43612370.729999997</v>
      </c>
      <c r="KA13" s="385">
        <v>5171659.34</v>
      </c>
      <c r="KB13" s="385">
        <v>3305219.66</v>
      </c>
      <c r="KC13" s="385">
        <v>81272222.189999998</v>
      </c>
      <c r="KD13" s="385">
        <v>10910786.600000001</v>
      </c>
      <c r="KE13" s="385">
        <v>3307381.94</v>
      </c>
      <c r="KF13" s="385">
        <v>12870402.57</v>
      </c>
      <c r="KG13" s="385">
        <v>10496787.23</v>
      </c>
      <c r="KH13" s="385">
        <v>12545460.290000001</v>
      </c>
      <c r="KI13" s="385">
        <v>12223587.27</v>
      </c>
      <c r="KJ13" s="385">
        <v>8133648.8099999996</v>
      </c>
      <c r="KK13" s="385">
        <v>7352498.21</v>
      </c>
      <c r="KL13" s="385">
        <v>41511805.249999993</v>
      </c>
      <c r="KM13" s="385">
        <v>5905252.6399999997</v>
      </c>
      <c r="KN13" s="385">
        <v>16914639.050000001</v>
      </c>
      <c r="KO13" s="385">
        <v>112336897.71000001</v>
      </c>
      <c r="KP13" s="385">
        <v>9052873.2300000004</v>
      </c>
      <c r="KQ13" s="385">
        <v>6345378.6600000011</v>
      </c>
      <c r="KR13" s="385">
        <v>31723155.919999998</v>
      </c>
      <c r="KS13" s="385">
        <v>15903588.069999998</v>
      </c>
      <c r="KT13" s="385">
        <v>74205925.310000002</v>
      </c>
      <c r="KU13" s="385">
        <v>15872913.08</v>
      </c>
      <c r="KV13" s="385">
        <v>4641644.9700000007</v>
      </c>
      <c r="KW13" s="385">
        <v>7234295.5199999996</v>
      </c>
      <c r="KX13" s="385">
        <v>13397884.26</v>
      </c>
      <c r="KY13" s="385">
        <v>5054863.3999999994</v>
      </c>
      <c r="KZ13" s="385">
        <v>5243619.66</v>
      </c>
      <c r="LA13" s="385">
        <v>5781491.75</v>
      </c>
      <c r="LB13" s="385">
        <v>108327376.79000002</v>
      </c>
      <c r="LC13" s="385">
        <v>39435889.729999997</v>
      </c>
      <c r="LD13" s="385">
        <v>31730981.530000001</v>
      </c>
      <c r="LE13" s="385">
        <v>25529844.080000002</v>
      </c>
      <c r="LF13" s="385">
        <v>29111522.329999998</v>
      </c>
      <c r="LG13" s="385">
        <v>8493691.4500000011</v>
      </c>
      <c r="LH13" s="385">
        <v>2950074.25</v>
      </c>
      <c r="LI13" s="385">
        <v>7719383.7024999997</v>
      </c>
      <c r="LJ13" s="385">
        <v>2774564.51</v>
      </c>
      <c r="LK13" s="385">
        <v>7282703.2999999998</v>
      </c>
      <c r="LL13" s="385">
        <v>50907786.869999997</v>
      </c>
      <c r="LM13" s="385">
        <v>11165491.130000001</v>
      </c>
      <c r="LN13" s="385">
        <v>6145330.4499999993</v>
      </c>
      <c r="LO13" s="385">
        <v>75055505.519999996</v>
      </c>
      <c r="LP13" s="385">
        <v>24116017.649999999</v>
      </c>
      <c r="LQ13" s="385">
        <v>73150677.25999999</v>
      </c>
      <c r="LR13" s="385">
        <v>32603538.729999997</v>
      </c>
      <c r="LS13" s="385">
        <v>22023538.270000003</v>
      </c>
      <c r="LT13" s="385">
        <v>14467665.890000001</v>
      </c>
      <c r="LU13" s="385">
        <v>18773325.219999999</v>
      </c>
      <c r="LV13" s="385">
        <v>4742472.37</v>
      </c>
      <c r="LW13" s="385">
        <v>7817696.0599999996</v>
      </c>
      <c r="LX13" s="385">
        <v>9199196.379999999</v>
      </c>
      <c r="LY13" s="385">
        <v>34988997.919999994</v>
      </c>
      <c r="LZ13" s="385">
        <v>9131919.3199999984</v>
      </c>
      <c r="MA13" s="385">
        <v>141241230.87</v>
      </c>
      <c r="MB13" s="385">
        <v>6493871.5500000007</v>
      </c>
      <c r="MC13" s="385">
        <v>3436749.3700000006</v>
      </c>
      <c r="MD13" s="385">
        <v>5310627.6100000003</v>
      </c>
      <c r="ME13" s="385">
        <v>4462599.67</v>
      </c>
      <c r="MF13" s="385">
        <v>6637747.0299999993</v>
      </c>
      <c r="MG13" s="385">
        <v>4318276.16</v>
      </c>
      <c r="MH13" s="385">
        <v>8716376.0800000001</v>
      </c>
      <c r="MI13" s="385">
        <v>5383097.9700000007</v>
      </c>
      <c r="MJ13" s="385">
        <v>4170507.69</v>
      </c>
      <c r="MK13" s="385">
        <v>5495599.8799999999</v>
      </c>
      <c r="ML13" s="385">
        <v>3394401.3200000003</v>
      </c>
      <c r="MM13" s="385">
        <v>62113401.380000003</v>
      </c>
      <c r="MN13" s="385">
        <v>6097138.3200000003</v>
      </c>
      <c r="MO13" s="385">
        <v>5983992.6499999994</v>
      </c>
      <c r="MP13" s="385">
        <v>5773980.9000000004</v>
      </c>
      <c r="MQ13" s="385">
        <v>4533184.1800000006</v>
      </c>
      <c r="MR13" s="385">
        <v>3151816.47</v>
      </c>
      <c r="MS13" s="385">
        <v>32768786.539999999</v>
      </c>
      <c r="MT13" s="385">
        <v>50702999.600000001</v>
      </c>
      <c r="MU13" s="385">
        <v>6985962.3899999997</v>
      </c>
      <c r="MV13" s="385">
        <v>2718861.92</v>
      </c>
      <c r="MW13" s="385">
        <v>150692181.74000001</v>
      </c>
      <c r="MX13" s="385">
        <v>62479968.090000004</v>
      </c>
      <c r="MY13" s="385">
        <v>8946502.9299999997</v>
      </c>
      <c r="MZ13" s="385">
        <v>54392893.82</v>
      </c>
      <c r="NA13" s="385">
        <v>2996644.58</v>
      </c>
      <c r="NB13" s="385">
        <v>9920566.1099999994</v>
      </c>
      <c r="NC13" s="385">
        <v>25508297.949999996</v>
      </c>
      <c r="ND13" s="385">
        <v>22796653.710000005</v>
      </c>
      <c r="NE13" s="385">
        <v>1437863.06</v>
      </c>
      <c r="NF13" s="385">
        <v>8402745.8900000006</v>
      </c>
      <c r="NG13" s="385">
        <v>25532472.890000001</v>
      </c>
      <c r="NH13" s="385">
        <v>6827819.4299999997</v>
      </c>
      <c r="NI13" s="385">
        <v>65127855.609999999</v>
      </c>
      <c r="NJ13" s="385">
        <v>13480236.65</v>
      </c>
      <c r="NK13" s="385">
        <v>4713577.51</v>
      </c>
      <c r="NL13" s="385">
        <v>5635349.1799999997</v>
      </c>
      <c r="NM13" s="385">
        <v>4485085.74</v>
      </c>
      <c r="NN13" s="385">
        <v>1406272.82</v>
      </c>
      <c r="NO13" s="385">
        <v>1999929.01</v>
      </c>
      <c r="NP13" s="385">
        <v>137125591.22000003</v>
      </c>
      <c r="NQ13" s="385">
        <v>15633816.450000001</v>
      </c>
      <c r="NR13" s="385">
        <v>2705301.3</v>
      </c>
      <c r="NS13" s="385">
        <v>3390448.46</v>
      </c>
      <c r="NT13" s="385">
        <v>3946610.09</v>
      </c>
      <c r="NU13" s="385">
        <v>5916703.7199999997</v>
      </c>
      <c r="NV13" s="385">
        <v>3303873.27</v>
      </c>
      <c r="NW13" s="385">
        <v>55956018.690000005</v>
      </c>
      <c r="NX13" s="385">
        <v>56717791</v>
      </c>
      <c r="NY13" s="385">
        <v>25349630.559999999</v>
      </c>
      <c r="NZ13" s="385">
        <v>8883030.0700000003</v>
      </c>
      <c r="OA13" s="385">
        <v>4242458.0299999993</v>
      </c>
      <c r="OB13" s="385">
        <v>4080950.2300000004</v>
      </c>
      <c r="OC13" s="385">
        <v>2032017.1400000001</v>
      </c>
      <c r="OD13" s="385">
        <v>6393640.2199999997</v>
      </c>
      <c r="OE13" s="385"/>
      <c r="OF13" s="385">
        <v>45483855.330000006</v>
      </c>
      <c r="OG13" s="385">
        <v>17224438.34</v>
      </c>
      <c r="OH13" s="385">
        <v>17514873.66</v>
      </c>
      <c r="OI13" s="385">
        <v>14555543.689999999</v>
      </c>
      <c r="OJ13" s="385">
        <v>4040132.31</v>
      </c>
      <c r="OK13" s="385">
        <v>1318945.29</v>
      </c>
      <c r="OL13" s="385">
        <v>32940156.549999997</v>
      </c>
      <c r="OM13" s="385">
        <v>3679710.92</v>
      </c>
      <c r="ON13" s="385">
        <v>6100281.290000001</v>
      </c>
      <c r="OO13" s="385">
        <v>7192361.0899999999</v>
      </c>
      <c r="OP13" s="385">
        <v>6164062.96</v>
      </c>
      <c r="OQ13" s="385">
        <v>13588983.540000001</v>
      </c>
      <c r="OR13" s="385">
        <v>5476916.540000001</v>
      </c>
      <c r="OS13" s="385">
        <v>75468190.219999999</v>
      </c>
      <c r="OT13" s="385">
        <v>2166923.87</v>
      </c>
      <c r="OU13" s="385">
        <v>9356369.8999999985</v>
      </c>
      <c r="OV13" s="385">
        <v>4158167.88</v>
      </c>
      <c r="OW13" s="385">
        <v>8583072.6900000013</v>
      </c>
      <c r="OX13" s="385">
        <v>75169564.399999991</v>
      </c>
      <c r="OY13" s="385">
        <v>3636168.95</v>
      </c>
      <c r="OZ13" s="385">
        <v>10083794.6</v>
      </c>
      <c r="PA13" s="385">
        <v>12381048.32</v>
      </c>
      <c r="PB13" s="385">
        <v>8631038.7999999989</v>
      </c>
      <c r="PC13" s="385">
        <v>6983356.3899999997</v>
      </c>
      <c r="PD13" s="385">
        <v>64161574.969999999</v>
      </c>
      <c r="PE13" s="385">
        <v>14223053.700000001</v>
      </c>
      <c r="PF13" s="385">
        <v>11328113.82</v>
      </c>
      <c r="PG13" s="385">
        <v>125256038.52000001</v>
      </c>
      <c r="PH13" s="385">
        <v>5886784.6999999993</v>
      </c>
      <c r="PI13" s="385">
        <v>4224934.57</v>
      </c>
      <c r="PJ13" s="385">
        <v>5255320.03</v>
      </c>
      <c r="PK13" s="385">
        <v>9224666.5099999998</v>
      </c>
      <c r="PL13" s="385">
        <v>3653638.29</v>
      </c>
      <c r="PM13" s="385">
        <v>16646578.229999999</v>
      </c>
      <c r="PN13" s="385">
        <v>3300459.99</v>
      </c>
      <c r="PO13" s="385">
        <v>5702641.8099999996</v>
      </c>
      <c r="PP13" s="385">
        <v>1375400.2400000002</v>
      </c>
      <c r="PQ13" s="385">
        <v>9240426.9199999999</v>
      </c>
      <c r="PR13" s="385">
        <v>2366267.5000000005</v>
      </c>
      <c r="PS13" s="385">
        <v>4585921.6500000004</v>
      </c>
      <c r="PT13" s="385">
        <v>6033778.3100000005</v>
      </c>
      <c r="PU13" s="385">
        <v>9820487.4700000007</v>
      </c>
      <c r="PV13" s="385">
        <v>7036761.4000000004</v>
      </c>
      <c r="PW13" s="385">
        <v>3435297.92</v>
      </c>
      <c r="PX13" s="385">
        <v>2951846.89</v>
      </c>
      <c r="PY13" s="385">
        <v>2292057.3000000003</v>
      </c>
      <c r="PZ13" s="385">
        <v>9053889.0199999996</v>
      </c>
      <c r="QA13" s="385">
        <v>8727060.4299999997</v>
      </c>
      <c r="QB13" s="385">
        <v>4234169.97</v>
      </c>
      <c r="QC13" s="385">
        <v>62799856.969999999</v>
      </c>
      <c r="QD13" s="385">
        <v>6640824.5600000005</v>
      </c>
      <c r="QE13" s="385">
        <v>7528228.7599999998</v>
      </c>
      <c r="QF13" s="385">
        <v>3751117.62</v>
      </c>
      <c r="QG13" s="385">
        <v>5314184.03</v>
      </c>
      <c r="QH13" s="385">
        <v>10282658.34</v>
      </c>
      <c r="QI13" s="385">
        <v>2571100.9300000002</v>
      </c>
      <c r="QJ13" s="385">
        <v>5987731.2299999995</v>
      </c>
      <c r="QK13" s="385">
        <v>7466744.2999999998</v>
      </c>
      <c r="QL13" s="385">
        <v>7366686.6499999994</v>
      </c>
      <c r="QM13" s="385">
        <v>10816870.250000002</v>
      </c>
      <c r="QN13" s="385">
        <v>79414280.969999999</v>
      </c>
      <c r="QO13" s="385">
        <v>8600143.0899999999</v>
      </c>
      <c r="QP13" s="385">
        <v>5011574.38</v>
      </c>
      <c r="QQ13" s="385">
        <v>5456950.9500000002</v>
      </c>
      <c r="QR13" s="385">
        <v>3111475.9</v>
      </c>
      <c r="QS13" s="385">
        <v>23095703.240000002</v>
      </c>
      <c r="QT13" s="385">
        <v>15976144.120000001</v>
      </c>
      <c r="QU13" s="385">
        <v>2463865.7799999998</v>
      </c>
      <c r="QV13" s="385">
        <v>7271398.1500000004</v>
      </c>
      <c r="QW13" s="385">
        <v>7998638.6799999997</v>
      </c>
      <c r="QX13" s="385">
        <v>11116702.649999999</v>
      </c>
      <c r="QY13" s="385">
        <v>1985889.94</v>
      </c>
      <c r="QZ13" s="385">
        <v>2775547.59</v>
      </c>
      <c r="RA13" s="385">
        <v>5619354.8700000001</v>
      </c>
      <c r="RB13" s="385">
        <v>5170304.25</v>
      </c>
      <c r="RC13" s="385">
        <v>3148221.6500000004</v>
      </c>
      <c r="RD13" s="385">
        <v>6391339.9700000007</v>
      </c>
      <c r="RE13" s="385">
        <v>7166009.8100000005</v>
      </c>
      <c r="RF13" s="385">
        <v>6993059.3399999999</v>
      </c>
      <c r="RG13" s="385">
        <v>1544134.4600000002</v>
      </c>
      <c r="RH13" s="385">
        <v>36691028.150000006</v>
      </c>
      <c r="RI13" s="385">
        <v>2747563.21</v>
      </c>
      <c r="RJ13" s="385">
        <v>4827344.8600000003</v>
      </c>
      <c r="RK13" s="385">
        <v>4597784.25</v>
      </c>
      <c r="RL13" s="385">
        <v>2206389.5</v>
      </c>
      <c r="RM13" s="385">
        <v>6238097.29</v>
      </c>
      <c r="RN13" s="385">
        <v>3250977.3</v>
      </c>
      <c r="RO13" s="385">
        <v>6314398.3499999987</v>
      </c>
      <c r="RP13" s="385">
        <v>3565090.65</v>
      </c>
      <c r="RQ13" s="385">
        <v>1822383.0799999998</v>
      </c>
      <c r="RR13" s="385">
        <v>36109282.359999999</v>
      </c>
      <c r="RS13" s="385">
        <v>18430421.890000001</v>
      </c>
      <c r="RT13" s="385">
        <v>10770824.120000001</v>
      </c>
      <c r="RU13" s="385">
        <v>10509315.92</v>
      </c>
      <c r="RV13" s="385">
        <v>82382387.480000019</v>
      </c>
      <c r="RW13" s="385">
        <v>6858275.6400000006</v>
      </c>
      <c r="RX13" s="385">
        <v>4145648.25</v>
      </c>
      <c r="RY13" s="385">
        <v>4963442.58</v>
      </c>
      <c r="RZ13" s="385">
        <v>5489274.5599999996</v>
      </c>
      <c r="SA13" s="385">
        <v>42042388.43</v>
      </c>
      <c r="SB13" s="385">
        <v>2768536.06</v>
      </c>
      <c r="SC13" s="385">
        <v>6480123.71</v>
      </c>
      <c r="SD13" s="385">
        <v>4009859.36</v>
      </c>
      <c r="SE13" s="385">
        <v>4632978.93</v>
      </c>
      <c r="SF13" s="385">
        <v>3135027.6</v>
      </c>
      <c r="SG13" s="385">
        <v>5505725.3099999996</v>
      </c>
      <c r="SH13" s="385">
        <v>10820873.589999998</v>
      </c>
      <c r="SI13" s="385">
        <v>3663196.14</v>
      </c>
      <c r="SJ13" s="385">
        <v>3603715.21</v>
      </c>
      <c r="SK13" s="385">
        <v>3310816.0700000003</v>
      </c>
      <c r="SL13" s="385">
        <v>15074689.060000001</v>
      </c>
      <c r="SM13" s="385">
        <v>3212033.7</v>
      </c>
      <c r="SN13" s="385">
        <v>67139165.849999994</v>
      </c>
      <c r="SO13" s="385">
        <v>4606564.6399999997</v>
      </c>
      <c r="SP13" s="385">
        <v>3701354.94</v>
      </c>
      <c r="SQ13" s="385">
        <v>9776241.879999999</v>
      </c>
      <c r="SR13" s="385">
        <v>10342451.84</v>
      </c>
      <c r="SS13" s="385">
        <v>15720943.25</v>
      </c>
      <c r="ST13" s="385">
        <v>1671598.04</v>
      </c>
      <c r="SU13" s="385">
        <v>12673226.809999999</v>
      </c>
      <c r="SV13" s="385">
        <v>3382152.67</v>
      </c>
      <c r="SW13" s="385">
        <v>6488574.9100000001</v>
      </c>
      <c r="SX13" s="385">
        <v>30781450.960000001</v>
      </c>
      <c r="SY13" s="385">
        <v>3932726.4499999997</v>
      </c>
      <c r="SZ13" s="385">
        <v>3599570.31</v>
      </c>
      <c r="TA13" s="385">
        <v>31552248.640000001</v>
      </c>
      <c r="TB13" s="385">
        <v>3313681.6799999997</v>
      </c>
      <c r="TC13" s="385">
        <v>2756690.6399999997</v>
      </c>
      <c r="TD13" s="385">
        <v>32491892.349999998</v>
      </c>
      <c r="TE13" s="385">
        <v>21461882.199999999</v>
      </c>
      <c r="TF13" s="385">
        <v>65877192.600000001</v>
      </c>
      <c r="TG13" s="385">
        <v>9108753.7300000023</v>
      </c>
      <c r="TH13" s="385">
        <v>3811196.66</v>
      </c>
      <c r="TI13" s="385">
        <v>6125792.8400000008</v>
      </c>
      <c r="TJ13" s="385">
        <v>65790466.829999998</v>
      </c>
      <c r="TK13" s="385">
        <v>3456607.95</v>
      </c>
      <c r="TL13" s="385">
        <v>6802353.5600000005</v>
      </c>
      <c r="TM13" s="385">
        <v>2097938.48</v>
      </c>
      <c r="TN13" s="385">
        <v>1168431.56</v>
      </c>
      <c r="TO13" s="385">
        <v>27594381.109999999</v>
      </c>
      <c r="TP13" s="385">
        <v>17100757.560000002</v>
      </c>
      <c r="TQ13" s="385">
        <v>16375894.439999999</v>
      </c>
      <c r="TR13" s="385">
        <v>20064249.100000001</v>
      </c>
      <c r="TS13" s="385">
        <v>9020050.3599999994</v>
      </c>
      <c r="TT13" s="385">
        <v>3469341.32</v>
      </c>
      <c r="TU13" s="385">
        <v>99206458.74000001</v>
      </c>
      <c r="TV13" s="385">
        <v>8529099.3900000006</v>
      </c>
      <c r="TW13" s="385">
        <v>6614223.8399999999</v>
      </c>
      <c r="TX13" s="385">
        <v>37165798.990000002</v>
      </c>
      <c r="TY13" s="385">
        <v>3802717.2700000005</v>
      </c>
      <c r="TZ13" s="385">
        <v>17499024.5</v>
      </c>
      <c r="UA13" s="385">
        <v>13503764.52</v>
      </c>
      <c r="UB13" s="385">
        <v>3484617.4699999997</v>
      </c>
      <c r="UC13" s="385">
        <v>3581777.06</v>
      </c>
      <c r="UD13" s="385">
        <v>8520717.9600000009</v>
      </c>
      <c r="UE13" s="385">
        <v>12391994.260000002</v>
      </c>
      <c r="UF13" s="385">
        <v>15597675.199999999</v>
      </c>
      <c r="UG13" s="385">
        <v>15941014.26</v>
      </c>
      <c r="UH13" s="385">
        <v>28688958.309999995</v>
      </c>
      <c r="UI13" s="385">
        <v>5582179.8599999994</v>
      </c>
      <c r="UJ13" s="385">
        <v>3559185.68</v>
      </c>
      <c r="UK13" s="385">
        <v>2055715.97</v>
      </c>
      <c r="UL13" s="385">
        <v>5192803.8699999992</v>
      </c>
      <c r="UM13" s="385">
        <v>19680878.190000001</v>
      </c>
      <c r="UN13" s="385">
        <v>3930332.14</v>
      </c>
      <c r="UO13" s="385">
        <v>3041378.67</v>
      </c>
      <c r="UP13" s="385">
        <v>1846414.1300000001</v>
      </c>
      <c r="UQ13" s="385">
        <v>44222469.969999999</v>
      </c>
      <c r="UR13" s="385">
        <v>5000077.91</v>
      </c>
      <c r="US13" s="385">
        <v>5547313.3500000006</v>
      </c>
      <c r="UT13" s="385">
        <v>9613046.5499999989</v>
      </c>
      <c r="UU13" s="385">
        <v>5727118.6500000004</v>
      </c>
      <c r="UV13" s="385">
        <v>7620393.5599999996</v>
      </c>
      <c r="UW13" s="385">
        <v>17907529.34</v>
      </c>
      <c r="UX13" s="385">
        <v>13591762.950000001</v>
      </c>
      <c r="UY13" s="385">
        <v>3304292.7100000004</v>
      </c>
      <c r="UZ13" s="385">
        <v>28046883.34</v>
      </c>
      <c r="VA13" s="385">
        <v>7967501.8499999996</v>
      </c>
      <c r="VB13" s="385">
        <v>10634685.840000002</v>
      </c>
      <c r="VC13" s="385">
        <v>4338102.57</v>
      </c>
      <c r="VD13" s="385">
        <v>5950764.0499999998</v>
      </c>
      <c r="VE13" s="385">
        <v>5008073.58</v>
      </c>
      <c r="VF13" s="385">
        <v>361714227.17000002</v>
      </c>
      <c r="VG13" s="385">
        <v>6227065.0399999991</v>
      </c>
      <c r="VH13" s="385">
        <v>3862752.67</v>
      </c>
      <c r="VI13" s="385">
        <v>8708939.1300000008</v>
      </c>
      <c r="VJ13" s="385">
        <v>12317327.140000001</v>
      </c>
      <c r="VK13" s="385">
        <v>19214526.969999999</v>
      </c>
      <c r="VL13" s="385">
        <v>8908001.2899999991</v>
      </c>
      <c r="VM13" s="385">
        <v>11157579.209999999</v>
      </c>
      <c r="VN13" s="385">
        <v>5191164.24</v>
      </c>
      <c r="VO13" s="385">
        <v>4510335</v>
      </c>
      <c r="VP13" s="385">
        <v>4347831.57</v>
      </c>
      <c r="VQ13" s="385">
        <v>25970978.449999999</v>
      </c>
      <c r="VR13" s="385">
        <v>2325090.4500000002</v>
      </c>
      <c r="VS13" s="385">
        <v>18413175.18</v>
      </c>
      <c r="VT13" s="385">
        <v>14837234</v>
      </c>
      <c r="VU13" s="385">
        <v>5402220.1300000008</v>
      </c>
      <c r="VV13" s="385">
        <v>5562748.8199999994</v>
      </c>
      <c r="VW13" s="385">
        <v>7251952.6699999999</v>
      </c>
      <c r="VX13" s="385">
        <v>9991670.5899999999</v>
      </c>
      <c r="VY13" s="385">
        <v>16431127.33</v>
      </c>
      <c r="VZ13" s="385">
        <v>20112134.529999997</v>
      </c>
      <c r="WA13" s="385">
        <v>3584153.3899999997</v>
      </c>
      <c r="WB13" s="385">
        <v>7225223.0199999996</v>
      </c>
      <c r="WC13" s="385">
        <v>14214313.09</v>
      </c>
      <c r="WD13" s="385">
        <v>17002105.039999999</v>
      </c>
      <c r="WE13" s="385">
        <v>3035179.0300000003</v>
      </c>
      <c r="WF13" s="385">
        <v>2650778.5</v>
      </c>
      <c r="WG13" s="385">
        <v>3989102.8600000003</v>
      </c>
      <c r="WH13" s="385">
        <v>51640881</v>
      </c>
      <c r="WI13" s="385">
        <v>10120892.720000001</v>
      </c>
      <c r="WJ13" s="385">
        <v>7925991.0199999996</v>
      </c>
      <c r="WK13" s="385">
        <v>2115376.41</v>
      </c>
      <c r="WL13" s="385">
        <v>738918.94</v>
      </c>
      <c r="WM13" s="385">
        <v>126845292.22</v>
      </c>
      <c r="WN13" s="385">
        <v>4511341.5</v>
      </c>
      <c r="WO13" s="385">
        <v>4076194.0500000003</v>
      </c>
      <c r="WP13" s="385">
        <v>79288325.650000006</v>
      </c>
      <c r="WQ13" s="385">
        <v>12637133.430000002</v>
      </c>
      <c r="WR13" s="385">
        <v>5639214.6100000003</v>
      </c>
      <c r="WS13" s="385">
        <v>8014611.6499999994</v>
      </c>
      <c r="WT13" s="385">
        <v>4678055.82</v>
      </c>
      <c r="WU13" s="385">
        <v>6558420.1000000006</v>
      </c>
      <c r="WV13" s="385">
        <v>7343926.3400000008</v>
      </c>
      <c r="WW13" s="385">
        <v>7188292.5499999998</v>
      </c>
      <c r="WX13" s="385">
        <v>3303770.08</v>
      </c>
      <c r="WY13" s="385">
        <v>6818620.7300000004</v>
      </c>
      <c r="WZ13" s="385">
        <v>13557467.219999999</v>
      </c>
      <c r="XA13" s="385">
        <v>6601266.1899999995</v>
      </c>
      <c r="XB13" s="385">
        <v>7051195.8899999997</v>
      </c>
      <c r="XC13" s="385">
        <v>7253040.8600000013</v>
      </c>
      <c r="XD13" s="385">
        <v>5100369.04</v>
      </c>
      <c r="XE13" s="385">
        <v>6658262.25</v>
      </c>
      <c r="XF13" s="385">
        <v>2998162.65</v>
      </c>
      <c r="XG13" s="385">
        <v>3770869.27</v>
      </c>
      <c r="XH13" s="385">
        <v>3723799.37</v>
      </c>
      <c r="XI13" s="385">
        <v>29941870.989999998</v>
      </c>
      <c r="XJ13" s="385">
        <v>84412008.710000008</v>
      </c>
      <c r="XK13" s="385">
        <v>6253852.79</v>
      </c>
      <c r="XL13" s="385">
        <v>7642862.46</v>
      </c>
      <c r="XM13" s="385">
        <v>5190974.3699999992</v>
      </c>
      <c r="XN13" s="385">
        <v>54584267.460000001</v>
      </c>
      <c r="XO13" s="385">
        <v>6696054.0999999996</v>
      </c>
      <c r="XP13" s="385">
        <v>7850491.8599999994</v>
      </c>
      <c r="XQ13" s="385">
        <v>4950182.4799999995</v>
      </c>
      <c r="XR13" s="385">
        <v>9200284.25</v>
      </c>
      <c r="XS13" s="385">
        <v>87107082.269999996</v>
      </c>
      <c r="XT13" s="385">
        <v>4839521.58</v>
      </c>
      <c r="XU13" s="385">
        <v>4268422.47</v>
      </c>
      <c r="XV13" s="385">
        <v>3346105.29</v>
      </c>
      <c r="XW13" s="385">
        <v>4172113.34</v>
      </c>
      <c r="XX13" s="385">
        <v>1727383.55</v>
      </c>
      <c r="XY13" s="385">
        <v>327802.75</v>
      </c>
      <c r="XZ13" s="385">
        <v>527362.5</v>
      </c>
      <c r="YA13" s="385">
        <v>33090445.650000002</v>
      </c>
      <c r="YB13" s="385">
        <v>6883423.7999999989</v>
      </c>
      <c r="YC13" s="385">
        <v>5027741.9399999995</v>
      </c>
      <c r="YD13" s="385">
        <v>4118063.83</v>
      </c>
      <c r="YE13" s="385">
        <v>4894787.5599999996</v>
      </c>
      <c r="YF13" s="385">
        <v>3303739.21</v>
      </c>
      <c r="YG13" s="385">
        <v>2936603.59</v>
      </c>
      <c r="YH13" s="385">
        <v>39992505.93</v>
      </c>
      <c r="YI13" s="385">
        <v>6156924.290000001</v>
      </c>
      <c r="YJ13" s="385">
        <v>10255719.99</v>
      </c>
      <c r="YK13" s="385">
        <v>8960229.7599999998</v>
      </c>
      <c r="YL13" s="385">
        <v>12453272.27</v>
      </c>
      <c r="YM13" s="385">
        <v>4259191.2300000004</v>
      </c>
      <c r="YN13" s="385">
        <v>4351896.1999999993</v>
      </c>
      <c r="YO13" s="385">
        <v>2949035.65</v>
      </c>
      <c r="YP13" s="385">
        <v>25068202.550000001</v>
      </c>
      <c r="YQ13" s="385">
        <v>88297740.209999993</v>
      </c>
      <c r="YR13" s="385">
        <v>3544313.2699999996</v>
      </c>
      <c r="YS13" s="385">
        <v>9208168.0700000003</v>
      </c>
      <c r="YT13" s="385">
        <v>11190340.359999999</v>
      </c>
      <c r="YU13" s="385">
        <v>7524822.9299999997</v>
      </c>
      <c r="YV13" s="385">
        <v>3584370.1499999994</v>
      </c>
      <c r="YW13" s="385">
        <v>4849374.9399999995</v>
      </c>
      <c r="YX13" s="385">
        <v>7025898.4000000004</v>
      </c>
      <c r="YY13" s="385">
        <v>13345787.659999998</v>
      </c>
      <c r="YZ13" s="385">
        <v>14663179.470000001</v>
      </c>
      <c r="ZA13" s="385">
        <v>2316093.6</v>
      </c>
      <c r="ZB13" s="385">
        <v>3835723.54</v>
      </c>
      <c r="ZC13" s="385">
        <v>3694292.51</v>
      </c>
      <c r="ZD13" s="385">
        <v>4914593.1400000006</v>
      </c>
      <c r="ZE13" s="385">
        <v>2313752.54</v>
      </c>
      <c r="ZF13" s="385">
        <v>3425558.12</v>
      </c>
      <c r="ZG13" s="385">
        <v>3472319.2800000003</v>
      </c>
      <c r="ZH13" s="385">
        <v>1803255.71</v>
      </c>
      <c r="ZI13" s="385">
        <v>3353649.7602000004</v>
      </c>
      <c r="ZJ13" s="385">
        <v>6458898.3100000005</v>
      </c>
      <c r="ZK13" s="385">
        <v>8602373.4499999993</v>
      </c>
      <c r="ZL13" s="385">
        <v>3489470.67</v>
      </c>
      <c r="ZM13" s="385">
        <v>57363846.389999993</v>
      </c>
      <c r="ZN13" s="385">
        <v>5501351.2299999995</v>
      </c>
      <c r="ZO13" s="385">
        <v>5484148.1900000004</v>
      </c>
      <c r="ZP13" s="385">
        <v>11974623.350000001</v>
      </c>
      <c r="ZQ13" s="385">
        <v>9792796.2699999996</v>
      </c>
      <c r="ZR13" s="385">
        <v>9505185.4100000001</v>
      </c>
      <c r="ZS13" s="385">
        <v>5851134.3499999996</v>
      </c>
      <c r="ZT13" s="385">
        <v>271892864.44999999</v>
      </c>
      <c r="ZU13" s="385">
        <v>4710233.6399999997</v>
      </c>
      <c r="ZV13" s="385">
        <v>7672727.7299999995</v>
      </c>
      <c r="ZW13" s="385">
        <v>39399279.019999996</v>
      </c>
      <c r="ZX13" s="385">
        <v>8242267.7100000009</v>
      </c>
      <c r="ZY13" s="385">
        <v>4885857.93</v>
      </c>
      <c r="ZZ13" s="385">
        <v>7239869.04</v>
      </c>
      <c r="AAA13" s="385">
        <v>6833856.0700000003</v>
      </c>
      <c r="AAB13" s="385">
        <v>37263016.829999998</v>
      </c>
      <c r="AAC13" s="385">
        <v>4938120.88</v>
      </c>
      <c r="AAD13" s="385">
        <v>9592601.879999999</v>
      </c>
      <c r="AAE13" s="385">
        <v>166621644.27999997</v>
      </c>
      <c r="AAF13" s="385">
        <v>15187602.289999999</v>
      </c>
      <c r="AAG13" s="385">
        <v>3847696.4899999998</v>
      </c>
      <c r="AAH13" s="385">
        <v>11889390.98</v>
      </c>
      <c r="AAI13" s="385">
        <v>4570329.53</v>
      </c>
      <c r="AAJ13" s="385">
        <v>2297588.6399999997</v>
      </c>
      <c r="AAK13" s="385">
        <v>2916395.75</v>
      </c>
      <c r="AAL13" s="385">
        <v>4826860.99</v>
      </c>
      <c r="AAM13" s="385">
        <v>18468351.810000002</v>
      </c>
      <c r="AAN13" s="385">
        <v>83596635.519999996</v>
      </c>
      <c r="AAO13" s="385">
        <v>5421091.5600000005</v>
      </c>
      <c r="AAP13" s="385">
        <v>4208081.08</v>
      </c>
      <c r="AAQ13" s="385">
        <v>8298552.6699999999</v>
      </c>
      <c r="AAR13" s="385">
        <v>14798852.080000002</v>
      </c>
      <c r="AAS13" s="385">
        <v>1973512.38</v>
      </c>
      <c r="AAT13" s="385">
        <v>36720565.100000001</v>
      </c>
      <c r="AAU13" s="385">
        <v>7776441.9800000004</v>
      </c>
      <c r="AAV13" s="385">
        <v>26972327.510000002</v>
      </c>
      <c r="AAW13" s="385">
        <v>5239192.53</v>
      </c>
      <c r="AAX13" s="385">
        <v>17117014.420000002</v>
      </c>
      <c r="AAY13" s="385">
        <v>7434629.96</v>
      </c>
      <c r="AAZ13" s="385">
        <v>4489523.96</v>
      </c>
      <c r="ABA13" s="385">
        <v>12706382.619999999</v>
      </c>
      <c r="ABB13" s="385">
        <v>37709918.399999999</v>
      </c>
      <c r="ABC13" s="385">
        <v>5693257.4799999995</v>
      </c>
      <c r="ABD13" s="385">
        <v>15658071.039999999</v>
      </c>
      <c r="ABE13" s="385">
        <v>4336924.7</v>
      </c>
      <c r="ABF13" s="385">
        <v>3125861.64</v>
      </c>
      <c r="ABG13" s="385">
        <v>35976134.140000001</v>
      </c>
      <c r="ABH13" s="385">
        <v>2729256.4</v>
      </c>
      <c r="ABI13" s="385">
        <v>4824907.2700000005</v>
      </c>
      <c r="ABJ13" s="385">
        <v>4466532.32</v>
      </c>
      <c r="ABK13" s="385">
        <v>5507711.8499999996</v>
      </c>
      <c r="ABL13" s="385">
        <v>3348308.0300000003</v>
      </c>
      <c r="ABM13" s="385">
        <v>110110548.74000001</v>
      </c>
      <c r="ABN13" s="385">
        <v>3777385.17</v>
      </c>
      <c r="ABO13" s="385">
        <v>4581057.8399999989</v>
      </c>
      <c r="ABP13" s="385">
        <v>12491867.209999999</v>
      </c>
      <c r="ABQ13" s="385">
        <v>8631775.6400000006</v>
      </c>
      <c r="ABR13" s="385">
        <v>647578.65</v>
      </c>
      <c r="ABS13" s="385">
        <v>5515286.5700000003</v>
      </c>
      <c r="ABT13" s="385">
        <v>16925190.719999999</v>
      </c>
      <c r="ABU13" s="385">
        <v>369289323.56999999</v>
      </c>
      <c r="ABV13" s="385">
        <v>10399222.309999999</v>
      </c>
      <c r="ABW13" s="385">
        <v>5698588.46</v>
      </c>
      <c r="ABX13" s="385">
        <v>4007192.71</v>
      </c>
      <c r="ABY13" s="385">
        <v>2953797.2800000003</v>
      </c>
      <c r="ABZ13" s="385">
        <v>18740734.66</v>
      </c>
      <c r="ACA13" s="385">
        <v>15019533</v>
      </c>
      <c r="ACB13" s="385">
        <v>6205402.3699999992</v>
      </c>
      <c r="ACC13" s="385">
        <v>7069046.5799999991</v>
      </c>
      <c r="ACD13" s="385">
        <v>21412889.400000002</v>
      </c>
      <c r="ACE13" s="385">
        <v>4022470.84</v>
      </c>
      <c r="ACF13" s="385">
        <v>28610535.82</v>
      </c>
      <c r="ACG13" s="385">
        <v>26350506.479999997</v>
      </c>
      <c r="ACH13" s="385">
        <v>4505070.04</v>
      </c>
      <c r="ACI13" s="385">
        <v>7579526.5600000005</v>
      </c>
      <c r="ACJ13" s="385">
        <v>7687924.4200000009</v>
      </c>
      <c r="ACK13" s="385">
        <v>4279392.8499999996</v>
      </c>
      <c r="ACL13" s="385">
        <v>11945554.960000001</v>
      </c>
      <c r="ACM13" s="385">
        <v>8594514.6500000004</v>
      </c>
      <c r="ACN13" s="385">
        <v>8292877.79</v>
      </c>
      <c r="ACO13" s="385">
        <v>144784379.27000001</v>
      </c>
      <c r="ACP13" s="385">
        <v>12326277.709999999</v>
      </c>
      <c r="ACQ13" s="385">
        <v>17876028.990000002</v>
      </c>
      <c r="ACR13" s="385">
        <v>58079049.350000001</v>
      </c>
      <c r="ACS13" s="385">
        <v>4341722.8</v>
      </c>
      <c r="ACT13" s="385">
        <v>11209016.67</v>
      </c>
      <c r="ACU13" s="385">
        <v>8519741.0299999993</v>
      </c>
      <c r="ACV13" s="385">
        <v>6246715.8200000003</v>
      </c>
      <c r="ACW13" s="385">
        <v>264162333.52000004</v>
      </c>
      <c r="ACX13" s="385">
        <v>31934066.109999999</v>
      </c>
      <c r="ACY13" s="385">
        <v>27324098.090000004</v>
      </c>
      <c r="ACZ13" s="385">
        <v>38519041.890000001</v>
      </c>
      <c r="ADA13" s="385">
        <v>8001981.8199999994</v>
      </c>
      <c r="ADB13" s="385">
        <v>7830933.1099999994</v>
      </c>
      <c r="ADC13" s="385">
        <v>16917828.440000001</v>
      </c>
      <c r="ADD13" s="385">
        <v>1867157.08</v>
      </c>
      <c r="ADE13" s="385">
        <v>4507401.4499999993</v>
      </c>
      <c r="ADF13" s="385">
        <v>18230358.969999999</v>
      </c>
      <c r="ADG13" s="385">
        <v>23417150.48</v>
      </c>
      <c r="ADH13" s="385">
        <v>5883092.3600000003</v>
      </c>
      <c r="ADI13" s="385">
        <v>3825550.91</v>
      </c>
      <c r="ADJ13" s="385">
        <v>7406844.8700000001</v>
      </c>
      <c r="ADK13" s="385">
        <v>11156027.85</v>
      </c>
      <c r="ADL13" s="385">
        <v>7210191.8399999999</v>
      </c>
      <c r="ADM13" s="385">
        <v>22301837.279999997</v>
      </c>
      <c r="ADN13" s="385">
        <v>12116580.92</v>
      </c>
      <c r="ADO13" s="385">
        <v>17196716.199999999</v>
      </c>
      <c r="ADP13" s="385"/>
      <c r="ADQ13" s="385">
        <v>186128312.26000002</v>
      </c>
      <c r="ADR13" s="385">
        <v>14879641.359999999</v>
      </c>
      <c r="ADS13" s="385">
        <v>35593718.499999993</v>
      </c>
      <c r="ADT13" s="385">
        <v>12928773.18</v>
      </c>
      <c r="ADU13" s="385">
        <v>5399450.5300000003</v>
      </c>
      <c r="ADV13" s="385">
        <v>15702951.809999999</v>
      </c>
      <c r="ADW13" s="385">
        <v>4479559.4000000004</v>
      </c>
      <c r="ADX13" s="385">
        <v>6544362.3699999992</v>
      </c>
      <c r="ADY13" s="385">
        <v>6668867.3599999994</v>
      </c>
      <c r="ADZ13" s="385">
        <v>1954840.99</v>
      </c>
      <c r="AEA13" s="385">
        <v>75534907.920000002</v>
      </c>
      <c r="AEB13" s="385">
        <v>40648861.049999997</v>
      </c>
      <c r="AEC13" s="385">
        <v>17479926.740000002</v>
      </c>
      <c r="AED13" s="385">
        <v>9852675.3300000001</v>
      </c>
      <c r="AEE13" s="385">
        <v>18699475.189999998</v>
      </c>
      <c r="AEF13" s="385">
        <v>10111571.750000002</v>
      </c>
      <c r="AEG13" s="385">
        <v>6957292.3399999999</v>
      </c>
      <c r="AEH13" s="385">
        <v>11371263.390000001</v>
      </c>
      <c r="AEI13" s="385">
        <v>5707845.7999999998</v>
      </c>
      <c r="AEJ13" s="385">
        <v>7653840.6700000009</v>
      </c>
      <c r="AEK13" s="385">
        <v>5710140.3700000001</v>
      </c>
      <c r="AEL13" s="385">
        <v>7903475.3500000006</v>
      </c>
      <c r="AEM13" s="385">
        <v>12035305.539999999</v>
      </c>
      <c r="AEN13" s="385">
        <v>75348553.929999992</v>
      </c>
      <c r="AEO13" s="385">
        <v>14391261.1</v>
      </c>
      <c r="AEP13" s="385">
        <v>9019341.9600000009</v>
      </c>
      <c r="AEQ13" s="385">
        <v>9645931.9199999999</v>
      </c>
      <c r="AER13" s="385">
        <v>10626955.939999999</v>
      </c>
      <c r="AES13" s="385">
        <v>5697497.0300000003</v>
      </c>
      <c r="AET13" s="385">
        <v>5600742.5</v>
      </c>
      <c r="AEU13" s="385">
        <v>27686822.130000003</v>
      </c>
      <c r="AEV13" s="385">
        <v>11321512.529999999</v>
      </c>
      <c r="AEW13" s="385">
        <v>19942305.32</v>
      </c>
      <c r="AEX13" s="385">
        <v>16672364.550000003</v>
      </c>
      <c r="AEY13" s="385">
        <v>4784185.9800000004</v>
      </c>
      <c r="AEZ13" s="385">
        <v>52022507.619999997</v>
      </c>
      <c r="AFA13" s="385">
        <v>4269209.0599999996</v>
      </c>
      <c r="AFB13" s="385">
        <v>3885016.8800000004</v>
      </c>
      <c r="AFC13" s="385">
        <v>4361843.1999999993</v>
      </c>
      <c r="AFD13" s="385">
        <v>13531161.039999999</v>
      </c>
      <c r="AFE13" s="385">
        <v>4853985.32</v>
      </c>
      <c r="AFF13" s="385">
        <v>4000925.5799999996</v>
      </c>
      <c r="AFG13" s="385">
        <v>3871121.12</v>
      </c>
      <c r="AFH13" s="385">
        <v>3616658.5100000002</v>
      </c>
      <c r="AFI13" s="385">
        <v>5047799.9000000004</v>
      </c>
      <c r="AFJ13" s="385">
        <v>4538800.54</v>
      </c>
      <c r="AFK13" s="385">
        <v>125060176.01999998</v>
      </c>
      <c r="AFL13" s="385">
        <v>18851920.059999999</v>
      </c>
      <c r="AFM13" s="385">
        <v>10917888.58</v>
      </c>
      <c r="AFN13" s="385">
        <v>8189647.9700000007</v>
      </c>
      <c r="AFO13" s="385">
        <v>15340009.499999998</v>
      </c>
      <c r="AFP13" s="385">
        <v>13362463.939999999</v>
      </c>
      <c r="AFQ13" s="385">
        <v>5953418.5199999996</v>
      </c>
      <c r="AFR13" s="385">
        <v>17620623.25</v>
      </c>
      <c r="AFS13" s="385">
        <v>152946958.82999998</v>
      </c>
      <c r="AFT13" s="385">
        <v>109936235.95</v>
      </c>
      <c r="AFU13" s="385">
        <v>2386389.7199999997</v>
      </c>
      <c r="AFV13" s="385">
        <v>23311823.639999997</v>
      </c>
      <c r="AFW13" s="385">
        <v>134259827.24000001</v>
      </c>
      <c r="AFX13" s="385">
        <v>9783926.4499999993</v>
      </c>
      <c r="AFY13" s="385">
        <v>10308899.17</v>
      </c>
      <c r="AFZ13" s="385">
        <v>7402191.4500000002</v>
      </c>
      <c r="AGA13" s="385">
        <v>2720675.22</v>
      </c>
      <c r="AGB13" s="385">
        <v>3284274.7199999997</v>
      </c>
      <c r="AGC13" s="385">
        <v>31746968.309999995</v>
      </c>
      <c r="AGD13" s="385">
        <v>6523383.1200000001</v>
      </c>
      <c r="AGE13" s="385">
        <v>3563665.87</v>
      </c>
      <c r="AGF13" s="385">
        <v>5180268.29</v>
      </c>
      <c r="AGG13" s="385">
        <v>8255496.6500000004</v>
      </c>
      <c r="AGH13" s="385">
        <v>4783816.93</v>
      </c>
      <c r="AGI13" s="385">
        <v>4146412.46</v>
      </c>
      <c r="AGJ13" s="385">
        <v>27204087.259999998</v>
      </c>
      <c r="AGK13" s="385">
        <v>5323484.72</v>
      </c>
      <c r="AGL13" s="385">
        <v>6609273.5600000005</v>
      </c>
      <c r="AGM13" s="385">
        <v>5469154.29</v>
      </c>
      <c r="AGN13" s="385">
        <v>13968129.880000001</v>
      </c>
      <c r="AGO13" s="385">
        <v>6737806.3600000003</v>
      </c>
      <c r="AGP13" s="385">
        <v>4061747.89</v>
      </c>
    </row>
    <row r="14" spans="1:874">
      <c r="B14" s="384" t="s">
        <v>18</v>
      </c>
      <c r="C14" s="383" t="s">
        <v>658</v>
      </c>
      <c r="D14" s="385">
        <v>176135422.00999999</v>
      </c>
      <c r="E14" s="385">
        <v>5413376.21</v>
      </c>
      <c r="F14" s="385">
        <v>8487802.3200000003</v>
      </c>
      <c r="G14" s="385">
        <v>2577784.5099999998</v>
      </c>
      <c r="H14" s="385">
        <v>8043155.4299999997</v>
      </c>
      <c r="I14" s="385">
        <v>4119045.38</v>
      </c>
      <c r="J14" s="385">
        <v>5028823.05</v>
      </c>
      <c r="K14" s="385">
        <v>14564445.92</v>
      </c>
      <c r="L14" s="385">
        <v>4255026.5999999996</v>
      </c>
      <c r="M14" s="385">
        <v>3027270.54</v>
      </c>
      <c r="N14" s="385">
        <v>3103936.63</v>
      </c>
      <c r="O14" s="385">
        <v>2835344.15</v>
      </c>
      <c r="P14" s="385">
        <v>1861451.73</v>
      </c>
      <c r="Q14" s="385">
        <v>1281467.25</v>
      </c>
      <c r="R14" s="385">
        <v>3228903.67</v>
      </c>
      <c r="S14" s="385">
        <v>4001963.96</v>
      </c>
      <c r="T14" s="385">
        <v>2394981.12</v>
      </c>
      <c r="U14" s="385">
        <v>3133789.13</v>
      </c>
      <c r="V14" s="385">
        <v>449349775.63</v>
      </c>
      <c r="W14" s="385">
        <v>10861003.060000001</v>
      </c>
      <c r="X14" s="385">
        <v>2782359.28</v>
      </c>
      <c r="Y14" s="385">
        <v>4893645.4800000004</v>
      </c>
      <c r="Z14" s="385">
        <v>2633218</v>
      </c>
      <c r="AA14" s="385">
        <v>9144898.0199999996</v>
      </c>
      <c r="AB14" s="385">
        <v>1201935.71</v>
      </c>
      <c r="AC14" s="385">
        <v>8651084.0999999996</v>
      </c>
      <c r="AD14" s="385">
        <v>5127856.8600000003</v>
      </c>
      <c r="AE14" s="385">
        <v>3582932.84</v>
      </c>
      <c r="AF14" s="385">
        <v>5115388.9000000004</v>
      </c>
      <c r="AG14" s="385">
        <v>2409199.2000000002</v>
      </c>
      <c r="AH14" s="385">
        <v>6534922.6100000003</v>
      </c>
      <c r="AI14" s="385">
        <v>4951313.45</v>
      </c>
      <c r="AJ14" s="385">
        <v>4735286.96</v>
      </c>
      <c r="AK14" s="385">
        <v>1436686.1</v>
      </c>
      <c r="AL14" s="385">
        <v>3009942.39</v>
      </c>
      <c r="AM14" s="385">
        <v>3652200</v>
      </c>
      <c r="AN14" s="385">
        <v>1078612.94</v>
      </c>
      <c r="AO14" s="385">
        <v>2675634.7799999998</v>
      </c>
      <c r="AP14" s="385">
        <v>2873296.75</v>
      </c>
      <c r="AQ14" s="385">
        <v>2203229.35</v>
      </c>
      <c r="AR14" s="385">
        <v>1606918.16</v>
      </c>
      <c r="AS14" s="385">
        <v>872569.2</v>
      </c>
      <c r="AT14" s="385">
        <v>32898894.07</v>
      </c>
      <c r="AU14" s="385">
        <v>1345488.43</v>
      </c>
      <c r="AV14" s="385">
        <v>869576.7</v>
      </c>
      <c r="AW14" s="385">
        <v>2288185.7000000002</v>
      </c>
      <c r="AX14" s="385">
        <v>4329716.67</v>
      </c>
      <c r="AY14" s="385">
        <v>3293596.57</v>
      </c>
      <c r="AZ14" s="385">
        <v>1890633.56</v>
      </c>
      <c r="BA14" s="385">
        <v>1091022.6200000001</v>
      </c>
      <c r="BB14" s="385">
        <v>878175.85</v>
      </c>
      <c r="BC14" s="385">
        <v>1091109.2</v>
      </c>
      <c r="BD14" s="385">
        <v>1085388.83</v>
      </c>
      <c r="BE14" s="385">
        <v>413163.18</v>
      </c>
      <c r="BF14" s="385">
        <v>6707493.3399999999</v>
      </c>
      <c r="BG14" s="385">
        <v>1207731.31</v>
      </c>
      <c r="BH14" s="385">
        <v>3250195.55</v>
      </c>
      <c r="BI14" s="385">
        <v>114480032.39</v>
      </c>
      <c r="BJ14" s="385">
        <v>35263321.840000004</v>
      </c>
      <c r="BK14" s="385">
        <v>11452333.279999999</v>
      </c>
      <c r="BL14" s="385">
        <v>11717188.58</v>
      </c>
      <c r="BM14" s="385">
        <v>49001542.869999997</v>
      </c>
      <c r="BN14" s="385">
        <v>12595004.470000001</v>
      </c>
      <c r="BO14" s="385">
        <v>2407911.91</v>
      </c>
      <c r="BP14" s="385">
        <v>154855293.15000001</v>
      </c>
      <c r="BQ14" s="385">
        <v>3602932.02</v>
      </c>
      <c r="BR14" s="385">
        <v>2863434.58</v>
      </c>
      <c r="BS14" s="385">
        <v>2759767.09</v>
      </c>
      <c r="BT14" s="385">
        <v>2500817.7200000002</v>
      </c>
      <c r="BU14" s="385">
        <v>1736400</v>
      </c>
      <c r="BV14" s="385">
        <v>2379934.9300000002</v>
      </c>
      <c r="BW14" s="385">
        <v>1891905.65</v>
      </c>
      <c r="BX14" s="385">
        <v>7991413.4000000004</v>
      </c>
      <c r="BY14" s="385">
        <v>4850250.67</v>
      </c>
      <c r="BZ14" s="385">
        <v>10306401.779999999</v>
      </c>
      <c r="CA14" s="385">
        <v>4294700.05</v>
      </c>
      <c r="CB14" s="385">
        <v>4211260</v>
      </c>
      <c r="CC14" s="385">
        <v>3007155.99</v>
      </c>
      <c r="CD14" s="385">
        <v>2480308</v>
      </c>
      <c r="CE14" s="385">
        <v>288214778.65999997</v>
      </c>
      <c r="CF14" s="385">
        <v>3798428.84</v>
      </c>
      <c r="CG14" s="385">
        <v>40246268.980000004</v>
      </c>
      <c r="CH14" s="385">
        <v>2599231.88</v>
      </c>
      <c r="CI14" s="385">
        <v>3535424.63</v>
      </c>
      <c r="CJ14" s="385">
        <v>2378492.65</v>
      </c>
      <c r="CK14" s="385">
        <v>3235023.12</v>
      </c>
      <c r="CL14" s="385">
        <v>31548717.259999998</v>
      </c>
      <c r="CM14" s="385">
        <v>1069178.6599999999</v>
      </c>
      <c r="CN14" s="385">
        <v>2386481.73</v>
      </c>
      <c r="CO14" s="385">
        <v>11371083.59</v>
      </c>
      <c r="CP14" s="385">
        <v>2730825.49</v>
      </c>
      <c r="CQ14" s="385">
        <v>2083352.47</v>
      </c>
      <c r="CR14" s="385">
        <v>65210313.120000005</v>
      </c>
      <c r="CS14" s="385">
        <v>4008846.57</v>
      </c>
      <c r="CT14" s="385">
        <v>2988787.43</v>
      </c>
      <c r="CU14" s="385">
        <v>5451672.4299999997</v>
      </c>
      <c r="CV14" s="385">
        <v>1715570.72</v>
      </c>
      <c r="CW14" s="385">
        <v>4117825.66</v>
      </c>
      <c r="CX14" s="385">
        <v>1282146.3899999999</v>
      </c>
      <c r="CY14" s="385">
        <v>14699477.41</v>
      </c>
      <c r="CZ14" s="385">
        <v>140017500.29999998</v>
      </c>
      <c r="DA14" s="385">
        <v>158497526.27000001</v>
      </c>
      <c r="DB14" s="385">
        <v>3047798.86</v>
      </c>
      <c r="DC14" s="385">
        <v>3514136.18</v>
      </c>
      <c r="DD14" s="385">
        <v>3921985.28</v>
      </c>
      <c r="DE14" s="385">
        <v>4738195.28</v>
      </c>
      <c r="DF14" s="385">
        <v>6575516.1099999994</v>
      </c>
      <c r="DG14" s="385">
        <v>5571958.5499999998</v>
      </c>
      <c r="DH14" s="385">
        <v>1747474.95</v>
      </c>
      <c r="DI14" s="385">
        <v>254812881.72999999</v>
      </c>
      <c r="DJ14" s="385">
        <v>2371661.81</v>
      </c>
      <c r="DK14" s="385">
        <v>7696055.5700000003</v>
      </c>
      <c r="DL14" s="385">
        <v>12799140.66</v>
      </c>
      <c r="DM14" s="385">
        <v>5165025.43</v>
      </c>
      <c r="DN14" s="385">
        <v>3476528.57</v>
      </c>
      <c r="DO14" s="385">
        <v>5475117.3799999999</v>
      </c>
      <c r="DP14" s="385">
        <v>11654750.239999998</v>
      </c>
      <c r="DQ14" s="385">
        <v>13480000</v>
      </c>
      <c r="DR14" s="385">
        <v>77223076.530000001</v>
      </c>
      <c r="DS14" s="385">
        <v>2054640.82</v>
      </c>
      <c r="DT14" s="385">
        <v>11555109.27</v>
      </c>
      <c r="DU14" s="385">
        <v>8580365.1300000008</v>
      </c>
      <c r="DV14" s="385">
        <v>3217500.47</v>
      </c>
      <c r="DW14" s="385">
        <v>7690793.1200000001</v>
      </c>
      <c r="DX14" s="385">
        <v>12983486.870000001</v>
      </c>
      <c r="DY14" s="385">
        <v>3350675.91</v>
      </c>
      <c r="DZ14" s="385">
        <v>3610461.77</v>
      </c>
      <c r="EA14" s="385">
        <v>2284549.7200000002</v>
      </c>
      <c r="EB14" s="385">
        <v>15319753.76</v>
      </c>
      <c r="EC14" s="385">
        <v>70321269.150000006</v>
      </c>
      <c r="ED14" s="385">
        <v>14674971.9</v>
      </c>
      <c r="EE14" s="385">
        <v>2523154.83</v>
      </c>
      <c r="EF14" s="385">
        <v>3229569.43</v>
      </c>
      <c r="EG14" s="385">
        <v>4884218.2</v>
      </c>
      <c r="EH14" s="385">
        <v>5436158.6200000001</v>
      </c>
      <c r="EI14" s="385">
        <v>12238551.280000001</v>
      </c>
      <c r="EJ14" s="385">
        <v>1651740.63</v>
      </c>
      <c r="EK14" s="385">
        <v>4186559.37</v>
      </c>
      <c r="EL14" s="385">
        <v>139146837.42000002</v>
      </c>
      <c r="EM14" s="385">
        <v>2513367</v>
      </c>
      <c r="EN14" s="385">
        <v>3069119.8</v>
      </c>
      <c r="EO14" s="385">
        <v>1792529.26</v>
      </c>
      <c r="EP14" s="385">
        <v>2885941.14</v>
      </c>
      <c r="EQ14" s="385">
        <v>920249.51</v>
      </c>
      <c r="ER14" s="385">
        <v>3475454.18</v>
      </c>
      <c r="ES14" s="385">
        <v>2471592.48</v>
      </c>
      <c r="ET14" s="385">
        <v>1809134.82</v>
      </c>
      <c r="EU14" s="385">
        <v>79709972.689999998</v>
      </c>
      <c r="EV14" s="385">
        <v>1031298.26</v>
      </c>
      <c r="EW14" s="385">
        <v>3004111.9</v>
      </c>
      <c r="EX14" s="385">
        <v>6052029.1399999997</v>
      </c>
      <c r="EY14" s="385">
        <v>4923401.6399999997</v>
      </c>
      <c r="EZ14" s="385">
        <v>4189744.28</v>
      </c>
      <c r="FA14" s="385">
        <v>4821904</v>
      </c>
      <c r="FB14" s="385">
        <v>8576494.9700000007</v>
      </c>
      <c r="FC14" s="385">
        <v>1569404.74</v>
      </c>
      <c r="FD14" s="385">
        <v>14676771.189999999</v>
      </c>
      <c r="FE14" s="385">
        <v>8102724.5800000001</v>
      </c>
      <c r="FF14" s="385">
        <v>3929820.46</v>
      </c>
      <c r="FG14" s="385">
        <v>128284003.44</v>
      </c>
      <c r="FH14" s="385">
        <v>1013479.51</v>
      </c>
      <c r="FI14" s="385">
        <v>1985923.98</v>
      </c>
      <c r="FJ14" s="385">
        <v>2434194.3199999998</v>
      </c>
      <c r="FK14" s="385">
        <v>3216317.08</v>
      </c>
      <c r="FL14" s="385">
        <v>3595565.51</v>
      </c>
      <c r="FM14" s="385">
        <v>0</v>
      </c>
      <c r="FN14" s="385">
        <v>197332.13</v>
      </c>
      <c r="FO14" s="385">
        <v>174933449.28999999</v>
      </c>
      <c r="FP14" s="385">
        <v>2218759.89</v>
      </c>
      <c r="FQ14" s="385">
        <v>2949899.6</v>
      </c>
      <c r="FR14" s="385">
        <v>4786087.9700000007</v>
      </c>
      <c r="FS14" s="385">
        <v>3968230</v>
      </c>
      <c r="FT14" s="385">
        <v>1706383.89</v>
      </c>
      <c r="FU14" s="385">
        <v>36240534.869999997</v>
      </c>
      <c r="FV14" s="385">
        <v>5039668.79</v>
      </c>
      <c r="FW14" s="385">
        <v>3135602.51</v>
      </c>
      <c r="FX14" s="385">
        <v>4790502.8099999996</v>
      </c>
      <c r="FY14" s="385">
        <v>5514569.5</v>
      </c>
      <c r="FZ14" s="385">
        <v>4175440.19</v>
      </c>
      <c r="GA14" s="385">
        <v>5305100.25</v>
      </c>
      <c r="GB14" s="385">
        <v>111623104.23</v>
      </c>
      <c r="GC14" s="385">
        <v>4258372.4399999995</v>
      </c>
      <c r="GD14" s="385">
        <v>1596000</v>
      </c>
      <c r="GE14" s="385">
        <v>2370418.67</v>
      </c>
      <c r="GF14" s="385">
        <v>1440577.09</v>
      </c>
      <c r="GG14" s="385">
        <v>6834387.96</v>
      </c>
      <c r="GH14" s="385">
        <v>1515793.38</v>
      </c>
      <c r="GI14" s="385">
        <v>6455891.8600000003</v>
      </c>
      <c r="GJ14" s="385">
        <v>1527570.12</v>
      </c>
      <c r="GK14" s="385">
        <v>578000</v>
      </c>
      <c r="GL14" s="385">
        <v>807751.72</v>
      </c>
      <c r="GM14" s="385">
        <v>1288709.3400000001</v>
      </c>
      <c r="GN14" s="385">
        <v>26664961.100000001</v>
      </c>
      <c r="GO14" s="385">
        <v>4910463.91</v>
      </c>
      <c r="GP14" s="385">
        <v>1722064.14</v>
      </c>
      <c r="GQ14" s="385">
        <v>4278627.63</v>
      </c>
      <c r="GR14" s="385">
        <v>576463.71</v>
      </c>
      <c r="GS14" s="385">
        <v>5314529.0600000005</v>
      </c>
      <c r="GT14" s="385">
        <v>2473094.48</v>
      </c>
      <c r="GU14" s="385">
        <v>5390330.7300000004</v>
      </c>
      <c r="GV14" s="385">
        <v>8231856.9800000004</v>
      </c>
      <c r="GW14" s="385">
        <v>7830792.4100000001</v>
      </c>
      <c r="GX14" s="385">
        <v>7357300.0700000003</v>
      </c>
      <c r="GY14" s="385">
        <v>1932506.69</v>
      </c>
      <c r="GZ14" s="385">
        <v>421224333.16000003</v>
      </c>
      <c r="HA14" s="385">
        <v>23420454.57</v>
      </c>
      <c r="HB14" s="385">
        <v>1032000</v>
      </c>
      <c r="HC14" s="385">
        <v>5007000</v>
      </c>
      <c r="HD14" s="385">
        <v>3903060.62</v>
      </c>
      <c r="HE14" s="385">
        <v>3438336.04</v>
      </c>
      <c r="HF14" s="385">
        <v>41823232.119999997</v>
      </c>
      <c r="HG14" s="385">
        <v>15368472.220000001</v>
      </c>
      <c r="HH14" s="385">
        <v>4281204.3499999996</v>
      </c>
      <c r="HI14" s="385">
        <v>3509613.9</v>
      </c>
      <c r="HJ14" s="385">
        <v>1139681.73</v>
      </c>
      <c r="HK14" s="385">
        <v>1987206.91</v>
      </c>
      <c r="HL14" s="385">
        <v>3572987.75</v>
      </c>
      <c r="HM14" s="385">
        <v>1090645.1499999999</v>
      </c>
      <c r="HN14" s="385">
        <v>74272512.700000003</v>
      </c>
      <c r="HO14" s="385">
        <v>41682275.519999996</v>
      </c>
      <c r="HP14" s="385">
        <v>3103990</v>
      </c>
      <c r="HQ14" s="385">
        <v>5444910.2299999995</v>
      </c>
      <c r="HR14" s="385">
        <v>964134.07</v>
      </c>
      <c r="HS14" s="385">
        <v>772068.49</v>
      </c>
      <c r="HT14" s="385">
        <v>2282754.25</v>
      </c>
      <c r="HU14" s="385">
        <v>1154554.95</v>
      </c>
      <c r="HV14" s="385">
        <v>1153239.32</v>
      </c>
      <c r="HW14" s="385">
        <v>1527904.89</v>
      </c>
      <c r="HX14" s="385">
        <v>1988074.37</v>
      </c>
      <c r="HY14" s="385">
        <v>4029200</v>
      </c>
      <c r="HZ14" s="385">
        <v>462014.8</v>
      </c>
      <c r="IA14" s="385">
        <v>1823442.89</v>
      </c>
      <c r="IB14" s="385">
        <v>601877.64</v>
      </c>
      <c r="IC14" s="385">
        <v>565841.07999999996</v>
      </c>
      <c r="ID14" s="385">
        <v>28039290.27</v>
      </c>
      <c r="IE14" s="385">
        <v>8320992.9100000001</v>
      </c>
      <c r="IF14" s="385">
        <v>5975268.7300000004</v>
      </c>
      <c r="IG14" s="385">
        <v>16315344.289999999</v>
      </c>
      <c r="IH14" s="385">
        <v>5645732.6699999999</v>
      </c>
      <c r="II14" s="385">
        <v>1982368.7</v>
      </c>
      <c r="IJ14" s="385">
        <v>2170076.58</v>
      </c>
      <c r="IK14" s="385">
        <v>2679408.44</v>
      </c>
      <c r="IL14" s="385">
        <v>1337214.3899999999</v>
      </c>
      <c r="IM14" s="385">
        <v>1197295</v>
      </c>
      <c r="IN14" s="385">
        <v>1530143.02</v>
      </c>
      <c r="IO14" s="385">
        <v>30457925.579999998</v>
      </c>
      <c r="IP14" s="385">
        <v>11064507.08</v>
      </c>
      <c r="IQ14" s="385">
        <v>2734248.89</v>
      </c>
      <c r="IR14" s="385">
        <v>2855713.79</v>
      </c>
      <c r="IS14" s="385">
        <v>2259112.02</v>
      </c>
      <c r="IT14" s="385">
        <v>837727.43</v>
      </c>
      <c r="IU14" s="385">
        <v>2128540.84</v>
      </c>
      <c r="IV14" s="385">
        <v>1467393.1400000001</v>
      </c>
      <c r="IW14" s="385">
        <v>1672692.52</v>
      </c>
      <c r="IX14" s="385">
        <v>1632839.58</v>
      </c>
      <c r="IY14" s="385">
        <v>1977624.46</v>
      </c>
      <c r="IZ14" s="385">
        <v>1416984.12</v>
      </c>
      <c r="JA14" s="385">
        <v>26617927.199999999</v>
      </c>
      <c r="JB14" s="385">
        <v>10797593.18</v>
      </c>
      <c r="JC14" s="385">
        <v>2232440.4300000002</v>
      </c>
      <c r="JD14" s="385">
        <v>2034232.79</v>
      </c>
      <c r="JE14" s="385">
        <v>2216042.5499999998</v>
      </c>
      <c r="JF14" s="385">
        <v>1073071.51</v>
      </c>
      <c r="JG14" s="385">
        <v>16225947.039999999</v>
      </c>
      <c r="JH14" s="385">
        <v>2293174.7999999998</v>
      </c>
      <c r="JI14" s="385">
        <v>5573733.3300000001</v>
      </c>
      <c r="JJ14" s="385">
        <v>5796596.2599999998</v>
      </c>
      <c r="JK14" s="385">
        <v>7313503.3899999997</v>
      </c>
      <c r="JL14" s="385">
        <v>4282746.9000000004</v>
      </c>
      <c r="JM14" s="385">
        <v>11193686.720000001</v>
      </c>
      <c r="JN14" s="385">
        <v>97765199.949999988</v>
      </c>
      <c r="JO14" s="385">
        <v>33628345</v>
      </c>
      <c r="JP14" s="385">
        <v>2229307.79</v>
      </c>
      <c r="JQ14" s="385">
        <v>458274.57</v>
      </c>
      <c r="JR14" s="385">
        <v>3771457.04</v>
      </c>
      <c r="JS14" s="385">
        <v>946140.98</v>
      </c>
      <c r="JT14" s="385">
        <v>5214342.75</v>
      </c>
      <c r="JU14" s="385">
        <v>1610330.66</v>
      </c>
      <c r="JV14" s="385">
        <v>0</v>
      </c>
      <c r="JW14" s="385">
        <v>2150827.94</v>
      </c>
      <c r="JX14" s="385">
        <v>1782363.85</v>
      </c>
      <c r="JY14" s="385">
        <v>1419232.3</v>
      </c>
      <c r="JZ14" s="385">
        <v>4983573.83</v>
      </c>
      <c r="KA14" s="385">
        <v>400561.12</v>
      </c>
      <c r="KB14" s="385">
        <v>1955854.11</v>
      </c>
      <c r="KC14" s="385">
        <v>52702229.060000002</v>
      </c>
      <c r="KD14" s="385">
        <v>5670910.2000000002</v>
      </c>
      <c r="KE14" s="385">
        <v>2289199.58</v>
      </c>
      <c r="KF14" s="385">
        <v>3469743.36</v>
      </c>
      <c r="KG14" s="385">
        <v>1670000</v>
      </c>
      <c r="KH14" s="385">
        <v>4178750</v>
      </c>
      <c r="KI14" s="385">
        <v>35698455.920000002</v>
      </c>
      <c r="KJ14" s="385">
        <v>2260410.4700000002</v>
      </c>
      <c r="KK14" s="385">
        <v>1041060.77</v>
      </c>
      <c r="KL14" s="385">
        <v>18687692.600000001</v>
      </c>
      <c r="KM14" s="385">
        <v>1934200</v>
      </c>
      <c r="KN14" s="385">
        <v>2285139.61</v>
      </c>
      <c r="KO14" s="385">
        <v>9534594.9000000004</v>
      </c>
      <c r="KP14" s="385">
        <v>1962514.85</v>
      </c>
      <c r="KQ14" s="385">
        <v>2344023.9300000002</v>
      </c>
      <c r="KR14" s="385">
        <v>122602259.37</v>
      </c>
      <c r="KS14" s="385">
        <v>3194911.65</v>
      </c>
      <c r="KT14" s="385">
        <v>26042671.43</v>
      </c>
      <c r="KU14" s="385">
        <v>1619329.38</v>
      </c>
      <c r="KV14" s="385">
        <v>1050279.99</v>
      </c>
      <c r="KW14" s="385">
        <v>46181183.280000001</v>
      </c>
      <c r="KX14" s="385">
        <v>10211909.23</v>
      </c>
      <c r="KY14" s="385">
        <v>3030903.07</v>
      </c>
      <c r="KZ14" s="385">
        <v>3127717.36</v>
      </c>
      <c r="LA14" s="385">
        <v>1897113.13</v>
      </c>
      <c r="LB14" s="385">
        <v>341440472.06999999</v>
      </c>
      <c r="LC14" s="385">
        <v>35358457.18</v>
      </c>
      <c r="LD14" s="385">
        <v>18441250</v>
      </c>
      <c r="LE14" s="385">
        <v>13895412.66</v>
      </c>
      <c r="LF14" s="385">
        <v>2881928.48</v>
      </c>
      <c r="LG14" s="385">
        <v>2382043.2200000002</v>
      </c>
      <c r="LH14" s="385">
        <v>6241635.5199999996</v>
      </c>
      <c r="LI14" s="385">
        <v>8249583.8399999999</v>
      </c>
      <c r="LJ14" s="385">
        <v>3473856.32</v>
      </c>
      <c r="LK14" s="385">
        <v>3059178.45</v>
      </c>
      <c r="LL14" s="385">
        <v>34383243.789999999</v>
      </c>
      <c r="LM14" s="385">
        <v>2656631.42</v>
      </c>
      <c r="LN14" s="385">
        <v>2295343.7000000002</v>
      </c>
      <c r="LO14" s="385">
        <v>26342938.850000001</v>
      </c>
      <c r="LP14" s="385">
        <v>31210591.690000001</v>
      </c>
      <c r="LQ14" s="385">
        <v>107254814.80999999</v>
      </c>
      <c r="LR14" s="385">
        <v>9053316.9499999993</v>
      </c>
      <c r="LS14" s="385">
        <v>4857119.51</v>
      </c>
      <c r="LT14" s="385">
        <v>3039210.26</v>
      </c>
      <c r="LU14" s="385">
        <v>2970072.02</v>
      </c>
      <c r="LV14" s="385">
        <v>2033213.26</v>
      </c>
      <c r="LW14" s="385">
        <v>1749600</v>
      </c>
      <c r="LX14" s="385">
        <v>1832129.73</v>
      </c>
      <c r="LY14" s="385">
        <v>5270000</v>
      </c>
      <c r="LZ14" s="385">
        <v>1831429.98</v>
      </c>
      <c r="MA14" s="385">
        <v>206149496.31</v>
      </c>
      <c r="MB14" s="385">
        <v>3401009.78</v>
      </c>
      <c r="MC14" s="385">
        <v>2754078.21</v>
      </c>
      <c r="MD14" s="385">
        <v>4156854</v>
      </c>
      <c r="ME14" s="385">
        <v>10647571.970000001</v>
      </c>
      <c r="MF14" s="385">
        <v>2949678.67</v>
      </c>
      <c r="MG14" s="385">
        <v>3751538.33</v>
      </c>
      <c r="MH14" s="385">
        <v>3024208.94</v>
      </c>
      <c r="MI14" s="385">
        <v>6407211.8499999996</v>
      </c>
      <c r="MJ14" s="385">
        <v>3548564.53</v>
      </c>
      <c r="MK14" s="385">
        <v>8921062.4000000004</v>
      </c>
      <c r="ML14" s="385">
        <v>2506265.29</v>
      </c>
      <c r="MM14" s="385">
        <v>52809135.640000001</v>
      </c>
      <c r="MN14" s="385">
        <v>3322604.35</v>
      </c>
      <c r="MO14" s="385">
        <v>2941068.12</v>
      </c>
      <c r="MP14" s="385">
        <v>5879574.7000000002</v>
      </c>
      <c r="MQ14" s="385">
        <v>5194796.21</v>
      </c>
      <c r="MR14" s="385">
        <v>0</v>
      </c>
      <c r="MS14" s="385">
        <v>10112078.289999999</v>
      </c>
      <c r="MT14" s="385">
        <v>5335949.33</v>
      </c>
      <c r="MU14" s="385">
        <v>1652123.64</v>
      </c>
      <c r="MV14" s="385">
        <v>1340268.1000000001</v>
      </c>
      <c r="MW14" s="385">
        <v>129180774.09999999</v>
      </c>
      <c r="MX14" s="385">
        <v>6666040.5800000001</v>
      </c>
      <c r="MY14" s="385">
        <v>1937760.9</v>
      </c>
      <c r="MZ14" s="385">
        <v>16466920.17</v>
      </c>
      <c r="NA14" s="385">
        <v>1667873.17</v>
      </c>
      <c r="NB14" s="385">
        <v>3759355.86</v>
      </c>
      <c r="NC14" s="385">
        <v>8012025.5300000003</v>
      </c>
      <c r="ND14" s="385">
        <v>9635800</v>
      </c>
      <c r="NE14" s="385">
        <v>267793.40999999997</v>
      </c>
      <c r="NF14" s="385">
        <v>5223535.83</v>
      </c>
      <c r="NG14" s="385">
        <v>4897152.42</v>
      </c>
      <c r="NH14" s="385">
        <v>2224496.87</v>
      </c>
      <c r="NI14" s="385">
        <v>33799676.460000001</v>
      </c>
      <c r="NJ14" s="385">
        <v>1300147.69</v>
      </c>
      <c r="NK14" s="385">
        <v>3837654.24</v>
      </c>
      <c r="NL14" s="385">
        <v>3351228.64</v>
      </c>
      <c r="NM14" s="385">
        <v>1130672.03</v>
      </c>
      <c r="NN14" s="385">
        <v>158062.73000000001</v>
      </c>
      <c r="NO14" s="385">
        <v>667273.43000000005</v>
      </c>
      <c r="NP14" s="385">
        <v>45652632.509999998</v>
      </c>
      <c r="NQ14" s="385">
        <v>5950933.0499999998</v>
      </c>
      <c r="NR14" s="385">
        <v>3081252.15</v>
      </c>
      <c r="NS14" s="385">
        <v>860665.59</v>
      </c>
      <c r="NT14" s="385">
        <v>2846815.29</v>
      </c>
      <c r="NU14" s="385">
        <v>6426377.2599999998</v>
      </c>
      <c r="NV14" s="385">
        <v>1983366.8900000001</v>
      </c>
      <c r="NW14" s="385">
        <v>139912844.84</v>
      </c>
      <c r="NX14" s="385">
        <v>24908021.330000002</v>
      </c>
      <c r="NY14" s="385">
        <v>4029226.76</v>
      </c>
      <c r="NZ14" s="385">
        <v>11371715.75</v>
      </c>
      <c r="OA14" s="385">
        <v>1900516.66</v>
      </c>
      <c r="OB14" s="385">
        <v>3067811.15</v>
      </c>
      <c r="OC14" s="385">
        <v>1666402.64</v>
      </c>
      <c r="OD14" s="385">
        <v>1848309.81</v>
      </c>
      <c r="OE14" s="385">
        <v>0</v>
      </c>
      <c r="OF14" s="385">
        <v>257232254.97000003</v>
      </c>
      <c r="OG14" s="385">
        <v>7112797.9199999999</v>
      </c>
      <c r="OH14" s="385">
        <v>9330065.8599999994</v>
      </c>
      <c r="OI14" s="385">
        <v>4804728.6399999997</v>
      </c>
      <c r="OJ14" s="385">
        <v>7630043.4299999997</v>
      </c>
      <c r="OK14" s="385">
        <v>2116501.15</v>
      </c>
      <c r="OL14" s="385">
        <v>75538507.870000005</v>
      </c>
      <c r="OM14" s="385">
        <v>16540874.74</v>
      </c>
      <c r="ON14" s="385">
        <v>10077985.75</v>
      </c>
      <c r="OO14" s="385">
        <v>8941908.6500000004</v>
      </c>
      <c r="OP14" s="385">
        <v>6731928.8300000001</v>
      </c>
      <c r="OQ14" s="385">
        <v>40483917.350000001</v>
      </c>
      <c r="OR14" s="385">
        <v>7973961.25</v>
      </c>
      <c r="OS14" s="385">
        <v>144632395.81</v>
      </c>
      <c r="OT14" s="385">
        <v>4188456.88</v>
      </c>
      <c r="OU14" s="385">
        <v>10113493.800000001</v>
      </c>
      <c r="OV14" s="385">
        <v>2919146.71</v>
      </c>
      <c r="OW14" s="385">
        <v>4533405.8499999996</v>
      </c>
      <c r="OX14" s="385">
        <v>6630243.2199999997</v>
      </c>
      <c r="OY14" s="385">
        <v>2225200.16</v>
      </c>
      <c r="OZ14" s="385">
        <v>1494000</v>
      </c>
      <c r="PA14" s="385">
        <v>4531685.58</v>
      </c>
      <c r="PB14" s="385">
        <v>2480790.5099999998</v>
      </c>
      <c r="PC14" s="385">
        <v>4054861.98</v>
      </c>
      <c r="PD14" s="385">
        <v>4077642.61</v>
      </c>
      <c r="PE14" s="385">
        <v>1902132.39</v>
      </c>
      <c r="PF14" s="385">
        <v>10018656.15</v>
      </c>
      <c r="PG14" s="385">
        <v>261326321.05000001</v>
      </c>
      <c r="PH14" s="385">
        <v>2589692</v>
      </c>
      <c r="PI14" s="385">
        <v>0</v>
      </c>
      <c r="PJ14" s="385">
        <v>0</v>
      </c>
      <c r="PK14" s="385">
        <v>72175056.960000008</v>
      </c>
      <c r="PL14" s="385">
        <v>4097585.44</v>
      </c>
      <c r="PM14" s="385">
        <v>5762640.7199999997</v>
      </c>
      <c r="PN14" s="385">
        <v>0</v>
      </c>
      <c r="PO14" s="385">
        <v>7940827.7400000002</v>
      </c>
      <c r="PP14" s="385">
        <v>2255369.83</v>
      </c>
      <c r="PQ14" s="385">
        <v>6010168.0999999996</v>
      </c>
      <c r="PR14" s="385">
        <v>3563304.51</v>
      </c>
      <c r="PS14" s="385">
        <v>2638664.4300000002</v>
      </c>
      <c r="PT14" s="385">
        <v>3603703.45</v>
      </c>
      <c r="PU14" s="385">
        <v>6637286.4500000002</v>
      </c>
      <c r="PV14" s="385">
        <v>6251717.96</v>
      </c>
      <c r="PW14" s="385">
        <v>1404236.9</v>
      </c>
      <c r="PX14" s="385">
        <v>4061736.81</v>
      </c>
      <c r="PY14" s="385">
        <v>1994637.8</v>
      </c>
      <c r="PZ14" s="385">
        <v>4129858.43</v>
      </c>
      <c r="QA14" s="385">
        <v>29136255.449999999</v>
      </c>
      <c r="QB14" s="385">
        <v>1299642.3600000001</v>
      </c>
      <c r="QC14" s="385">
        <v>308919471.40999997</v>
      </c>
      <c r="QD14" s="385">
        <v>1780109.82</v>
      </c>
      <c r="QE14" s="385">
        <v>10267121.720000001</v>
      </c>
      <c r="QF14" s="385">
        <v>3684854.31</v>
      </c>
      <c r="QG14" s="385">
        <v>6485290.2999999998</v>
      </c>
      <c r="QH14" s="385">
        <v>11323723</v>
      </c>
      <c r="QI14" s="385">
        <v>7471294.79</v>
      </c>
      <c r="QJ14" s="385">
        <v>6804981.6100000003</v>
      </c>
      <c r="QK14" s="385">
        <v>8402049.4000000004</v>
      </c>
      <c r="QL14" s="385">
        <v>2355218.02</v>
      </c>
      <c r="QM14" s="385">
        <v>2467650.46</v>
      </c>
      <c r="QN14" s="385">
        <v>37860963.759999998</v>
      </c>
      <c r="QO14" s="385">
        <v>7466559.4100000001</v>
      </c>
      <c r="QP14" s="385">
        <v>2046885.25</v>
      </c>
      <c r="QQ14" s="385">
        <v>5463907.5600000005</v>
      </c>
      <c r="QR14" s="385">
        <v>4884329.07</v>
      </c>
      <c r="QS14" s="385">
        <v>2334671.7799999998</v>
      </c>
      <c r="QT14" s="385">
        <v>26564655.880000003</v>
      </c>
      <c r="QU14" s="385">
        <v>3590263.16</v>
      </c>
      <c r="QV14" s="385">
        <v>4587010.93</v>
      </c>
      <c r="QW14" s="385">
        <v>7057503.3200000003</v>
      </c>
      <c r="QX14" s="385">
        <v>7114819.25</v>
      </c>
      <c r="QY14" s="385">
        <v>1535620.21</v>
      </c>
      <c r="QZ14" s="385">
        <v>1594743.41</v>
      </c>
      <c r="RA14" s="385">
        <v>6292766.3899999997</v>
      </c>
      <c r="RB14" s="385">
        <v>951727.81</v>
      </c>
      <c r="RC14" s="385">
        <v>1297242.3999999999</v>
      </c>
      <c r="RD14" s="385">
        <v>3680877.79</v>
      </c>
      <c r="RE14" s="385">
        <v>10380562.65</v>
      </c>
      <c r="RF14" s="385">
        <v>4915609.91</v>
      </c>
      <c r="RG14" s="385">
        <v>2437658.56</v>
      </c>
      <c r="RH14" s="385">
        <v>107991282.7</v>
      </c>
      <c r="RI14" s="385">
        <v>1661815.3</v>
      </c>
      <c r="RJ14" s="385">
        <v>1728250.46</v>
      </c>
      <c r="RK14" s="385">
        <v>1274326.29</v>
      </c>
      <c r="RL14" s="385">
        <v>809102.1</v>
      </c>
      <c r="RM14" s="385">
        <v>4388611.49</v>
      </c>
      <c r="RN14" s="385">
        <v>5555850.9400000004</v>
      </c>
      <c r="RO14" s="385">
        <v>4965616.12</v>
      </c>
      <c r="RP14" s="385">
        <v>2298347.0099999998</v>
      </c>
      <c r="RQ14" s="385">
        <v>1971497.37</v>
      </c>
      <c r="RR14" s="385">
        <v>7423012.2699999996</v>
      </c>
      <c r="RS14" s="385">
        <v>51039649</v>
      </c>
      <c r="RT14" s="385">
        <v>4042731.07</v>
      </c>
      <c r="RU14" s="385">
        <v>4478092.1100000003</v>
      </c>
      <c r="RV14" s="385">
        <v>6885587.8700000001</v>
      </c>
      <c r="RW14" s="385">
        <v>2500077.7000000002</v>
      </c>
      <c r="RX14" s="385">
        <v>9976600.120000001</v>
      </c>
      <c r="RY14" s="385">
        <v>1890876.15</v>
      </c>
      <c r="RZ14" s="385">
        <v>1398145.48</v>
      </c>
      <c r="SA14" s="385">
        <v>159417649.77000001</v>
      </c>
      <c r="SB14" s="385">
        <v>1338110.78</v>
      </c>
      <c r="SC14" s="385">
        <v>3465750.26</v>
      </c>
      <c r="SD14" s="385">
        <v>3120042.58</v>
      </c>
      <c r="SE14" s="385">
        <v>1666940.01</v>
      </c>
      <c r="SF14" s="385">
        <v>950000</v>
      </c>
      <c r="SG14" s="385">
        <v>3000745.2</v>
      </c>
      <c r="SH14" s="385">
        <v>13447284.5</v>
      </c>
      <c r="SI14" s="385">
        <v>3676229.11</v>
      </c>
      <c r="SJ14" s="385">
        <v>3591849.51</v>
      </c>
      <c r="SK14" s="385">
        <v>3394704.71</v>
      </c>
      <c r="SL14" s="385">
        <v>2778518.78</v>
      </c>
      <c r="SM14" s="385">
        <v>3691104.86</v>
      </c>
      <c r="SN14" s="385">
        <v>209208168.25999999</v>
      </c>
      <c r="SO14" s="385">
        <v>3303327.6</v>
      </c>
      <c r="SP14" s="385">
        <v>2098490.38</v>
      </c>
      <c r="SQ14" s="385">
        <v>4738382.2699999996</v>
      </c>
      <c r="SR14" s="385">
        <v>6290340.9000000004</v>
      </c>
      <c r="SS14" s="385">
        <v>3603454.16</v>
      </c>
      <c r="ST14" s="385">
        <v>1401025.09</v>
      </c>
      <c r="SU14" s="385">
        <v>64981518.539999999</v>
      </c>
      <c r="SV14" s="385">
        <v>2174901.1800000002</v>
      </c>
      <c r="SW14" s="385">
        <v>4886745.3600000003</v>
      </c>
      <c r="SX14" s="385">
        <v>4917844.9800000004</v>
      </c>
      <c r="SY14" s="385">
        <v>1908051.87</v>
      </c>
      <c r="SZ14" s="385">
        <v>2623788.5</v>
      </c>
      <c r="TA14" s="385">
        <v>3351077.86</v>
      </c>
      <c r="TB14" s="385">
        <v>2741380.05</v>
      </c>
      <c r="TC14" s="385">
        <v>3063798.84</v>
      </c>
      <c r="TD14" s="385">
        <v>25659153.829999998</v>
      </c>
      <c r="TE14" s="385">
        <v>1673300</v>
      </c>
      <c r="TF14" s="385">
        <v>37908071.390000001</v>
      </c>
      <c r="TG14" s="385">
        <v>4237187.78</v>
      </c>
      <c r="TH14" s="385">
        <v>3659269.15</v>
      </c>
      <c r="TI14" s="385">
        <v>2130242.63</v>
      </c>
      <c r="TJ14" s="385">
        <v>19942571.039999999</v>
      </c>
      <c r="TK14" s="385">
        <v>1834121.78</v>
      </c>
      <c r="TL14" s="385">
        <v>2410534.25</v>
      </c>
      <c r="TM14" s="385">
        <v>8756546.879999999</v>
      </c>
      <c r="TN14" s="385">
        <v>9019408.629999999</v>
      </c>
      <c r="TO14" s="385">
        <v>48028801.57</v>
      </c>
      <c r="TP14" s="385">
        <v>3630156.01</v>
      </c>
      <c r="TQ14" s="385">
        <v>2605876.7200000002</v>
      </c>
      <c r="TR14" s="385">
        <v>4553516.78</v>
      </c>
      <c r="TS14" s="385">
        <v>3265413.95</v>
      </c>
      <c r="TT14" s="385">
        <v>1781009.65</v>
      </c>
      <c r="TU14" s="385">
        <v>104183570.93000001</v>
      </c>
      <c r="TV14" s="385">
        <v>11202027.060000001</v>
      </c>
      <c r="TW14" s="385">
        <v>2496083.4500000002</v>
      </c>
      <c r="TX14" s="385">
        <v>90164533.219999999</v>
      </c>
      <c r="TY14" s="385">
        <v>4799520.8899999997</v>
      </c>
      <c r="TZ14" s="385">
        <v>2493667.3199999998</v>
      </c>
      <c r="UA14" s="385">
        <v>24509864</v>
      </c>
      <c r="UB14" s="385">
        <v>3752250.2800000003</v>
      </c>
      <c r="UC14" s="385">
        <v>6490680.9000000004</v>
      </c>
      <c r="UD14" s="385">
        <v>6105133.2200000007</v>
      </c>
      <c r="UE14" s="385">
        <v>3729000</v>
      </c>
      <c r="UF14" s="385">
        <v>11504215.83</v>
      </c>
      <c r="UG14" s="385">
        <v>4946857.07</v>
      </c>
      <c r="UH14" s="385">
        <v>12105161.57</v>
      </c>
      <c r="UI14" s="385">
        <v>1712041.47</v>
      </c>
      <c r="UJ14" s="385">
        <v>1239246.6000000001</v>
      </c>
      <c r="UK14" s="385">
        <v>11903816.869999999</v>
      </c>
      <c r="UL14" s="385">
        <v>1199562.17</v>
      </c>
      <c r="UM14" s="385">
        <v>8804757.5600000005</v>
      </c>
      <c r="UN14" s="385">
        <v>1668965.67</v>
      </c>
      <c r="UO14" s="385">
        <v>4973877.38</v>
      </c>
      <c r="UP14" s="385">
        <v>793042.09</v>
      </c>
      <c r="UQ14" s="385">
        <v>273976862.22000003</v>
      </c>
      <c r="UR14" s="385">
        <v>3188041.5</v>
      </c>
      <c r="US14" s="385">
        <v>3839311.46</v>
      </c>
      <c r="UT14" s="385">
        <v>4180063.23</v>
      </c>
      <c r="UU14" s="385">
        <v>8781222.8900000006</v>
      </c>
      <c r="UV14" s="385">
        <v>5906900</v>
      </c>
      <c r="UW14" s="385">
        <v>4910434.47</v>
      </c>
      <c r="UX14" s="385">
        <v>2632013.06</v>
      </c>
      <c r="UY14" s="385">
        <v>4306020.51</v>
      </c>
      <c r="UZ14" s="385">
        <v>46851595.600000001</v>
      </c>
      <c r="VA14" s="385">
        <v>3438148.42</v>
      </c>
      <c r="VB14" s="385">
        <v>8948762.1799999997</v>
      </c>
      <c r="VC14" s="385">
        <v>3490908.25</v>
      </c>
      <c r="VD14" s="385">
        <v>1498447.94</v>
      </c>
      <c r="VE14" s="385">
        <v>2230165.41</v>
      </c>
      <c r="VF14" s="385">
        <v>469521208.76999998</v>
      </c>
      <c r="VG14" s="385">
        <v>4243736.38</v>
      </c>
      <c r="VH14" s="385">
        <v>4238803.12</v>
      </c>
      <c r="VI14" s="385">
        <v>10663029.560000001</v>
      </c>
      <c r="VJ14" s="385">
        <v>4016081.65</v>
      </c>
      <c r="VK14" s="385">
        <v>4879016.1900000004</v>
      </c>
      <c r="VL14" s="385">
        <v>6785393.9100000001</v>
      </c>
      <c r="VM14" s="385">
        <v>7551500</v>
      </c>
      <c r="VN14" s="385">
        <v>5130572.17</v>
      </c>
      <c r="VO14" s="385">
        <v>8011348.4500000002</v>
      </c>
      <c r="VP14" s="385">
        <v>3551989.75</v>
      </c>
      <c r="VQ14" s="385">
        <v>7276622.3899999997</v>
      </c>
      <c r="VR14" s="385">
        <v>6665849.5</v>
      </c>
      <c r="VS14" s="385">
        <v>7435909.46</v>
      </c>
      <c r="VT14" s="385">
        <v>11613630.35</v>
      </c>
      <c r="VU14" s="385">
        <v>4646539.13</v>
      </c>
      <c r="VV14" s="385">
        <v>5466743.4800000004</v>
      </c>
      <c r="VW14" s="385">
        <v>3372984.08</v>
      </c>
      <c r="VX14" s="385">
        <v>2512341.85</v>
      </c>
      <c r="VY14" s="385">
        <v>5977235.21</v>
      </c>
      <c r="VZ14" s="385">
        <v>8897379.6400000006</v>
      </c>
      <c r="WA14" s="385">
        <v>3258625.78</v>
      </c>
      <c r="WB14" s="385">
        <v>266893.78000000003</v>
      </c>
      <c r="WC14" s="385">
        <v>1397200</v>
      </c>
      <c r="WD14" s="385">
        <v>3683300</v>
      </c>
      <c r="WE14" s="385">
        <v>2045673.25</v>
      </c>
      <c r="WF14" s="385">
        <v>6912563.21</v>
      </c>
      <c r="WG14" s="385">
        <v>2847472.9</v>
      </c>
      <c r="WH14" s="385">
        <v>6760220.9299999997</v>
      </c>
      <c r="WI14" s="385">
        <v>2921533.85</v>
      </c>
      <c r="WJ14" s="385">
        <v>1157000</v>
      </c>
      <c r="WK14" s="385">
        <v>938374.81</v>
      </c>
      <c r="WL14" s="385">
        <v>0</v>
      </c>
      <c r="WM14" s="385">
        <v>201919070.75999999</v>
      </c>
      <c r="WN14" s="385">
        <v>2562618.21</v>
      </c>
      <c r="WO14" s="385">
        <v>4161060.26</v>
      </c>
      <c r="WP14" s="385">
        <v>11075792.130000001</v>
      </c>
      <c r="WQ14" s="385">
        <v>4026752.54</v>
      </c>
      <c r="WR14" s="385">
        <v>4498763.29</v>
      </c>
      <c r="WS14" s="385">
        <v>6689596.9100000001</v>
      </c>
      <c r="WT14" s="385">
        <v>3454627.87</v>
      </c>
      <c r="WU14" s="385">
        <v>2784785.9</v>
      </c>
      <c r="WV14" s="385">
        <v>6503322.2699999996</v>
      </c>
      <c r="WW14" s="385">
        <v>7622776.4199999999</v>
      </c>
      <c r="WX14" s="385">
        <v>2629732.23</v>
      </c>
      <c r="WY14" s="385">
        <v>3515463.24</v>
      </c>
      <c r="WZ14" s="385">
        <v>3279436.81</v>
      </c>
      <c r="XA14" s="385">
        <v>2540359.79</v>
      </c>
      <c r="XB14" s="385">
        <v>1939973.81</v>
      </c>
      <c r="XC14" s="385">
        <v>1640968.75</v>
      </c>
      <c r="XD14" s="385">
        <v>2074396.64</v>
      </c>
      <c r="XE14" s="385">
        <v>3014697.84</v>
      </c>
      <c r="XF14" s="385">
        <v>1989926.06</v>
      </c>
      <c r="XG14" s="385">
        <v>2841192.78</v>
      </c>
      <c r="XH14" s="385">
        <v>1701356.27</v>
      </c>
      <c r="XI14" s="385">
        <v>801034.68</v>
      </c>
      <c r="XJ14" s="385">
        <v>208169528.91</v>
      </c>
      <c r="XK14" s="385">
        <v>4955434.5599999996</v>
      </c>
      <c r="XL14" s="385">
        <v>6077915.9299999997</v>
      </c>
      <c r="XM14" s="385">
        <v>4145606.35</v>
      </c>
      <c r="XN14" s="385">
        <v>13838885.029999999</v>
      </c>
      <c r="XO14" s="385">
        <v>4958839.1100000003</v>
      </c>
      <c r="XP14" s="385">
        <v>6562449.8200000003</v>
      </c>
      <c r="XQ14" s="385">
        <v>2255883.1800000002</v>
      </c>
      <c r="XR14" s="385">
        <v>10230301.689999999</v>
      </c>
      <c r="XS14" s="385">
        <v>7210577.2800000003</v>
      </c>
      <c r="XT14" s="385">
        <v>4786566.6500000004</v>
      </c>
      <c r="XU14" s="385">
        <v>3443314.1</v>
      </c>
      <c r="XV14" s="385">
        <v>3396159.11</v>
      </c>
      <c r="XW14" s="385">
        <v>2629875.41</v>
      </c>
      <c r="XX14" s="385">
        <v>2012908.71</v>
      </c>
      <c r="XY14" s="385">
        <v>2767350.45</v>
      </c>
      <c r="XZ14" s="385">
        <v>2541970.96</v>
      </c>
      <c r="YA14" s="385">
        <v>65898701.230000004</v>
      </c>
      <c r="YB14" s="385">
        <v>1698793.86</v>
      </c>
      <c r="YC14" s="385">
        <v>3056987.4</v>
      </c>
      <c r="YD14" s="385">
        <v>16119757.84</v>
      </c>
      <c r="YE14" s="385">
        <v>3263216.11</v>
      </c>
      <c r="YF14" s="385">
        <v>14689823.689999999</v>
      </c>
      <c r="YG14" s="385">
        <v>17076510</v>
      </c>
      <c r="YH14" s="385">
        <v>76128621.930000007</v>
      </c>
      <c r="YI14" s="385">
        <v>1512610.06</v>
      </c>
      <c r="YJ14" s="385">
        <v>2613442.4500000002</v>
      </c>
      <c r="YK14" s="385">
        <v>3111176.08</v>
      </c>
      <c r="YL14" s="385">
        <v>1336354.22</v>
      </c>
      <c r="YM14" s="385">
        <v>2690033.82</v>
      </c>
      <c r="YN14" s="385">
        <v>1555054.78</v>
      </c>
      <c r="YO14" s="385">
        <v>3016393.48</v>
      </c>
      <c r="YP14" s="385">
        <v>0</v>
      </c>
      <c r="YQ14" s="385">
        <v>145170631.29000002</v>
      </c>
      <c r="YR14" s="385">
        <v>4314633.5999999996</v>
      </c>
      <c r="YS14" s="385">
        <v>200000</v>
      </c>
      <c r="YT14" s="385">
        <v>8463500</v>
      </c>
      <c r="YU14" s="385">
        <v>5832160.5</v>
      </c>
      <c r="YV14" s="385">
        <v>2505877.04</v>
      </c>
      <c r="YW14" s="385">
        <v>2659618.88</v>
      </c>
      <c r="YX14" s="385">
        <v>2969680.35</v>
      </c>
      <c r="YY14" s="385">
        <v>31295341.899999999</v>
      </c>
      <c r="YZ14" s="385">
        <v>6701013.2400000002</v>
      </c>
      <c r="ZA14" s="385">
        <v>6561089.3700000001</v>
      </c>
      <c r="ZB14" s="385">
        <v>4242758.8600000003</v>
      </c>
      <c r="ZC14" s="385">
        <v>1501656.14</v>
      </c>
      <c r="ZD14" s="385">
        <v>2286774.2599999998</v>
      </c>
      <c r="ZE14" s="385">
        <v>1863666.86</v>
      </c>
      <c r="ZF14" s="385">
        <v>14431315.73</v>
      </c>
      <c r="ZG14" s="385">
        <v>1960722.69</v>
      </c>
      <c r="ZH14" s="385">
        <v>3273269</v>
      </c>
      <c r="ZI14" s="385">
        <v>1380284.28</v>
      </c>
      <c r="ZJ14" s="385">
        <v>2228550.42</v>
      </c>
      <c r="ZK14" s="385">
        <v>10321893.029999999</v>
      </c>
      <c r="ZL14" s="385">
        <v>212900</v>
      </c>
      <c r="ZM14" s="385">
        <v>40525224.289999999</v>
      </c>
      <c r="ZN14" s="385">
        <v>2658706.06</v>
      </c>
      <c r="ZO14" s="385">
        <v>3022214.94</v>
      </c>
      <c r="ZP14" s="385">
        <v>4843142.4800000004</v>
      </c>
      <c r="ZQ14" s="385">
        <v>1671742.79</v>
      </c>
      <c r="ZR14" s="385">
        <v>4491109.6400000006</v>
      </c>
      <c r="ZS14" s="385">
        <v>3728935.67</v>
      </c>
      <c r="ZT14" s="385">
        <v>244415101.19</v>
      </c>
      <c r="ZU14" s="385">
        <v>4565595.3600000003</v>
      </c>
      <c r="ZV14" s="385">
        <v>1594000</v>
      </c>
      <c r="ZW14" s="385">
        <v>8311240.6299999999</v>
      </c>
      <c r="ZX14" s="385">
        <v>4682011.45</v>
      </c>
      <c r="ZY14" s="385">
        <v>3766627.39</v>
      </c>
      <c r="ZZ14" s="385">
        <v>3355407.03</v>
      </c>
      <c r="AAA14" s="385">
        <v>3831404.69</v>
      </c>
      <c r="AAB14" s="385">
        <v>6224424.1699999999</v>
      </c>
      <c r="AAC14" s="385">
        <v>2592760.0099999998</v>
      </c>
      <c r="AAD14" s="385">
        <v>4212795.45</v>
      </c>
      <c r="AAE14" s="385">
        <v>11067840.58</v>
      </c>
      <c r="AAF14" s="385">
        <v>8119349.2599999998</v>
      </c>
      <c r="AAG14" s="385">
        <v>1619500.74</v>
      </c>
      <c r="AAH14" s="385">
        <v>2393288.06</v>
      </c>
      <c r="AAI14" s="385">
        <v>2063982.93</v>
      </c>
      <c r="AAJ14" s="385">
        <v>3389747.11</v>
      </c>
      <c r="AAK14" s="385">
        <v>4652143.78</v>
      </c>
      <c r="AAL14" s="385">
        <v>1228715.71</v>
      </c>
      <c r="AAM14" s="385">
        <v>12924829.1</v>
      </c>
      <c r="AAN14" s="385">
        <v>6204670.54</v>
      </c>
      <c r="AAO14" s="385">
        <v>2366750.91</v>
      </c>
      <c r="AAP14" s="385">
        <v>1669996.45</v>
      </c>
      <c r="AAQ14" s="385">
        <v>1824306.13</v>
      </c>
      <c r="AAR14" s="385">
        <v>1912139.07</v>
      </c>
      <c r="AAS14" s="385">
        <v>1517352.82</v>
      </c>
      <c r="AAT14" s="385">
        <v>60092596.200000003</v>
      </c>
      <c r="AAU14" s="385">
        <v>2600279.9500000002</v>
      </c>
      <c r="AAV14" s="385">
        <v>0</v>
      </c>
      <c r="AAW14" s="385">
        <v>5191000</v>
      </c>
      <c r="AAX14" s="385">
        <v>4939144.59</v>
      </c>
      <c r="AAY14" s="385">
        <v>3227597.44</v>
      </c>
      <c r="AAZ14" s="385">
        <v>1847012.86</v>
      </c>
      <c r="ABA14" s="385">
        <v>3390976.19</v>
      </c>
      <c r="ABB14" s="385">
        <v>75634855.659999996</v>
      </c>
      <c r="ABC14" s="385">
        <v>1061165.04</v>
      </c>
      <c r="ABD14" s="385">
        <v>4063000</v>
      </c>
      <c r="ABE14" s="385">
        <v>1806450</v>
      </c>
      <c r="ABF14" s="385">
        <v>1007965.17</v>
      </c>
      <c r="ABG14" s="385">
        <v>4139010</v>
      </c>
      <c r="ABH14" s="385">
        <v>1231865.07</v>
      </c>
      <c r="ABI14" s="385">
        <v>2648398.73</v>
      </c>
      <c r="ABJ14" s="385">
        <v>1310446.8600000001</v>
      </c>
      <c r="ABK14" s="385">
        <v>4705312.45</v>
      </c>
      <c r="ABL14" s="385">
        <v>1450148.95</v>
      </c>
      <c r="ABM14" s="385">
        <v>95952461.650000006</v>
      </c>
      <c r="ABN14" s="385">
        <v>9909090.9499999993</v>
      </c>
      <c r="ABO14" s="385">
        <v>2821458.09</v>
      </c>
      <c r="ABP14" s="385">
        <v>5914310.5899999999</v>
      </c>
      <c r="ABQ14" s="385">
        <v>1707836.92</v>
      </c>
      <c r="ABR14" s="385">
        <v>5908947.3399999999</v>
      </c>
      <c r="ABS14" s="385">
        <v>5694832.2800000003</v>
      </c>
      <c r="ABT14" s="385">
        <v>13657032.58</v>
      </c>
      <c r="ABU14" s="385">
        <v>13751656.710000001</v>
      </c>
      <c r="ABV14" s="385">
        <v>4334988.45</v>
      </c>
      <c r="ABW14" s="385">
        <v>3871021.66</v>
      </c>
      <c r="ABX14" s="385">
        <v>5382742.46</v>
      </c>
      <c r="ABY14" s="385">
        <v>6277418.0599999996</v>
      </c>
      <c r="ABZ14" s="385">
        <v>10495494.140000001</v>
      </c>
      <c r="ACA14" s="385">
        <v>2456780.66</v>
      </c>
      <c r="ACB14" s="385">
        <v>4072479.32</v>
      </c>
      <c r="ACC14" s="385">
        <v>3101329.31</v>
      </c>
      <c r="ACD14" s="385">
        <v>3182212.69</v>
      </c>
      <c r="ACE14" s="385">
        <v>1406439.79</v>
      </c>
      <c r="ACF14" s="385">
        <v>9402517.1099999994</v>
      </c>
      <c r="ACG14" s="385">
        <v>36920575.850000001</v>
      </c>
      <c r="ACH14" s="385">
        <v>2880677.16</v>
      </c>
      <c r="ACI14" s="385">
        <v>653777.46</v>
      </c>
      <c r="ACJ14" s="385">
        <v>2001418.91</v>
      </c>
      <c r="ACK14" s="385">
        <v>284886.93</v>
      </c>
      <c r="ACL14" s="385">
        <v>710852.69</v>
      </c>
      <c r="ACM14" s="385">
        <v>1924288.11</v>
      </c>
      <c r="ACN14" s="385">
        <v>0</v>
      </c>
      <c r="ACO14" s="385">
        <v>123497038.67</v>
      </c>
      <c r="ACP14" s="385">
        <v>67173693.159999996</v>
      </c>
      <c r="ACQ14" s="385">
        <v>28595488.43</v>
      </c>
      <c r="ACR14" s="385">
        <v>36663082.049999997</v>
      </c>
      <c r="ACS14" s="385">
        <v>968131.62</v>
      </c>
      <c r="ACT14" s="385">
        <v>1622306.02</v>
      </c>
      <c r="ACU14" s="385">
        <v>2812487.83</v>
      </c>
      <c r="ACV14" s="385">
        <v>949460.08</v>
      </c>
      <c r="ACW14" s="385">
        <v>328282053.11000001</v>
      </c>
      <c r="ACX14" s="385">
        <v>11613975.9</v>
      </c>
      <c r="ACY14" s="385">
        <v>21973575.740000002</v>
      </c>
      <c r="ACZ14" s="385">
        <v>1725203.15</v>
      </c>
      <c r="ADA14" s="385">
        <v>18403224.219999999</v>
      </c>
      <c r="ADB14" s="385">
        <v>2212864.7400000002</v>
      </c>
      <c r="ADC14" s="385">
        <v>963930.49</v>
      </c>
      <c r="ADD14" s="385">
        <v>20256878.16</v>
      </c>
      <c r="ADE14" s="385">
        <v>1933890</v>
      </c>
      <c r="ADF14" s="385">
        <v>4115837.31</v>
      </c>
      <c r="ADG14" s="385">
        <v>4051526.43</v>
      </c>
      <c r="ADH14" s="385">
        <v>1756261.06</v>
      </c>
      <c r="ADI14" s="385">
        <v>3720577.82</v>
      </c>
      <c r="ADJ14" s="385">
        <v>2766011.93</v>
      </c>
      <c r="ADK14" s="385">
        <v>1739770</v>
      </c>
      <c r="ADL14" s="385">
        <v>2069768.34</v>
      </c>
      <c r="ADM14" s="385">
        <v>15276961.620000001</v>
      </c>
      <c r="ADN14" s="385">
        <v>1826500</v>
      </c>
      <c r="ADO14" s="385">
        <v>15279190.23</v>
      </c>
      <c r="ADP14" s="385">
        <v>0</v>
      </c>
      <c r="ADQ14" s="385">
        <v>59025499.719999999</v>
      </c>
      <c r="ADR14" s="385">
        <v>6321650.0800000001</v>
      </c>
      <c r="ADS14" s="385">
        <v>3924628.72</v>
      </c>
      <c r="ADT14" s="385">
        <v>4531624.91</v>
      </c>
      <c r="ADU14" s="385">
        <v>2282321</v>
      </c>
      <c r="ADV14" s="385">
        <v>6406540.04</v>
      </c>
      <c r="ADW14" s="385">
        <v>2412924.13</v>
      </c>
      <c r="ADX14" s="385">
        <v>2272114.17</v>
      </c>
      <c r="ADY14" s="385">
        <v>1919511.33</v>
      </c>
      <c r="ADZ14" s="385">
        <v>995125.74</v>
      </c>
      <c r="AEA14" s="385">
        <v>54636319.270000003</v>
      </c>
      <c r="AEB14" s="385">
        <v>25494652.02</v>
      </c>
      <c r="AEC14" s="385">
        <v>5440355.5300000003</v>
      </c>
      <c r="AED14" s="385">
        <v>4644410.72</v>
      </c>
      <c r="AEE14" s="385">
        <v>6914759.6299999999</v>
      </c>
      <c r="AEF14" s="385">
        <v>3872653.49</v>
      </c>
      <c r="AEG14" s="385">
        <v>3351732.04</v>
      </c>
      <c r="AEH14" s="385">
        <v>2078716.1</v>
      </c>
      <c r="AEI14" s="385">
        <v>2185752.7200000002</v>
      </c>
      <c r="AEJ14" s="385">
        <v>2228813.98</v>
      </c>
      <c r="AEK14" s="385">
        <v>2944968.44</v>
      </c>
      <c r="AEL14" s="385">
        <v>3004766.94</v>
      </c>
      <c r="AEM14" s="385">
        <v>3626550.43</v>
      </c>
      <c r="AEN14" s="385">
        <v>98023527.359999999</v>
      </c>
      <c r="AEO14" s="385">
        <v>4723849.26</v>
      </c>
      <c r="AEP14" s="385">
        <v>3637093.29</v>
      </c>
      <c r="AEQ14" s="385">
        <v>2588508.23</v>
      </c>
      <c r="AER14" s="385">
        <v>3413740.98</v>
      </c>
      <c r="AES14" s="385">
        <v>1976961.98</v>
      </c>
      <c r="AET14" s="385">
        <v>754517.11</v>
      </c>
      <c r="AEU14" s="385">
        <v>4910346.5999999996</v>
      </c>
      <c r="AEV14" s="385">
        <v>6074459.6399999997</v>
      </c>
      <c r="AEW14" s="385">
        <v>1532156.38</v>
      </c>
      <c r="AEX14" s="385">
        <v>4926478.3899999997</v>
      </c>
      <c r="AEY14" s="385">
        <v>1514768.11</v>
      </c>
      <c r="AEZ14" s="385">
        <v>33671163.609999999</v>
      </c>
      <c r="AFA14" s="385">
        <v>1728476.81</v>
      </c>
      <c r="AFB14" s="385">
        <v>2218797.69</v>
      </c>
      <c r="AFC14" s="385">
        <v>2084759.2</v>
      </c>
      <c r="AFD14" s="385">
        <v>7395716.1600000001</v>
      </c>
      <c r="AFE14" s="385">
        <v>2567869.71</v>
      </c>
      <c r="AFF14" s="385">
        <v>1229496.23</v>
      </c>
      <c r="AFG14" s="385">
        <v>2302380.81</v>
      </c>
      <c r="AFH14" s="385">
        <v>3614742.65</v>
      </c>
      <c r="AFI14" s="385">
        <v>1439314.49</v>
      </c>
      <c r="AFJ14" s="385">
        <v>1440966.77</v>
      </c>
      <c r="AFK14" s="385">
        <v>136801816.80000001</v>
      </c>
      <c r="AFL14" s="385">
        <v>17519829.109999999</v>
      </c>
      <c r="AFM14" s="385">
        <v>2685175.37</v>
      </c>
      <c r="AFN14" s="385">
        <v>2103608.4300000002</v>
      </c>
      <c r="AFO14" s="385">
        <v>3988931.65</v>
      </c>
      <c r="AFP14" s="385">
        <v>3513902.11</v>
      </c>
      <c r="AFQ14" s="385">
        <v>1178821.03</v>
      </c>
      <c r="AFR14" s="385">
        <v>1616217.78</v>
      </c>
      <c r="AFS14" s="385">
        <v>240660235.11000001</v>
      </c>
      <c r="AFT14" s="385">
        <v>96287870.189999998</v>
      </c>
      <c r="AFU14" s="385">
        <v>1941680.24</v>
      </c>
      <c r="AFV14" s="385">
        <v>6427648.9800000004</v>
      </c>
      <c r="AFW14" s="385">
        <v>6594904.6799999997</v>
      </c>
      <c r="AFX14" s="385">
        <v>4083329.6</v>
      </c>
      <c r="AFY14" s="385">
        <v>3856301.81</v>
      </c>
      <c r="AFZ14" s="385">
        <v>3046781</v>
      </c>
      <c r="AGA14" s="385">
        <v>1439276.9</v>
      </c>
      <c r="AGB14" s="385">
        <v>3271612.2</v>
      </c>
      <c r="AGC14" s="385">
        <v>3343417.4</v>
      </c>
      <c r="AGD14" s="385">
        <v>11421606.439999999</v>
      </c>
      <c r="AGE14" s="385">
        <v>2575205.09</v>
      </c>
      <c r="AGF14" s="385">
        <v>5425845.0199999996</v>
      </c>
      <c r="AGG14" s="385">
        <v>2484338.27</v>
      </c>
      <c r="AGH14" s="385">
        <v>2672889.66</v>
      </c>
      <c r="AGI14" s="385">
        <v>11787553.220000001</v>
      </c>
      <c r="AGJ14" s="385">
        <v>66691494.009999998</v>
      </c>
      <c r="AGK14" s="385">
        <v>1568261.82</v>
      </c>
      <c r="AGL14" s="385">
        <v>10608776.35</v>
      </c>
      <c r="AGM14" s="385">
        <v>14326100</v>
      </c>
      <c r="AGN14" s="385">
        <v>5541534.6299999999</v>
      </c>
      <c r="AGO14" s="385">
        <v>4708890.2</v>
      </c>
      <c r="AGP14" s="385">
        <v>3301494.87</v>
      </c>
    </row>
    <row r="15" spans="1:874" s="386" customFormat="1">
      <c r="A15" s="386" t="s">
        <v>2277</v>
      </c>
      <c r="B15" s="387"/>
      <c r="D15" s="388">
        <v>2539144830.9099998</v>
      </c>
      <c r="E15" s="388">
        <v>170715336.21000004</v>
      </c>
      <c r="F15" s="388">
        <v>307286020.33999997</v>
      </c>
      <c r="G15" s="388">
        <v>83951206.950000003</v>
      </c>
      <c r="H15" s="388">
        <v>348755516.52000004</v>
      </c>
      <c r="I15" s="388">
        <v>145215108.19</v>
      </c>
      <c r="J15" s="388">
        <v>266151383.95000005</v>
      </c>
      <c r="K15" s="388">
        <v>178138144.46000001</v>
      </c>
      <c r="L15" s="388">
        <v>156968287.95999998</v>
      </c>
      <c r="M15" s="388">
        <v>115133642</v>
      </c>
      <c r="N15" s="388">
        <v>90071703.200000003</v>
      </c>
      <c r="O15" s="388">
        <v>95562427.510000005</v>
      </c>
      <c r="P15" s="388">
        <v>78492059.269999996</v>
      </c>
      <c r="Q15" s="388">
        <v>85699027.140000001</v>
      </c>
      <c r="R15" s="388">
        <v>83396816.439999983</v>
      </c>
      <c r="S15" s="388">
        <v>180084838.38999999</v>
      </c>
      <c r="T15" s="388">
        <v>124719888.78</v>
      </c>
      <c r="U15" s="388">
        <v>31597884.730000004</v>
      </c>
      <c r="V15" s="388">
        <v>2330005657.8099999</v>
      </c>
      <c r="W15" s="388">
        <v>431030272.14999998</v>
      </c>
      <c r="X15" s="388">
        <v>103202430.92999999</v>
      </c>
      <c r="Y15" s="388">
        <v>200694850.70000002</v>
      </c>
      <c r="Z15" s="388">
        <v>132323453.22</v>
      </c>
      <c r="AA15" s="388">
        <v>150521781.66</v>
      </c>
      <c r="AB15" s="388">
        <v>65045096.079999998</v>
      </c>
      <c r="AC15" s="388">
        <v>468481065.72000003</v>
      </c>
      <c r="AD15" s="388">
        <v>181081340.70000002</v>
      </c>
      <c r="AE15" s="388">
        <v>98934403.870000005</v>
      </c>
      <c r="AF15" s="388">
        <v>367165385.64999998</v>
      </c>
      <c r="AG15" s="388">
        <v>141479804.24999997</v>
      </c>
      <c r="AH15" s="388">
        <v>377263067.61000001</v>
      </c>
      <c r="AI15" s="388">
        <v>180082813.54999995</v>
      </c>
      <c r="AJ15" s="388">
        <v>117638653.33</v>
      </c>
      <c r="AK15" s="388">
        <v>67592013.280000001</v>
      </c>
      <c r="AL15" s="388">
        <v>121918130.98000002</v>
      </c>
      <c r="AM15" s="388">
        <v>151634240.10000002</v>
      </c>
      <c r="AN15" s="388">
        <v>92352830.200000003</v>
      </c>
      <c r="AO15" s="388">
        <v>79240826.530000016</v>
      </c>
      <c r="AP15" s="388">
        <v>96632109.199999988</v>
      </c>
      <c r="AQ15" s="388">
        <v>64348196.810000002</v>
      </c>
      <c r="AR15" s="388">
        <v>72188321.400000006</v>
      </c>
      <c r="AS15" s="388">
        <v>41025908.710000008</v>
      </c>
      <c r="AT15" s="388">
        <v>944893175.55999994</v>
      </c>
      <c r="AU15" s="388">
        <v>50991627.289999999</v>
      </c>
      <c r="AV15" s="388">
        <v>41232321.149999999</v>
      </c>
      <c r="AW15" s="388">
        <v>67662132.909999996</v>
      </c>
      <c r="AX15" s="388">
        <v>121459398.02</v>
      </c>
      <c r="AY15" s="388">
        <v>178830038.38999999</v>
      </c>
      <c r="AZ15" s="388">
        <v>54136221.930000007</v>
      </c>
      <c r="BA15" s="388">
        <v>70674469.569999993</v>
      </c>
      <c r="BB15" s="388">
        <v>36996673.670000002</v>
      </c>
      <c r="BC15" s="388">
        <v>39876108.399999999</v>
      </c>
      <c r="BD15" s="388">
        <v>36319063.700000003</v>
      </c>
      <c r="BE15" s="388">
        <v>34111232.419999994</v>
      </c>
      <c r="BF15" s="388">
        <v>234249015.94999996</v>
      </c>
      <c r="BG15" s="388">
        <v>37791066.910000004</v>
      </c>
      <c r="BH15" s="388">
        <v>23392322.140000001</v>
      </c>
      <c r="BI15" s="388">
        <v>1047314605.4499999</v>
      </c>
      <c r="BJ15" s="388">
        <v>527341107.70999992</v>
      </c>
      <c r="BK15" s="388">
        <v>124353505.20999998</v>
      </c>
      <c r="BL15" s="388">
        <v>72430027.36999999</v>
      </c>
      <c r="BM15" s="388">
        <v>207250802.86999997</v>
      </c>
      <c r="BN15" s="388">
        <v>134934325.18000004</v>
      </c>
      <c r="BO15" s="388">
        <v>92553157.74000001</v>
      </c>
      <c r="BP15" s="388">
        <v>1284228730.5200002</v>
      </c>
      <c r="BQ15" s="388">
        <v>140334893.07000002</v>
      </c>
      <c r="BR15" s="388">
        <v>114883342.81</v>
      </c>
      <c r="BS15" s="388">
        <v>163680451.90000001</v>
      </c>
      <c r="BT15" s="388">
        <v>103728077.96000001</v>
      </c>
      <c r="BU15" s="388">
        <v>97599777.109999999</v>
      </c>
      <c r="BV15" s="388">
        <v>68939822.660000011</v>
      </c>
      <c r="BW15" s="388">
        <v>116887905.18000001</v>
      </c>
      <c r="BX15" s="388">
        <v>376692184.01999998</v>
      </c>
      <c r="BY15" s="388">
        <v>76375607.599999994</v>
      </c>
      <c r="BZ15" s="388">
        <v>108166941</v>
      </c>
      <c r="CA15" s="388">
        <v>186391840.17999998</v>
      </c>
      <c r="CB15" s="388">
        <v>70016345.339999989</v>
      </c>
      <c r="CC15" s="388">
        <v>64931070.649999999</v>
      </c>
      <c r="CD15" s="388">
        <v>65085197.329999998</v>
      </c>
      <c r="CE15" s="388">
        <v>2696714865.7400002</v>
      </c>
      <c r="CF15" s="388">
        <v>122402677.49000001</v>
      </c>
      <c r="CG15" s="388">
        <v>250094797.43000001</v>
      </c>
      <c r="CH15" s="388">
        <v>82236737.170000002</v>
      </c>
      <c r="CI15" s="388">
        <v>118132455.79000001</v>
      </c>
      <c r="CJ15" s="388">
        <v>109760417.69</v>
      </c>
      <c r="CK15" s="388">
        <v>104099743.56999999</v>
      </c>
      <c r="CL15" s="388">
        <v>187235758.47999999</v>
      </c>
      <c r="CM15" s="388">
        <v>47392489.329999998</v>
      </c>
      <c r="CN15" s="388">
        <v>123824613.35000001</v>
      </c>
      <c r="CO15" s="388">
        <v>89811795.75999999</v>
      </c>
      <c r="CP15" s="388">
        <v>128058964.55999999</v>
      </c>
      <c r="CQ15" s="388">
        <v>84519272.829999998</v>
      </c>
      <c r="CR15" s="388">
        <v>997060790.80999994</v>
      </c>
      <c r="CS15" s="388">
        <v>83280962.560000002</v>
      </c>
      <c r="CT15" s="388">
        <v>94888328.840000004</v>
      </c>
      <c r="CU15" s="388">
        <v>160157309.82000002</v>
      </c>
      <c r="CV15" s="388">
        <v>59688660.380000003</v>
      </c>
      <c r="CW15" s="388">
        <v>145804803.80000001</v>
      </c>
      <c r="CX15" s="388">
        <v>71819144.870000005</v>
      </c>
      <c r="CY15" s="388">
        <v>49679490.829999998</v>
      </c>
      <c r="CZ15" s="388">
        <v>748579474.91999984</v>
      </c>
      <c r="DA15" s="388">
        <v>943653433.46999991</v>
      </c>
      <c r="DB15" s="388">
        <v>112653340.83</v>
      </c>
      <c r="DC15" s="388">
        <v>83327644.049999997</v>
      </c>
      <c r="DD15" s="388">
        <v>170833117.10000002</v>
      </c>
      <c r="DE15" s="388">
        <v>155172963.47</v>
      </c>
      <c r="DF15" s="388">
        <v>140481524.75</v>
      </c>
      <c r="DG15" s="388">
        <v>173576187.94</v>
      </c>
      <c r="DH15" s="388">
        <v>47141398.539999999</v>
      </c>
      <c r="DI15" s="388">
        <v>3016810535.4499998</v>
      </c>
      <c r="DJ15" s="388">
        <v>98706754.560000002</v>
      </c>
      <c r="DK15" s="388">
        <v>179474229.18999997</v>
      </c>
      <c r="DL15" s="388">
        <v>136868275.13</v>
      </c>
      <c r="DM15" s="388">
        <v>163754227.22000003</v>
      </c>
      <c r="DN15" s="388">
        <v>108145450.72</v>
      </c>
      <c r="DO15" s="388">
        <v>225088046.93000001</v>
      </c>
      <c r="DP15" s="388">
        <v>111261399.11</v>
      </c>
      <c r="DQ15" s="388">
        <v>202632228.28999996</v>
      </c>
      <c r="DR15" s="388">
        <v>1125358175.2500002</v>
      </c>
      <c r="DS15" s="388">
        <v>136257876.28999999</v>
      </c>
      <c r="DT15" s="388">
        <v>375974455.28999996</v>
      </c>
      <c r="DU15" s="388">
        <v>397598295.88999999</v>
      </c>
      <c r="DV15" s="388">
        <v>115587694.98000002</v>
      </c>
      <c r="DW15" s="388">
        <v>198487074.47</v>
      </c>
      <c r="DX15" s="388">
        <v>170321148.95999998</v>
      </c>
      <c r="DY15" s="388">
        <v>45053970.339999989</v>
      </c>
      <c r="DZ15" s="388">
        <v>88610509.659999982</v>
      </c>
      <c r="EA15" s="388">
        <v>82486220.840000004</v>
      </c>
      <c r="EB15" s="388">
        <v>219467965.50999996</v>
      </c>
      <c r="EC15" s="388">
        <v>665469046.46999991</v>
      </c>
      <c r="ED15" s="388">
        <v>501240137.94</v>
      </c>
      <c r="EE15" s="388">
        <v>92153623.579999998</v>
      </c>
      <c r="EF15" s="388">
        <v>115232860.62000002</v>
      </c>
      <c r="EG15" s="388">
        <v>116295447.79000002</v>
      </c>
      <c r="EH15" s="388">
        <v>161330047.22</v>
      </c>
      <c r="EI15" s="388">
        <v>208578407.72</v>
      </c>
      <c r="EJ15" s="388">
        <v>71067323.479999989</v>
      </c>
      <c r="EK15" s="388">
        <v>103477359.92</v>
      </c>
      <c r="EL15" s="388">
        <v>1665736580.3999999</v>
      </c>
      <c r="EM15" s="388">
        <v>93573751.040000007</v>
      </c>
      <c r="EN15" s="388">
        <v>90189729.589999989</v>
      </c>
      <c r="EO15" s="388">
        <v>88280076.949999988</v>
      </c>
      <c r="EP15" s="388">
        <v>52667204.859999999</v>
      </c>
      <c r="EQ15" s="388">
        <v>46381047.82</v>
      </c>
      <c r="ER15" s="388">
        <v>139646978.89000002</v>
      </c>
      <c r="ES15" s="388">
        <v>117875586.23999999</v>
      </c>
      <c r="ET15" s="388">
        <v>78882791.340000004</v>
      </c>
      <c r="EU15" s="388">
        <v>1018554482.97</v>
      </c>
      <c r="EV15" s="388">
        <v>44883961.390000001</v>
      </c>
      <c r="EW15" s="388">
        <v>91341200.400000006</v>
      </c>
      <c r="EX15" s="388">
        <v>133510355.09999999</v>
      </c>
      <c r="EY15" s="388">
        <v>187257653.56000003</v>
      </c>
      <c r="EZ15" s="388">
        <v>167174415.47</v>
      </c>
      <c r="FA15" s="388">
        <v>129122664.75</v>
      </c>
      <c r="FB15" s="388">
        <v>81838634.959999993</v>
      </c>
      <c r="FC15" s="388">
        <v>71969226.129999995</v>
      </c>
      <c r="FD15" s="388">
        <v>78689261.940000013</v>
      </c>
      <c r="FE15" s="388">
        <v>69781483.340000004</v>
      </c>
      <c r="FF15" s="388">
        <v>38460487.140000008</v>
      </c>
      <c r="FG15" s="388">
        <v>807671736.02999997</v>
      </c>
      <c r="FH15" s="388">
        <v>71809942.770000011</v>
      </c>
      <c r="FI15" s="388">
        <v>85767113.960000023</v>
      </c>
      <c r="FJ15" s="388">
        <v>83090276.879999995</v>
      </c>
      <c r="FK15" s="388">
        <v>158572149.45000002</v>
      </c>
      <c r="FL15" s="388">
        <v>132826218.17</v>
      </c>
      <c r="FM15" s="388">
        <v>0</v>
      </c>
      <c r="FN15" s="388">
        <v>16582757.640000002</v>
      </c>
      <c r="FO15" s="388">
        <v>1939083132.9100001</v>
      </c>
      <c r="FP15" s="388">
        <v>89291429.86999999</v>
      </c>
      <c r="FQ15" s="388">
        <v>142058984.88999999</v>
      </c>
      <c r="FR15" s="388">
        <v>125634996.23999999</v>
      </c>
      <c r="FS15" s="388">
        <v>162210239.83000001</v>
      </c>
      <c r="FT15" s="388">
        <v>85927259.070000008</v>
      </c>
      <c r="FU15" s="388">
        <v>239367290.07999998</v>
      </c>
      <c r="FV15" s="388">
        <v>136719906.02000001</v>
      </c>
      <c r="FW15" s="388">
        <v>152915217.57000002</v>
      </c>
      <c r="FX15" s="388">
        <v>112100885.16</v>
      </c>
      <c r="FY15" s="388">
        <v>250917075.83999997</v>
      </c>
      <c r="FZ15" s="388">
        <v>95424700.029999986</v>
      </c>
      <c r="GA15" s="388">
        <v>82648887.830000013</v>
      </c>
      <c r="GB15" s="388">
        <v>1013650660.0500001</v>
      </c>
      <c r="GC15" s="388">
        <v>72013726.329999998</v>
      </c>
      <c r="GD15" s="388">
        <v>75665828.499999985</v>
      </c>
      <c r="GE15" s="388">
        <v>204003170.37</v>
      </c>
      <c r="GF15" s="388">
        <v>112996902.87</v>
      </c>
      <c r="GG15" s="388">
        <v>78500342.899999991</v>
      </c>
      <c r="GH15" s="388">
        <v>88240708.430000007</v>
      </c>
      <c r="GI15" s="388">
        <v>224652071.20000002</v>
      </c>
      <c r="GJ15" s="388">
        <v>65432787.159999996</v>
      </c>
      <c r="GK15" s="388">
        <v>21167986.780000001</v>
      </c>
      <c r="GL15" s="388">
        <v>22102888.189999998</v>
      </c>
      <c r="GM15" s="388">
        <v>12544660.99</v>
      </c>
      <c r="GN15" s="388">
        <v>613354993.3900001</v>
      </c>
      <c r="GO15" s="388">
        <v>180697013.66999999</v>
      </c>
      <c r="GP15" s="388">
        <v>78617920.549999997</v>
      </c>
      <c r="GQ15" s="388">
        <v>161921935.61000001</v>
      </c>
      <c r="GR15" s="388">
        <v>36561135.129999995</v>
      </c>
      <c r="GS15" s="388">
        <v>106997137.28999999</v>
      </c>
      <c r="GT15" s="388">
        <v>115006436.56999999</v>
      </c>
      <c r="GU15" s="388">
        <v>62288434.680000007</v>
      </c>
      <c r="GV15" s="388">
        <v>636756372.91999996</v>
      </c>
      <c r="GW15" s="388">
        <v>73867821.219999999</v>
      </c>
      <c r="GX15" s="388">
        <v>179448192.78</v>
      </c>
      <c r="GY15" s="388">
        <v>110769787.58999999</v>
      </c>
      <c r="GZ15" s="388">
        <v>2014086437.9900005</v>
      </c>
      <c r="HA15" s="388">
        <v>206120676.04000002</v>
      </c>
      <c r="HB15" s="388">
        <v>195832606.30000001</v>
      </c>
      <c r="HC15" s="388">
        <v>194742677.88000003</v>
      </c>
      <c r="HD15" s="388">
        <v>160315642.42000002</v>
      </c>
      <c r="HE15" s="388">
        <v>472214219.19</v>
      </c>
      <c r="HF15" s="388">
        <v>970840665.37</v>
      </c>
      <c r="HG15" s="388">
        <v>163770697.57000002</v>
      </c>
      <c r="HH15" s="388">
        <v>182554669.47</v>
      </c>
      <c r="HI15" s="388">
        <v>110314242.76000001</v>
      </c>
      <c r="HJ15" s="388">
        <v>91957442.030000016</v>
      </c>
      <c r="HK15" s="388">
        <v>85209443.339999974</v>
      </c>
      <c r="HL15" s="388">
        <v>137780034.71999997</v>
      </c>
      <c r="HM15" s="388">
        <v>64612246.07</v>
      </c>
      <c r="HN15" s="388">
        <v>1380423513.9399998</v>
      </c>
      <c r="HO15" s="388">
        <v>412008267.53000003</v>
      </c>
      <c r="HP15" s="388">
        <v>91254503.019999996</v>
      </c>
      <c r="HQ15" s="388">
        <v>80056273.51000002</v>
      </c>
      <c r="HR15" s="388">
        <v>74193532.069999978</v>
      </c>
      <c r="HS15" s="388">
        <v>71285819.530000001</v>
      </c>
      <c r="HT15" s="388">
        <v>176741377.51999998</v>
      </c>
      <c r="HU15" s="388">
        <v>84102131.539999992</v>
      </c>
      <c r="HV15" s="388">
        <v>99940954.319999993</v>
      </c>
      <c r="HW15" s="388">
        <v>82058970.770000011</v>
      </c>
      <c r="HX15" s="388">
        <v>83345400.939999998</v>
      </c>
      <c r="HY15" s="388">
        <v>133789161.44000003</v>
      </c>
      <c r="HZ15" s="388">
        <v>39745268.959999993</v>
      </c>
      <c r="IA15" s="388">
        <v>101848600.84999999</v>
      </c>
      <c r="IB15" s="388">
        <v>59352224.25</v>
      </c>
      <c r="IC15" s="388">
        <v>47363422.719999999</v>
      </c>
      <c r="ID15" s="388">
        <v>1000981185.6899999</v>
      </c>
      <c r="IE15" s="388">
        <v>403768010.62</v>
      </c>
      <c r="IF15" s="388">
        <v>122276577.10000001</v>
      </c>
      <c r="IG15" s="388">
        <v>193023295.50999996</v>
      </c>
      <c r="IH15" s="388">
        <v>222307919.62</v>
      </c>
      <c r="II15" s="388">
        <v>98004389.420000017</v>
      </c>
      <c r="IJ15" s="388">
        <v>77449529.329999983</v>
      </c>
      <c r="IK15" s="388">
        <v>50346040.719999999</v>
      </c>
      <c r="IL15" s="388">
        <v>50097253.609999999</v>
      </c>
      <c r="IM15" s="388">
        <v>68801949.390000001</v>
      </c>
      <c r="IN15" s="388">
        <v>66370867.32</v>
      </c>
      <c r="IO15" s="388">
        <v>2030790513.95</v>
      </c>
      <c r="IP15" s="388">
        <v>593584442.24000013</v>
      </c>
      <c r="IQ15" s="388">
        <v>153676276.61999997</v>
      </c>
      <c r="IR15" s="388">
        <v>114184280.77000001</v>
      </c>
      <c r="IS15" s="388">
        <v>74734816.069999978</v>
      </c>
      <c r="IT15" s="388">
        <v>48016747.459999993</v>
      </c>
      <c r="IU15" s="388">
        <v>91300363.050000012</v>
      </c>
      <c r="IV15" s="388">
        <v>46149382.170000009</v>
      </c>
      <c r="IW15" s="388">
        <v>55856881.000000007</v>
      </c>
      <c r="IX15" s="388">
        <v>94660717.629999995</v>
      </c>
      <c r="IY15" s="388">
        <v>100170716.56999999</v>
      </c>
      <c r="IZ15" s="388">
        <v>62339528.519999996</v>
      </c>
      <c r="JA15" s="388">
        <v>596575805.00000012</v>
      </c>
      <c r="JB15" s="388">
        <v>331475407.57999998</v>
      </c>
      <c r="JC15" s="388">
        <v>85477191.710000023</v>
      </c>
      <c r="JD15" s="388">
        <v>72279669.090000004</v>
      </c>
      <c r="JE15" s="388">
        <v>61954183.209999993</v>
      </c>
      <c r="JF15" s="388">
        <v>63323803.32</v>
      </c>
      <c r="JG15" s="388">
        <v>637201204.87999988</v>
      </c>
      <c r="JH15" s="388">
        <v>62908398.769999996</v>
      </c>
      <c r="JI15" s="388">
        <v>97445821.419999987</v>
      </c>
      <c r="JJ15" s="388">
        <v>125421455.09000002</v>
      </c>
      <c r="JK15" s="388">
        <v>87902441.660000011</v>
      </c>
      <c r="JL15" s="388">
        <v>170666939.88000003</v>
      </c>
      <c r="JM15" s="388">
        <v>67187288.039999992</v>
      </c>
      <c r="JN15" s="388">
        <v>1295042532.3999999</v>
      </c>
      <c r="JO15" s="388">
        <v>504490815.65999997</v>
      </c>
      <c r="JP15" s="388">
        <v>86660981.320000008</v>
      </c>
      <c r="JQ15" s="388">
        <v>48441960.300000004</v>
      </c>
      <c r="JR15" s="388">
        <v>138587248.88999999</v>
      </c>
      <c r="JS15" s="388">
        <v>41315411.160000004</v>
      </c>
      <c r="JT15" s="388">
        <v>283756739.38</v>
      </c>
      <c r="JU15" s="388">
        <v>137822129.56</v>
      </c>
      <c r="JV15" s="388">
        <v>84496213.840000004</v>
      </c>
      <c r="JW15" s="388">
        <v>111710970.91</v>
      </c>
      <c r="JX15" s="388">
        <v>87971821.829999998</v>
      </c>
      <c r="JY15" s="388">
        <v>83111274.780000001</v>
      </c>
      <c r="JZ15" s="388">
        <v>107834719.29000001</v>
      </c>
      <c r="KA15" s="388">
        <v>31701471.080000002</v>
      </c>
      <c r="KB15" s="388">
        <v>55408966.310000002</v>
      </c>
      <c r="KC15" s="388">
        <v>2009981308.9200001</v>
      </c>
      <c r="KD15" s="388">
        <v>232339400.00999996</v>
      </c>
      <c r="KE15" s="388">
        <v>104941885.20999999</v>
      </c>
      <c r="KF15" s="388">
        <v>137323764.90000001</v>
      </c>
      <c r="KG15" s="388">
        <v>140414959.45999998</v>
      </c>
      <c r="KH15" s="388">
        <v>126754851.59</v>
      </c>
      <c r="KI15" s="388">
        <v>343360912.21999997</v>
      </c>
      <c r="KJ15" s="388">
        <v>97440247.939999998</v>
      </c>
      <c r="KK15" s="388">
        <v>87713287.319999993</v>
      </c>
      <c r="KL15" s="388">
        <v>530783394.42000008</v>
      </c>
      <c r="KM15" s="388">
        <v>99503238.400000006</v>
      </c>
      <c r="KN15" s="388">
        <v>130757168.29000001</v>
      </c>
      <c r="KO15" s="388">
        <v>357815115.90999997</v>
      </c>
      <c r="KP15" s="388">
        <v>86308321.320000008</v>
      </c>
      <c r="KQ15" s="388">
        <v>126613584.34</v>
      </c>
      <c r="KR15" s="388">
        <v>983205738.35000002</v>
      </c>
      <c r="KS15" s="388">
        <v>145926880.75</v>
      </c>
      <c r="KT15" s="388">
        <v>910674204.74999988</v>
      </c>
      <c r="KU15" s="388">
        <v>89844433.149999991</v>
      </c>
      <c r="KV15" s="388">
        <v>56773762.780000009</v>
      </c>
      <c r="KW15" s="388">
        <v>202307053.54000002</v>
      </c>
      <c r="KX15" s="388">
        <v>178714351.31999996</v>
      </c>
      <c r="KY15" s="388">
        <v>92495947.49000001</v>
      </c>
      <c r="KZ15" s="388">
        <v>87356554.179999992</v>
      </c>
      <c r="LA15" s="388">
        <v>65391201.040000007</v>
      </c>
      <c r="LB15" s="388">
        <v>2473633927.3099999</v>
      </c>
      <c r="LC15" s="388">
        <v>425738818.42000002</v>
      </c>
      <c r="LD15" s="388">
        <v>582800382.25999999</v>
      </c>
      <c r="LE15" s="388">
        <v>527584409.68000007</v>
      </c>
      <c r="LF15" s="388">
        <v>115245541.69999999</v>
      </c>
      <c r="LG15" s="388">
        <v>95224142.63000001</v>
      </c>
      <c r="LH15" s="388">
        <v>73059976.760700002</v>
      </c>
      <c r="LI15" s="388">
        <v>133867083.88250001</v>
      </c>
      <c r="LJ15" s="388">
        <v>81302298.569999993</v>
      </c>
      <c r="LK15" s="388">
        <v>136550205.61000001</v>
      </c>
      <c r="LL15" s="388">
        <v>670795903.88999999</v>
      </c>
      <c r="LM15" s="388">
        <v>137636154.66999999</v>
      </c>
      <c r="LN15" s="388">
        <v>95411024.170000017</v>
      </c>
      <c r="LO15" s="388">
        <v>1534441458.7299998</v>
      </c>
      <c r="LP15" s="388">
        <v>560565629.67000008</v>
      </c>
      <c r="LQ15" s="388">
        <v>1452502613</v>
      </c>
      <c r="LR15" s="388">
        <v>513113687.35999995</v>
      </c>
      <c r="LS15" s="388">
        <v>221359680.28</v>
      </c>
      <c r="LT15" s="388">
        <v>184298989.98000002</v>
      </c>
      <c r="LU15" s="388">
        <v>169111587.55000001</v>
      </c>
      <c r="LV15" s="388">
        <v>134809292.51000002</v>
      </c>
      <c r="LW15" s="388">
        <v>119010836.92</v>
      </c>
      <c r="LX15" s="388">
        <v>154331350.79999998</v>
      </c>
      <c r="LY15" s="388">
        <v>327242994.63</v>
      </c>
      <c r="LZ15" s="388">
        <v>94254070.62999998</v>
      </c>
      <c r="MA15" s="388">
        <v>2012758606.77</v>
      </c>
      <c r="MB15" s="388">
        <v>110461264.26000001</v>
      </c>
      <c r="MC15" s="388">
        <v>67973303.86999999</v>
      </c>
      <c r="MD15" s="388">
        <v>69688406.989999995</v>
      </c>
      <c r="ME15" s="388">
        <v>70698472.99000001</v>
      </c>
      <c r="MF15" s="388">
        <v>118995147.49000001</v>
      </c>
      <c r="MG15" s="388">
        <v>88865854.449999973</v>
      </c>
      <c r="MH15" s="388">
        <v>95975818.599999994</v>
      </c>
      <c r="MI15" s="388">
        <v>137050505.48000002</v>
      </c>
      <c r="MJ15" s="388">
        <v>77091755.969999999</v>
      </c>
      <c r="MK15" s="388">
        <v>89364871.690000013</v>
      </c>
      <c r="ML15" s="388">
        <v>73741685.579999998</v>
      </c>
      <c r="MM15" s="388">
        <v>1358287300.4900002</v>
      </c>
      <c r="MN15" s="388">
        <v>94390224.349999994</v>
      </c>
      <c r="MO15" s="388">
        <v>120757984.71000002</v>
      </c>
      <c r="MP15" s="388">
        <v>161034602.92000002</v>
      </c>
      <c r="MQ15" s="388">
        <v>154561427.09</v>
      </c>
      <c r="MR15" s="388">
        <v>95772239.299999997</v>
      </c>
      <c r="MS15" s="388">
        <v>241158260.5</v>
      </c>
      <c r="MT15" s="388">
        <v>207713501.88999999</v>
      </c>
      <c r="MU15" s="388">
        <v>104780087.86999999</v>
      </c>
      <c r="MV15" s="388">
        <v>35695680.799999997</v>
      </c>
      <c r="MW15" s="388">
        <v>2582204492.6399999</v>
      </c>
      <c r="MX15" s="388">
        <v>340257286.94999999</v>
      </c>
      <c r="MY15" s="388">
        <v>85831812.130000025</v>
      </c>
      <c r="MZ15" s="388">
        <v>771976665.38000011</v>
      </c>
      <c r="NA15" s="388">
        <v>70602869.909999996</v>
      </c>
      <c r="NB15" s="388">
        <v>198219323.06999999</v>
      </c>
      <c r="NC15" s="388">
        <v>391732587.56999999</v>
      </c>
      <c r="ND15" s="388">
        <v>441108027.28999996</v>
      </c>
      <c r="NE15" s="388">
        <v>35721912.460000001</v>
      </c>
      <c r="NF15" s="388">
        <v>188903880.59</v>
      </c>
      <c r="NG15" s="388">
        <v>138828578.66999999</v>
      </c>
      <c r="NH15" s="388">
        <v>65200076.309999995</v>
      </c>
      <c r="NI15" s="388">
        <v>691773218.73000014</v>
      </c>
      <c r="NJ15" s="388">
        <v>84414146.299999997</v>
      </c>
      <c r="NK15" s="388">
        <v>79821157.439999998</v>
      </c>
      <c r="NL15" s="388">
        <v>73291969.480000004</v>
      </c>
      <c r="NM15" s="388">
        <v>74671871.439999998</v>
      </c>
      <c r="NN15" s="388">
        <v>20449595.510000002</v>
      </c>
      <c r="NO15" s="388">
        <v>39831267.279999994</v>
      </c>
      <c r="NP15" s="388">
        <v>993170617.94000006</v>
      </c>
      <c r="NQ15" s="388">
        <v>381179066.65000004</v>
      </c>
      <c r="NR15" s="388">
        <v>93456038.459999993</v>
      </c>
      <c r="NS15" s="388">
        <v>64898618.299999997</v>
      </c>
      <c r="NT15" s="388">
        <v>92724557.970000014</v>
      </c>
      <c r="NU15" s="388">
        <v>121043052.62</v>
      </c>
      <c r="NV15" s="388">
        <v>58134388.550000004</v>
      </c>
      <c r="NW15" s="388">
        <v>1793433333.1100001</v>
      </c>
      <c r="NX15" s="388">
        <v>306843217.41000003</v>
      </c>
      <c r="NY15" s="388">
        <v>155402904.06999999</v>
      </c>
      <c r="NZ15" s="388">
        <v>337424612.75999993</v>
      </c>
      <c r="OA15" s="388">
        <v>104261365.75000001</v>
      </c>
      <c r="OB15" s="388">
        <v>133282051.52000001</v>
      </c>
      <c r="OC15" s="388">
        <v>41035924.090000004</v>
      </c>
      <c r="OD15" s="388">
        <v>84350303.460000008</v>
      </c>
      <c r="OE15" s="388">
        <v>0</v>
      </c>
      <c r="OF15" s="388">
        <v>1470471224.3299999</v>
      </c>
      <c r="OG15" s="388">
        <v>273291005.71999997</v>
      </c>
      <c r="OH15" s="388">
        <v>538341517.88999999</v>
      </c>
      <c r="OI15" s="388">
        <v>166066007.95999998</v>
      </c>
      <c r="OJ15" s="388">
        <v>151520191.32000002</v>
      </c>
      <c r="OK15" s="388">
        <v>49403499.75</v>
      </c>
      <c r="OL15" s="388">
        <v>782260085.78999984</v>
      </c>
      <c r="OM15" s="388">
        <v>101007820.43000001</v>
      </c>
      <c r="ON15" s="388">
        <v>92051570.600000009</v>
      </c>
      <c r="OO15" s="388">
        <v>176851422.22000003</v>
      </c>
      <c r="OP15" s="388">
        <v>135337405.89000002</v>
      </c>
      <c r="OQ15" s="388">
        <v>308431698.93000001</v>
      </c>
      <c r="OR15" s="388">
        <v>98784338.250000015</v>
      </c>
      <c r="OS15" s="388">
        <v>1349092436.0900002</v>
      </c>
      <c r="OT15" s="388">
        <v>70680533.629999995</v>
      </c>
      <c r="OU15" s="388">
        <v>268444565.17000002</v>
      </c>
      <c r="OV15" s="388">
        <v>54318405.090000004</v>
      </c>
      <c r="OW15" s="388">
        <v>151923043.28999999</v>
      </c>
      <c r="OX15" s="388">
        <v>327598605.43000001</v>
      </c>
      <c r="OY15" s="388">
        <v>71653458.030000001</v>
      </c>
      <c r="OZ15" s="388">
        <v>75113372.090000004</v>
      </c>
      <c r="PA15" s="388">
        <v>136275904.68000001</v>
      </c>
      <c r="PB15" s="388">
        <v>82061730.99000001</v>
      </c>
      <c r="PC15" s="388">
        <v>126504897.15000001</v>
      </c>
      <c r="PD15" s="388">
        <v>201348682.77000001</v>
      </c>
      <c r="PE15" s="388">
        <v>78282877.530000001</v>
      </c>
      <c r="PF15" s="388">
        <v>257511522.01000002</v>
      </c>
      <c r="PG15" s="388">
        <v>2924257645.0600004</v>
      </c>
      <c r="PH15" s="388">
        <v>107407877.05</v>
      </c>
      <c r="PI15" s="388">
        <v>80550763.859999985</v>
      </c>
      <c r="PJ15" s="388">
        <v>137898622.64000002</v>
      </c>
      <c r="PK15" s="388">
        <v>538220564.76999998</v>
      </c>
      <c r="PL15" s="388">
        <v>125052979.66</v>
      </c>
      <c r="PM15" s="388">
        <v>232431889.84999999</v>
      </c>
      <c r="PN15" s="388">
        <v>89527952.549999997</v>
      </c>
      <c r="PO15" s="388">
        <v>226106291.84000003</v>
      </c>
      <c r="PP15" s="388">
        <v>57364884.660000004</v>
      </c>
      <c r="PQ15" s="388">
        <v>230696090.78999996</v>
      </c>
      <c r="PR15" s="388">
        <v>64587202.32</v>
      </c>
      <c r="PS15" s="388">
        <v>87004842.810000017</v>
      </c>
      <c r="PT15" s="388">
        <v>126271513.06999998</v>
      </c>
      <c r="PU15" s="388">
        <v>157606704.94999999</v>
      </c>
      <c r="PV15" s="388">
        <v>167642742.22000003</v>
      </c>
      <c r="PW15" s="388">
        <v>83915223.020000026</v>
      </c>
      <c r="PX15" s="388">
        <v>82072487.149999991</v>
      </c>
      <c r="PY15" s="388">
        <v>55814319.079999998</v>
      </c>
      <c r="PZ15" s="388">
        <v>166378554.85000002</v>
      </c>
      <c r="QA15" s="388">
        <v>207725667.90999997</v>
      </c>
      <c r="QB15" s="388">
        <v>65272414.420000002</v>
      </c>
      <c r="QC15" s="388">
        <v>1509457454.75</v>
      </c>
      <c r="QD15" s="388">
        <v>68986125.649999991</v>
      </c>
      <c r="QE15" s="388">
        <v>244580226.37</v>
      </c>
      <c r="QF15" s="388">
        <v>106886855.31</v>
      </c>
      <c r="QG15" s="388">
        <v>129970483.92999999</v>
      </c>
      <c r="QH15" s="388">
        <v>268690881.92999995</v>
      </c>
      <c r="QI15" s="388">
        <v>91257696.830000028</v>
      </c>
      <c r="QJ15" s="388">
        <v>155283976.75</v>
      </c>
      <c r="QK15" s="388">
        <v>214633062.53</v>
      </c>
      <c r="QL15" s="388">
        <v>74930224.030000001</v>
      </c>
      <c r="QM15" s="388">
        <v>74362334.120000005</v>
      </c>
      <c r="QN15" s="388">
        <v>1673201745.4700003</v>
      </c>
      <c r="QO15" s="388">
        <v>206755087.48000002</v>
      </c>
      <c r="QP15" s="388">
        <v>92134693.969999999</v>
      </c>
      <c r="QQ15" s="388">
        <v>128848606.49999999</v>
      </c>
      <c r="QR15" s="388">
        <v>115316566.89000002</v>
      </c>
      <c r="QS15" s="388">
        <v>139942786.21000001</v>
      </c>
      <c r="QT15" s="388">
        <v>260656536.79000002</v>
      </c>
      <c r="QU15" s="388">
        <v>88863293.939999998</v>
      </c>
      <c r="QV15" s="388">
        <v>119697896.95000002</v>
      </c>
      <c r="QW15" s="388">
        <v>238532931.56</v>
      </c>
      <c r="QX15" s="388">
        <v>264030088.87</v>
      </c>
      <c r="QY15" s="388">
        <v>77243861.319999993</v>
      </c>
      <c r="QZ15" s="388">
        <v>57016600.979999989</v>
      </c>
      <c r="RA15" s="388">
        <v>112144609.42</v>
      </c>
      <c r="RB15" s="388">
        <v>62238871.549999997</v>
      </c>
      <c r="RC15" s="388">
        <v>71489676.850000009</v>
      </c>
      <c r="RD15" s="388">
        <v>91264545.63000001</v>
      </c>
      <c r="RE15" s="388">
        <v>48116491.609999992</v>
      </c>
      <c r="RF15" s="388">
        <v>35980692.810000002</v>
      </c>
      <c r="RG15" s="388">
        <v>26876504.940000001</v>
      </c>
      <c r="RH15" s="388">
        <v>815709279.14999998</v>
      </c>
      <c r="RI15" s="388">
        <v>90020608.379999995</v>
      </c>
      <c r="RJ15" s="388">
        <v>81746626</v>
      </c>
      <c r="RK15" s="388">
        <v>82418770.670000002</v>
      </c>
      <c r="RL15" s="388">
        <v>49656783.049999997</v>
      </c>
      <c r="RM15" s="388">
        <v>100309868.97999999</v>
      </c>
      <c r="RN15" s="388">
        <v>120902470.95999998</v>
      </c>
      <c r="RO15" s="388">
        <v>145697595.06999999</v>
      </c>
      <c r="RP15" s="388">
        <v>74837761.700000003</v>
      </c>
      <c r="RQ15" s="388">
        <v>81389872.480000004</v>
      </c>
      <c r="RR15" s="388">
        <v>231737866.68000004</v>
      </c>
      <c r="RS15" s="388">
        <v>433736935.19</v>
      </c>
      <c r="RT15" s="388">
        <v>94320408.030000001</v>
      </c>
      <c r="RU15" s="388">
        <v>102580624.64</v>
      </c>
      <c r="RV15" s="388">
        <v>226119933.40000001</v>
      </c>
      <c r="RW15" s="388">
        <v>76354259.940000013</v>
      </c>
      <c r="RX15" s="388">
        <v>95489279.159999996</v>
      </c>
      <c r="RY15" s="388">
        <v>75359217.790000007</v>
      </c>
      <c r="RZ15" s="388">
        <v>44543553.359999999</v>
      </c>
      <c r="SA15" s="388">
        <v>1218551231.5799999</v>
      </c>
      <c r="SB15" s="388">
        <v>57463728.469999999</v>
      </c>
      <c r="SC15" s="388">
        <v>123150642.88000001</v>
      </c>
      <c r="SD15" s="388">
        <v>88235396.719999999</v>
      </c>
      <c r="SE15" s="388">
        <v>39586135.75</v>
      </c>
      <c r="SF15" s="388">
        <v>55596099.68</v>
      </c>
      <c r="SG15" s="388">
        <v>88763081.370000005</v>
      </c>
      <c r="SH15" s="388">
        <v>217903742.56</v>
      </c>
      <c r="SI15" s="388">
        <v>86221898.819999993</v>
      </c>
      <c r="SJ15" s="388">
        <v>63313163.270000003</v>
      </c>
      <c r="SK15" s="388">
        <v>79834753.600000009</v>
      </c>
      <c r="SL15" s="388">
        <v>149048574.64999998</v>
      </c>
      <c r="SM15" s="388">
        <v>77158978.290000007</v>
      </c>
      <c r="SN15" s="388">
        <v>1693321021.7199998</v>
      </c>
      <c r="SO15" s="388">
        <v>77345743.529999986</v>
      </c>
      <c r="SP15" s="388">
        <v>64102207.090000004</v>
      </c>
      <c r="SQ15" s="388">
        <v>190774272.59</v>
      </c>
      <c r="SR15" s="388">
        <v>157031496.30000001</v>
      </c>
      <c r="SS15" s="388">
        <v>109410374.00999999</v>
      </c>
      <c r="ST15" s="388">
        <v>39041010.57</v>
      </c>
      <c r="SU15" s="388">
        <v>343811904.76000005</v>
      </c>
      <c r="SV15" s="388">
        <v>72560912.329999998</v>
      </c>
      <c r="SW15" s="388">
        <v>159293206.71000001</v>
      </c>
      <c r="SX15" s="388">
        <v>176911879.66999999</v>
      </c>
      <c r="SY15" s="388">
        <v>73568045.649999991</v>
      </c>
      <c r="SZ15" s="388">
        <v>49855541.560000002</v>
      </c>
      <c r="TA15" s="388">
        <v>116137794.66000001</v>
      </c>
      <c r="TB15" s="388">
        <v>69625737.320000008</v>
      </c>
      <c r="TC15" s="388">
        <v>60456702.829999998</v>
      </c>
      <c r="TD15" s="388">
        <v>441530568.48000002</v>
      </c>
      <c r="TE15" s="388">
        <v>93799213.820000008</v>
      </c>
      <c r="TF15" s="388">
        <v>918675145.98000002</v>
      </c>
      <c r="TG15" s="388">
        <v>204303435.49000001</v>
      </c>
      <c r="TH15" s="388">
        <v>76777315.190000013</v>
      </c>
      <c r="TI15" s="388">
        <v>63975920.980000012</v>
      </c>
      <c r="TJ15" s="388">
        <v>546260035.34000003</v>
      </c>
      <c r="TK15" s="388">
        <v>53710965.090000004</v>
      </c>
      <c r="TL15" s="388">
        <v>29879580.32</v>
      </c>
      <c r="TM15" s="388">
        <v>50468261.649999991</v>
      </c>
      <c r="TN15" s="388">
        <v>43428122.010000005</v>
      </c>
      <c r="TO15" s="388">
        <v>615667477.43000007</v>
      </c>
      <c r="TP15" s="388">
        <v>163149389.16</v>
      </c>
      <c r="TQ15" s="388">
        <v>110525366.07000001</v>
      </c>
      <c r="TR15" s="388">
        <v>191575018.94999999</v>
      </c>
      <c r="TS15" s="388">
        <v>107478053.36</v>
      </c>
      <c r="TT15" s="388">
        <v>78928671.060000002</v>
      </c>
      <c r="TU15" s="388">
        <v>2909927357.2499995</v>
      </c>
      <c r="TV15" s="388">
        <v>131177509.82000001</v>
      </c>
      <c r="TW15" s="388">
        <v>90690846.220000014</v>
      </c>
      <c r="TX15" s="388">
        <v>429009583.93999994</v>
      </c>
      <c r="TY15" s="388">
        <v>34921279.909999996</v>
      </c>
      <c r="TZ15" s="388">
        <v>95486071.530000001</v>
      </c>
      <c r="UA15" s="388">
        <v>253741726.31999999</v>
      </c>
      <c r="UB15" s="388">
        <v>69577869.310000002</v>
      </c>
      <c r="UC15" s="388">
        <v>68555342.120000005</v>
      </c>
      <c r="UD15" s="388">
        <v>86491065.849999994</v>
      </c>
      <c r="UE15" s="388">
        <v>122805245.53000002</v>
      </c>
      <c r="UF15" s="388">
        <v>225988258.04000002</v>
      </c>
      <c r="UG15" s="388">
        <v>138126179.75</v>
      </c>
      <c r="UH15" s="388">
        <v>232506650.35999998</v>
      </c>
      <c r="UI15" s="388">
        <v>67636582.969999999</v>
      </c>
      <c r="UJ15" s="388">
        <v>63386615.769999996</v>
      </c>
      <c r="UK15" s="388">
        <v>59167180.109999992</v>
      </c>
      <c r="UL15" s="388">
        <v>63233526.399999999</v>
      </c>
      <c r="UM15" s="388">
        <v>264763292.41</v>
      </c>
      <c r="UN15" s="388">
        <v>31436564.840000004</v>
      </c>
      <c r="UO15" s="388">
        <v>34963578.520000003</v>
      </c>
      <c r="UP15" s="388">
        <v>39668694.160000004</v>
      </c>
      <c r="UQ15" s="388">
        <v>1309893804.9100001</v>
      </c>
      <c r="UR15" s="388">
        <v>100870930.89999999</v>
      </c>
      <c r="US15" s="388">
        <v>98920943.12999998</v>
      </c>
      <c r="UT15" s="388">
        <v>175061128.62999997</v>
      </c>
      <c r="UU15" s="388">
        <v>190056655.81</v>
      </c>
      <c r="UV15" s="388">
        <v>170046123.97999996</v>
      </c>
      <c r="UW15" s="388">
        <v>151975258.53000003</v>
      </c>
      <c r="UX15" s="388">
        <v>98607106.410000026</v>
      </c>
      <c r="UY15" s="388">
        <v>94152086.390000001</v>
      </c>
      <c r="UZ15" s="388">
        <v>405028666.83999997</v>
      </c>
      <c r="VA15" s="388">
        <v>90557026.569999993</v>
      </c>
      <c r="VB15" s="388">
        <v>176580578.17000002</v>
      </c>
      <c r="VC15" s="388">
        <v>108368527.5</v>
      </c>
      <c r="VD15" s="388">
        <v>68469761.769999996</v>
      </c>
      <c r="VE15" s="388">
        <v>65830167.969999999</v>
      </c>
      <c r="VF15" s="388">
        <v>5457041696.9300003</v>
      </c>
      <c r="VG15" s="388">
        <v>176566084.66999999</v>
      </c>
      <c r="VH15" s="388">
        <v>117254172.76000002</v>
      </c>
      <c r="VI15" s="388">
        <v>109556344.71000001</v>
      </c>
      <c r="VJ15" s="388">
        <v>99435632.110000014</v>
      </c>
      <c r="VK15" s="388">
        <v>147232069.88</v>
      </c>
      <c r="VL15" s="388">
        <v>179277258.22999996</v>
      </c>
      <c r="VM15" s="388">
        <v>228914850.02000001</v>
      </c>
      <c r="VN15" s="388">
        <v>131641807.59999998</v>
      </c>
      <c r="VO15" s="388">
        <v>174883805.78999999</v>
      </c>
      <c r="VP15" s="388">
        <v>99279318.349999994</v>
      </c>
      <c r="VQ15" s="388">
        <v>286257323.69</v>
      </c>
      <c r="VR15" s="388">
        <v>182929210.19999999</v>
      </c>
      <c r="VS15" s="388">
        <v>213839945.53999999</v>
      </c>
      <c r="VT15" s="388">
        <v>301848368.2700001</v>
      </c>
      <c r="VU15" s="388">
        <v>140239764.79000002</v>
      </c>
      <c r="VV15" s="388">
        <v>186822315.66999996</v>
      </c>
      <c r="VW15" s="388">
        <v>150736472.15000001</v>
      </c>
      <c r="VX15" s="388">
        <v>90381136.659999996</v>
      </c>
      <c r="VY15" s="388">
        <v>233473906.44000006</v>
      </c>
      <c r="VZ15" s="388">
        <v>491445280.14999992</v>
      </c>
      <c r="WA15" s="388">
        <v>112072747.78999998</v>
      </c>
      <c r="WB15" s="388">
        <v>77582238.870000005</v>
      </c>
      <c r="WC15" s="388">
        <v>74279075.810000002</v>
      </c>
      <c r="WD15" s="388">
        <v>99493963.25999999</v>
      </c>
      <c r="WE15" s="388">
        <v>68751786.229999989</v>
      </c>
      <c r="WF15" s="388">
        <v>73615172.899999991</v>
      </c>
      <c r="WG15" s="388">
        <v>76330102.659999996</v>
      </c>
      <c r="WH15" s="388">
        <v>327053129.63000005</v>
      </c>
      <c r="WI15" s="388">
        <v>73276942.839999989</v>
      </c>
      <c r="WJ15" s="388">
        <v>11087706.189999999</v>
      </c>
      <c r="WK15" s="388">
        <v>28953701.950000003</v>
      </c>
      <c r="WL15" s="388">
        <v>13275146.649999999</v>
      </c>
      <c r="WM15" s="388">
        <v>2017289858.1200001</v>
      </c>
      <c r="WN15" s="388">
        <v>136496972.87</v>
      </c>
      <c r="WO15" s="388">
        <v>155548875.91999999</v>
      </c>
      <c r="WP15" s="388">
        <v>616205100.01000011</v>
      </c>
      <c r="WQ15" s="388">
        <v>147681986.95000002</v>
      </c>
      <c r="WR15" s="388">
        <v>164084236.72</v>
      </c>
      <c r="WS15" s="388">
        <v>264965475.18000001</v>
      </c>
      <c r="WT15" s="388">
        <v>134785940.22999999</v>
      </c>
      <c r="WU15" s="388">
        <v>117633404.5</v>
      </c>
      <c r="WV15" s="388">
        <v>253105922.42000002</v>
      </c>
      <c r="WW15" s="388">
        <v>216114794.82000002</v>
      </c>
      <c r="WX15" s="388">
        <v>87884056.689999983</v>
      </c>
      <c r="WY15" s="388">
        <v>82728199.549999997</v>
      </c>
      <c r="WZ15" s="388">
        <v>100694945.91</v>
      </c>
      <c r="XA15" s="388">
        <v>83482638.700000003</v>
      </c>
      <c r="XB15" s="388">
        <v>77557562.799999997</v>
      </c>
      <c r="XC15" s="388">
        <v>69776932.160000011</v>
      </c>
      <c r="XD15" s="388">
        <v>79141431.950000003</v>
      </c>
      <c r="XE15" s="388">
        <v>76703882.520000011</v>
      </c>
      <c r="XF15" s="388">
        <v>69695066.560000002</v>
      </c>
      <c r="XG15" s="388">
        <v>76917730</v>
      </c>
      <c r="XH15" s="388">
        <v>67160374.719999999</v>
      </c>
      <c r="XI15" s="388">
        <v>83934599.109999999</v>
      </c>
      <c r="XJ15" s="388">
        <v>2232358026.7800002</v>
      </c>
      <c r="XK15" s="388">
        <v>122338832.95000002</v>
      </c>
      <c r="XL15" s="388">
        <v>226020963.06999996</v>
      </c>
      <c r="XM15" s="388">
        <v>112360684.88000001</v>
      </c>
      <c r="XN15" s="388">
        <v>407078674.53999984</v>
      </c>
      <c r="XO15" s="388">
        <v>127333190.77999999</v>
      </c>
      <c r="XP15" s="388">
        <v>210556882.97999996</v>
      </c>
      <c r="XQ15" s="388">
        <v>80211888.440000013</v>
      </c>
      <c r="XR15" s="388">
        <v>292897738.82999998</v>
      </c>
      <c r="XS15" s="388">
        <v>334350491.37999994</v>
      </c>
      <c r="XT15" s="388">
        <v>149285483.27000001</v>
      </c>
      <c r="XU15" s="388">
        <v>103458820.68999998</v>
      </c>
      <c r="XV15" s="388">
        <v>85575943.350000009</v>
      </c>
      <c r="XW15" s="388">
        <v>77499160.790000007</v>
      </c>
      <c r="XX15" s="388">
        <v>47141217.000000007</v>
      </c>
      <c r="XY15" s="388">
        <v>48040703.800000004</v>
      </c>
      <c r="XZ15" s="388">
        <v>45549427.670000002</v>
      </c>
      <c r="YA15" s="388">
        <v>705553399.95999992</v>
      </c>
      <c r="YB15" s="388">
        <v>87901515.289999992</v>
      </c>
      <c r="YC15" s="388">
        <v>87981193.140000015</v>
      </c>
      <c r="YD15" s="388">
        <v>95364723.159999996</v>
      </c>
      <c r="YE15" s="388">
        <v>103211102.39</v>
      </c>
      <c r="YF15" s="388">
        <v>72032878.189999998</v>
      </c>
      <c r="YG15" s="388">
        <v>82441546.950000003</v>
      </c>
      <c r="YH15" s="388">
        <v>813016867.40999985</v>
      </c>
      <c r="YI15" s="388">
        <v>74418972.140000001</v>
      </c>
      <c r="YJ15" s="388">
        <v>109164519.97</v>
      </c>
      <c r="YK15" s="388">
        <v>122763014.07999998</v>
      </c>
      <c r="YL15" s="388">
        <v>68578021.239999995</v>
      </c>
      <c r="YM15" s="388">
        <v>81910277.279999986</v>
      </c>
      <c r="YN15" s="388">
        <v>55496254.010000005</v>
      </c>
      <c r="YO15" s="388">
        <v>52421467.829999998</v>
      </c>
      <c r="YP15" s="388">
        <v>228357929.98000002</v>
      </c>
      <c r="YQ15" s="388">
        <v>1705250894.9300001</v>
      </c>
      <c r="YR15" s="388">
        <v>73747166.809999987</v>
      </c>
      <c r="YS15" s="388">
        <v>171695855.07999998</v>
      </c>
      <c r="YT15" s="388">
        <v>314863710.79999995</v>
      </c>
      <c r="YU15" s="388">
        <v>241001711.87</v>
      </c>
      <c r="YV15" s="388">
        <v>79603716.950000033</v>
      </c>
      <c r="YW15" s="388">
        <v>97035051.73999998</v>
      </c>
      <c r="YX15" s="388">
        <v>187752392.99000001</v>
      </c>
      <c r="YY15" s="388">
        <v>206925564.21000001</v>
      </c>
      <c r="YZ15" s="388">
        <v>208294692.80000004</v>
      </c>
      <c r="ZA15" s="388">
        <v>58222311.649999999</v>
      </c>
      <c r="ZB15" s="388">
        <v>68637132.330000013</v>
      </c>
      <c r="ZC15" s="388">
        <v>61677493.630000003</v>
      </c>
      <c r="ZD15" s="388">
        <v>99826506.359999999</v>
      </c>
      <c r="ZE15" s="388">
        <v>73999359.230000019</v>
      </c>
      <c r="ZF15" s="388">
        <v>84249444.940000013</v>
      </c>
      <c r="ZG15" s="388">
        <v>74605900.459999993</v>
      </c>
      <c r="ZH15" s="388">
        <v>49918647.259999998</v>
      </c>
      <c r="ZI15" s="388">
        <v>64565254.670199998</v>
      </c>
      <c r="ZJ15" s="388">
        <v>50238951.700000003</v>
      </c>
      <c r="ZK15" s="388">
        <v>49288761.670000002</v>
      </c>
      <c r="ZL15" s="388">
        <v>20075938.939999998</v>
      </c>
      <c r="ZM15" s="388">
        <v>672948867.44999993</v>
      </c>
      <c r="ZN15" s="388">
        <v>76419046.300000012</v>
      </c>
      <c r="ZO15" s="388">
        <v>91211251.959999979</v>
      </c>
      <c r="ZP15" s="388">
        <v>83161112.640000001</v>
      </c>
      <c r="ZQ15" s="388">
        <v>77269854.790000007</v>
      </c>
      <c r="ZR15" s="388">
        <v>103626427.18000001</v>
      </c>
      <c r="ZS15" s="388">
        <v>72237144.829999998</v>
      </c>
      <c r="ZT15" s="388">
        <v>4174943266.6999998</v>
      </c>
      <c r="ZU15" s="388">
        <v>110741341.13999999</v>
      </c>
      <c r="ZV15" s="388">
        <v>71603547.959999993</v>
      </c>
      <c r="ZW15" s="388">
        <v>193624118.62999994</v>
      </c>
      <c r="ZX15" s="388">
        <v>171066495.05000001</v>
      </c>
      <c r="ZY15" s="388">
        <v>94211495.730000004</v>
      </c>
      <c r="ZZ15" s="388">
        <v>123363600.51000001</v>
      </c>
      <c r="AAA15" s="388">
        <v>137244844.66999999</v>
      </c>
      <c r="AAB15" s="388">
        <v>255890692.74999997</v>
      </c>
      <c r="AAC15" s="388">
        <v>72066783.689999983</v>
      </c>
      <c r="AAD15" s="388">
        <v>125935577.54000001</v>
      </c>
      <c r="AAE15" s="388">
        <v>589445286.44000006</v>
      </c>
      <c r="AAF15" s="388">
        <v>240912708.03999999</v>
      </c>
      <c r="AAG15" s="388">
        <v>55412851.040000007</v>
      </c>
      <c r="AAH15" s="388">
        <v>82201442.540000007</v>
      </c>
      <c r="AAI15" s="388">
        <v>84481799.160000011</v>
      </c>
      <c r="AAJ15" s="388">
        <v>53229853.359999999</v>
      </c>
      <c r="AAK15" s="388">
        <v>94830324.859999999</v>
      </c>
      <c r="AAL15" s="388">
        <v>53416675.819999993</v>
      </c>
      <c r="AAM15" s="388">
        <v>487000765.75999993</v>
      </c>
      <c r="AAN15" s="388">
        <v>367242689.32999998</v>
      </c>
      <c r="AAO15" s="388">
        <v>54059097.530000001</v>
      </c>
      <c r="AAP15" s="388">
        <v>45636286.419999994</v>
      </c>
      <c r="AAQ15" s="388">
        <v>45199876.509999998</v>
      </c>
      <c r="AAR15" s="388">
        <v>50814568.789999999</v>
      </c>
      <c r="AAS15" s="388">
        <v>36300660.090000004</v>
      </c>
      <c r="AAT15" s="388">
        <v>751419448.72000003</v>
      </c>
      <c r="AAU15" s="388">
        <v>119051692.89999999</v>
      </c>
      <c r="AAV15" s="388">
        <v>91183366.350000009</v>
      </c>
      <c r="AAW15" s="388">
        <v>149597181.55000004</v>
      </c>
      <c r="AAX15" s="388">
        <v>157376943.03</v>
      </c>
      <c r="AAY15" s="388">
        <v>83666854.239999995</v>
      </c>
      <c r="AAZ15" s="388">
        <v>72102802.189999998</v>
      </c>
      <c r="ABA15" s="388">
        <v>121603648.34999999</v>
      </c>
      <c r="ABB15" s="388">
        <v>985693031.98999989</v>
      </c>
      <c r="ABC15" s="388">
        <v>79047999.63000001</v>
      </c>
      <c r="ABD15" s="388">
        <v>152028678.36999997</v>
      </c>
      <c r="ABE15" s="388">
        <v>79613830.540000007</v>
      </c>
      <c r="ABF15" s="388">
        <v>56722164.580000006</v>
      </c>
      <c r="ABG15" s="388">
        <v>261304248.19999999</v>
      </c>
      <c r="ABH15" s="388">
        <v>47356574.840000004</v>
      </c>
      <c r="ABI15" s="388">
        <v>78226270.370000005</v>
      </c>
      <c r="ABJ15" s="388">
        <v>57224589.409999996</v>
      </c>
      <c r="ABK15" s="388">
        <v>117574748.67999999</v>
      </c>
      <c r="ABL15" s="388">
        <v>54589547.830000013</v>
      </c>
      <c r="ABM15" s="388">
        <v>1901880975.22</v>
      </c>
      <c r="ABN15" s="388">
        <v>89685776.560000002</v>
      </c>
      <c r="ABO15" s="388">
        <v>99325905.379999995</v>
      </c>
      <c r="ABP15" s="388">
        <v>174489948.52000001</v>
      </c>
      <c r="ABQ15" s="388">
        <v>70207271.070000008</v>
      </c>
      <c r="ABR15" s="388">
        <v>122235706.47000003</v>
      </c>
      <c r="ABS15" s="388">
        <v>142729292.41</v>
      </c>
      <c r="ABT15" s="388">
        <v>402195873.14999992</v>
      </c>
      <c r="ABU15" s="388">
        <v>879525907.72000003</v>
      </c>
      <c r="ABV15" s="388">
        <v>97405366.940000013</v>
      </c>
      <c r="ABW15" s="388">
        <v>109407373.77999999</v>
      </c>
      <c r="ABX15" s="388">
        <v>146616305.76000002</v>
      </c>
      <c r="ABY15" s="388">
        <v>129346820.61000001</v>
      </c>
      <c r="ABZ15" s="388">
        <v>371909730.52999997</v>
      </c>
      <c r="ACA15" s="388">
        <v>96958848.679999992</v>
      </c>
      <c r="ACB15" s="388">
        <v>115669284.58999999</v>
      </c>
      <c r="ACC15" s="388">
        <v>78105136.780000016</v>
      </c>
      <c r="ACD15" s="388">
        <v>66551218.800000012</v>
      </c>
      <c r="ACE15" s="388">
        <v>57094779.789999999</v>
      </c>
      <c r="ACF15" s="388">
        <v>451655555.89999998</v>
      </c>
      <c r="ACG15" s="388">
        <v>421765474.81000006</v>
      </c>
      <c r="ACH15" s="388">
        <v>46117425.629999995</v>
      </c>
      <c r="ACI15" s="388">
        <v>50712820.230000004</v>
      </c>
      <c r="ACJ15" s="388">
        <v>96080972.820000008</v>
      </c>
      <c r="ACK15" s="388">
        <v>37219628.090000004</v>
      </c>
      <c r="ACL15" s="388">
        <v>79849887.479999989</v>
      </c>
      <c r="ACM15" s="388">
        <v>66640841.759999998</v>
      </c>
      <c r="ACN15" s="388">
        <v>97126501.600000009</v>
      </c>
      <c r="ACO15" s="388">
        <v>1809886260.6000001</v>
      </c>
      <c r="ACP15" s="388">
        <v>279396614.16000003</v>
      </c>
      <c r="ACQ15" s="388">
        <v>215282312.76000002</v>
      </c>
      <c r="ACR15" s="388">
        <v>562693443.68999994</v>
      </c>
      <c r="ACS15" s="388">
        <v>47559267.93999999</v>
      </c>
      <c r="ACT15" s="388">
        <v>63467621.68</v>
      </c>
      <c r="ACU15" s="388">
        <v>95797396.089999989</v>
      </c>
      <c r="ACV15" s="388">
        <v>45230163.309999995</v>
      </c>
      <c r="ACW15" s="388">
        <v>2857797664.4300003</v>
      </c>
      <c r="ACX15" s="388">
        <v>355782725.34999996</v>
      </c>
      <c r="ACY15" s="388">
        <v>273297087.07999998</v>
      </c>
      <c r="ACZ15" s="388">
        <v>101321957.89</v>
      </c>
      <c r="ADA15" s="388">
        <v>125278166.41999999</v>
      </c>
      <c r="ADB15" s="388">
        <v>87199098.629999995</v>
      </c>
      <c r="ADC15" s="388">
        <v>100724492.38999999</v>
      </c>
      <c r="ADD15" s="388">
        <v>80926643.379999995</v>
      </c>
      <c r="ADE15" s="388">
        <v>75509075.070000008</v>
      </c>
      <c r="ADF15" s="388">
        <v>116688813.67</v>
      </c>
      <c r="ADG15" s="388">
        <v>169972042.42999998</v>
      </c>
      <c r="ADH15" s="388">
        <v>71404379.020000011</v>
      </c>
      <c r="ADI15" s="388">
        <v>97967204.99999997</v>
      </c>
      <c r="ADJ15" s="388">
        <v>113737364.79000001</v>
      </c>
      <c r="ADK15" s="388">
        <v>120376820.96000001</v>
      </c>
      <c r="ADL15" s="388">
        <v>74483703.890000001</v>
      </c>
      <c r="ADM15" s="388">
        <v>187544975.53999999</v>
      </c>
      <c r="ADN15" s="388">
        <v>70944720.529999986</v>
      </c>
      <c r="ADO15" s="388">
        <v>146513147.52000001</v>
      </c>
      <c r="ADP15" s="388">
        <v>0</v>
      </c>
      <c r="ADQ15" s="388">
        <v>1555733303.5</v>
      </c>
      <c r="ADR15" s="388">
        <v>194259205.87000003</v>
      </c>
      <c r="ADS15" s="388">
        <v>178711437.63</v>
      </c>
      <c r="ADT15" s="388">
        <v>132877363.83000001</v>
      </c>
      <c r="ADU15" s="388">
        <v>97459310.390000001</v>
      </c>
      <c r="ADV15" s="388">
        <v>232810025.59000003</v>
      </c>
      <c r="ADW15" s="388">
        <v>90549558.939999998</v>
      </c>
      <c r="ADX15" s="388">
        <v>120174172.18000001</v>
      </c>
      <c r="ADY15" s="388">
        <v>83026317.00999999</v>
      </c>
      <c r="ADZ15" s="388">
        <v>28245605.09</v>
      </c>
      <c r="AEA15" s="388">
        <v>896556057.75999987</v>
      </c>
      <c r="AEB15" s="388">
        <v>506344689.48000002</v>
      </c>
      <c r="AEC15" s="388">
        <v>192919749.78999999</v>
      </c>
      <c r="AED15" s="388">
        <v>143329576.43000001</v>
      </c>
      <c r="AEE15" s="388">
        <v>231973580.37</v>
      </c>
      <c r="AEF15" s="388">
        <v>200567627.88</v>
      </c>
      <c r="AEG15" s="388">
        <v>106667057.88000001</v>
      </c>
      <c r="AEH15" s="388">
        <v>141729526.66</v>
      </c>
      <c r="AEI15" s="388">
        <v>69821824.339999989</v>
      </c>
      <c r="AEJ15" s="388">
        <v>135727049.82999998</v>
      </c>
      <c r="AEK15" s="388">
        <v>105716386.34</v>
      </c>
      <c r="AEL15" s="388">
        <v>98432134.379999995</v>
      </c>
      <c r="AEM15" s="388">
        <v>135973134.63999999</v>
      </c>
      <c r="AEN15" s="388">
        <v>1059148119.75</v>
      </c>
      <c r="AEO15" s="388">
        <v>185092453.03</v>
      </c>
      <c r="AEP15" s="388">
        <v>137687082.27000001</v>
      </c>
      <c r="AEQ15" s="388">
        <v>113503737.59999999</v>
      </c>
      <c r="AER15" s="388">
        <v>122960280.88000001</v>
      </c>
      <c r="AES15" s="388">
        <v>93434778.060000017</v>
      </c>
      <c r="AET15" s="388">
        <v>78492932.159999996</v>
      </c>
      <c r="AEU15" s="388">
        <v>179912028.04999998</v>
      </c>
      <c r="AEV15" s="388">
        <v>162088487.34999996</v>
      </c>
      <c r="AEW15" s="388">
        <v>93269901.459999979</v>
      </c>
      <c r="AEX15" s="388">
        <v>169514356.94999999</v>
      </c>
      <c r="AEY15" s="388">
        <v>73164352.820000008</v>
      </c>
      <c r="AEZ15" s="388">
        <v>953079085.16000009</v>
      </c>
      <c r="AFA15" s="388">
        <v>72894340.219999999</v>
      </c>
      <c r="AFB15" s="388">
        <v>79453452.829999983</v>
      </c>
      <c r="AFC15" s="388">
        <v>81676320.659999996</v>
      </c>
      <c r="AFD15" s="388">
        <v>216195446.60999995</v>
      </c>
      <c r="AFE15" s="388">
        <v>87947683.549999997</v>
      </c>
      <c r="AFF15" s="388">
        <v>60479882.429999992</v>
      </c>
      <c r="AFG15" s="388">
        <v>83045141.090000004</v>
      </c>
      <c r="AFH15" s="388">
        <v>69251363.390000001</v>
      </c>
      <c r="AFI15" s="388">
        <v>102667075.28000002</v>
      </c>
      <c r="AFJ15" s="388">
        <v>57105749.940000005</v>
      </c>
      <c r="AFK15" s="388">
        <v>1426683850.72</v>
      </c>
      <c r="AFL15" s="388">
        <v>307156747.05000007</v>
      </c>
      <c r="AFM15" s="388">
        <v>140101076.72999999</v>
      </c>
      <c r="AFN15" s="388">
        <v>70780079.580000013</v>
      </c>
      <c r="AFO15" s="388">
        <v>199438870.64000002</v>
      </c>
      <c r="AFP15" s="388">
        <v>169712136.23000002</v>
      </c>
      <c r="AFQ15" s="388">
        <v>66383105.039999992</v>
      </c>
      <c r="AFR15" s="388">
        <v>81481140.760000005</v>
      </c>
      <c r="AFS15" s="388">
        <v>2733888307.6400003</v>
      </c>
      <c r="AFT15" s="388">
        <v>1399259858.5900002</v>
      </c>
      <c r="AFU15" s="388">
        <v>88751063.189999998</v>
      </c>
      <c r="AFV15" s="388">
        <v>215427269.91</v>
      </c>
      <c r="AFW15" s="388">
        <v>359952674.42000002</v>
      </c>
      <c r="AFX15" s="388">
        <v>170410356.56999996</v>
      </c>
      <c r="AFY15" s="388">
        <v>140788111.33999997</v>
      </c>
      <c r="AFZ15" s="388">
        <v>144218864.50999999</v>
      </c>
      <c r="AGA15" s="388">
        <v>50581794.519999988</v>
      </c>
      <c r="AGB15" s="388">
        <v>110589280.19</v>
      </c>
      <c r="AGC15" s="388">
        <v>147606534.36000001</v>
      </c>
      <c r="AGD15" s="388">
        <v>81692863.75</v>
      </c>
      <c r="AGE15" s="388">
        <v>74071918.790000021</v>
      </c>
      <c r="AGF15" s="388">
        <v>86822421.269999996</v>
      </c>
      <c r="AGG15" s="388">
        <v>77940762.310000002</v>
      </c>
      <c r="AGH15" s="388">
        <v>90124594.120000005</v>
      </c>
      <c r="AGI15" s="388">
        <v>75429493.890000001</v>
      </c>
      <c r="AGJ15" s="388">
        <v>571507766.34000003</v>
      </c>
      <c r="AGK15" s="388">
        <v>79573542.459999993</v>
      </c>
      <c r="AGL15" s="388">
        <v>104579161.63000001</v>
      </c>
      <c r="AGM15" s="388">
        <v>96853693.060000017</v>
      </c>
      <c r="AGN15" s="388">
        <v>166564639.64999998</v>
      </c>
      <c r="AGO15" s="388">
        <v>82585188.409999996</v>
      </c>
      <c r="AGP15" s="388">
        <v>28656421.020000003</v>
      </c>
    </row>
    <row r="16" spans="1:874">
      <c r="A16" s="383" t="s">
        <v>666</v>
      </c>
      <c r="B16" s="384" t="s">
        <v>19</v>
      </c>
      <c r="C16" s="383" t="s">
        <v>20</v>
      </c>
      <c r="D16" s="385">
        <v>517668451.10000002</v>
      </c>
      <c r="E16" s="385">
        <v>22709202.239999998</v>
      </c>
      <c r="F16" s="385">
        <v>33487792.210000001</v>
      </c>
      <c r="G16" s="385">
        <v>5582512.7800000003</v>
      </c>
      <c r="H16" s="385">
        <v>34163866.710000001</v>
      </c>
      <c r="I16" s="385">
        <v>11300112.220000001</v>
      </c>
      <c r="J16" s="385">
        <v>34407190.119999997</v>
      </c>
      <c r="K16" s="385">
        <v>9901038.8399999999</v>
      </c>
      <c r="L16" s="385">
        <v>13468462.140000001</v>
      </c>
      <c r="M16" s="385">
        <v>8584942.1699999999</v>
      </c>
      <c r="N16" s="385">
        <v>6051394.6500000004</v>
      </c>
      <c r="O16" s="385">
        <v>6182459.25</v>
      </c>
      <c r="P16" s="385">
        <v>6341440.9100000001</v>
      </c>
      <c r="Q16" s="385">
        <v>4270607.09</v>
      </c>
      <c r="R16" s="385">
        <v>5693709.0800000001</v>
      </c>
      <c r="S16" s="385">
        <v>13481684.24</v>
      </c>
      <c r="T16" s="385">
        <v>11412919.380000001</v>
      </c>
      <c r="U16" s="385">
        <v>1916856.62</v>
      </c>
      <c r="V16" s="385">
        <v>409352434.99000001</v>
      </c>
      <c r="W16" s="385">
        <v>47386682.07</v>
      </c>
      <c r="X16" s="385">
        <v>8971865.5299999993</v>
      </c>
      <c r="Y16" s="385">
        <v>17839120.710000001</v>
      </c>
      <c r="Z16" s="385">
        <v>12651668.939999999</v>
      </c>
      <c r="AA16" s="385">
        <v>13428312.07</v>
      </c>
      <c r="AB16" s="385">
        <v>3432718.21</v>
      </c>
      <c r="AC16" s="385">
        <v>61730490.020000003</v>
      </c>
      <c r="AD16" s="385">
        <v>14503724.640000001</v>
      </c>
      <c r="AE16" s="385">
        <v>13186363.609999999</v>
      </c>
      <c r="AF16" s="385">
        <v>61622496.640000001</v>
      </c>
      <c r="AG16" s="385">
        <v>10273683.460000001</v>
      </c>
      <c r="AH16" s="385">
        <v>24372919.489999998</v>
      </c>
      <c r="AI16" s="385">
        <v>24243329.690000001</v>
      </c>
      <c r="AJ16" s="385">
        <v>10029219.99</v>
      </c>
      <c r="AK16" s="385">
        <v>4556550.34</v>
      </c>
      <c r="AL16" s="385">
        <v>9854325.9600000009</v>
      </c>
      <c r="AM16" s="385">
        <v>11232287.560000001</v>
      </c>
      <c r="AN16" s="385">
        <v>5036320.42</v>
      </c>
      <c r="AO16" s="385">
        <v>8407294.2300000004</v>
      </c>
      <c r="AP16" s="385">
        <v>7021946.3300000001</v>
      </c>
      <c r="AQ16" s="385">
        <v>4492835.78</v>
      </c>
      <c r="AR16" s="385">
        <v>6873905.3899999997</v>
      </c>
      <c r="AS16" s="385">
        <v>2344814.9</v>
      </c>
      <c r="AT16" s="385">
        <v>155508573.21000001</v>
      </c>
      <c r="AU16" s="385">
        <v>3262936.67</v>
      </c>
      <c r="AV16" s="385">
        <v>2233019.73</v>
      </c>
      <c r="AW16" s="385">
        <v>4673491.6900000004</v>
      </c>
      <c r="AX16" s="385">
        <v>10833105.210000001</v>
      </c>
      <c r="AY16" s="385">
        <v>11388873.199999999</v>
      </c>
      <c r="AZ16" s="385">
        <v>3713603.32</v>
      </c>
      <c r="BA16" s="385">
        <v>6001082.5700000003</v>
      </c>
      <c r="BB16" s="385">
        <v>3090932.47</v>
      </c>
      <c r="BC16" s="385">
        <v>2569932.2400000002</v>
      </c>
      <c r="BD16" s="385">
        <v>1924604.24</v>
      </c>
      <c r="BE16" s="385">
        <v>1725274.55</v>
      </c>
      <c r="BF16" s="385">
        <v>29432256.629999999</v>
      </c>
      <c r="BG16" s="385">
        <v>2115810.91</v>
      </c>
      <c r="BH16" s="385">
        <v>1324118.07</v>
      </c>
      <c r="BI16" s="385">
        <v>194576360.02000001</v>
      </c>
      <c r="BJ16" s="385">
        <v>83277309.819999993</v>
      </c>
      <c r="BK16" s="385">
        <v>12749854.529999999</v>
      </c>
      <c r="BL16" s="385">
        <v>4899446.54</v>
      </c>
      <c r="BM16" s="385">
        <v>19258397.59</v>
      </c>
      <c r="BN16" s="385">
        <v>12243958.5</v>
      </c>
      <c r="BO16" s="385">
        <v>7385806.71</v>
      </c>
      <c r="BP16" s="385">
        <v>237556627.69</v>
      </c>
      <c r="BQ16" s="385">
        <v>9111111.7100000009</v>
      </c>
      <c r="BR16" s="385">
        <v>9507167.8100000005</v>
      </c>
      <c r="BS16" s="385">
        <v>9989293.1399999987</v>
      </c>
      <c r="BT16" s="385">
        <v>4471248.17</v>
      </c>
      <c r="BU16" s="385">
        <v>6864122.0800000001</v>
      </c>
      <c r="BV16" s="385">
        <v>5616547.0999999996</v>
      </c>
      <c r="BW16" s="385">
        <v>8972667.4499999993</v>
      </c>
      <c r="BX16" s="385">
        <v>49888541.07</v>
      </c>
      <c r="BY16" s="385">
        <v>5829531.5499999998</v>
      </c>
      <c r="BZ16" s="385">
        <v>10539973.26</v>
      </c>
      <c r="CA16" s="385">
        <v>15137649.369999999</v>
      </c>
      <c r="CB16" s="385">
        <v>6578868.5099999998</v>
      </c>
      <c r="CC16" s="385">
        <v>3131079.25</v>
      </c>
      <c r="CD16" s="385">
        <v>5377984.0700000003</v>
      </c>
      <c r="CE16" s="385">
        <v>458750769.32999998</v>
      </c>
      <c r="CF16" s="385">
        <v>11439810.52</v>
      </c>
      <c r="CG16" s="385">
        <v>21168856.710000001</v>
      </c>
      <c r="CH16" s="385">
        <v>6421418.8499999996</v>
      </c>
      <c r="CI16" s="385">
        <v>10466890.82</v>
      </c>
      <c r="CJ16" s="385">
        <v>6428283.1500000004</v>
      </c>
      <c r="CK16" s="385">
        <v>10123330.380000001</v>
      </c>
      <c r="CL16" s="385">
        <v>14065755.84</v>
      </c>
      <c r="CM16" s="385">
        <v>3579631.24</v>
      </c>
      <c r="CN16" s="385">
        <v>7327927.0899999999</v>
      </c>
      <c r="CO16" s="385">
        <v>6490860.46</v>
      </c>
      <c r="CP16" s="385">
        <v>9153590.8100000005</v>
      </c>
      <c r="CQ16" s="385">
        <v>6798027.7800000003</v>
      </c>
      <c r="CR16" s="385">
        <v>154053835.66999999</v>
      </c>
      <c r="CS16" s="385">
        <v>6883783.6799999997</v>
      </c>
      <c r="CT16" s="385">
        <v>7384855.9699999997</v>
      </c>
      <c r="CU16" s="385">
        <v>16173583.25</v>
      </c>
      <c r="CV16" s="385">
        <v>4149833.19</v>
      </c>
      <c r="CW16" s="385">
        <v>16810463.329999998</v>
      </c>
      <c r="CX16" s="385">
        <v>5244672.9400000004</v>
      </c>
      <c r="CY16" s="385">
        <v>2997320.41</v>
      </c>
      <c r="CZ16" s="385">
        <v>112060267.83</v>
      </c>
      <c r="DA16" s="385">
        <v>124127104.34</v>
      </c>
      <c r="DB16" s="385">
        <v>11237023.369999999</v>
      </c>
      <c r="DC16" s="385">
        <v>10851793.4</v>
      </c>
      <c r="DD16" s="385">
        <v>22219045.120000001</v>
      </c>
      <c r="DE16" s="385">
        <v>15363837.52</v>
      </c>
      <c r="DF16" s="385">
        <v>10540019.939999999</v>
      </c>
      <c r="DG16" s="385">
        <v>15197060.470000001</v>
      </c>
      <c r="DH16" s="385">
        <v>4668042.16</v>
      </c>
      <c r="DI16" s="385">
        <v>709131930.46000004</v>
      </c>
      <c r="DJ16" s="385">
        <v>8050533.8799999999</v>
      </c>
      <c r="DK16" s="385">
        <v>19685774.329999998</v>
      </c>
      <c r="DL16" s="385">
        <v>14822573.02</v>
      </c>
      <c r="DM16" s="385">
        <v>16620629.859999999</v>
      </c>
      <c r="DN16" s="385">
        <v>10965326.4</v>
      </c>
      <c r="DO16" s="385">
        <v>24395101</v>
      </c>
      <c r="DP16" s="385">
        <v>11647470.619999999</v>
      </c>
      <c r="DQ16" s="385">
        <v>22891792.629999999</v>
      </c>
      <c r="DR16" s="385">
        <v>182180187.71000001</v>
      </c>
      <c r="DS16" s="385">
        <v>15630656.18</v>
      </c>
      <c r="DT16" s="385">
        <v>54272566.259999998</v>
      </c>
      <c r="DU16" s="385">
        <v>47703935.68</v>
      </c>
      <c r="DV16" s="385">
        <v>12261345.960000001</v>
      </c>
      <c r="DW16" s="385">
        <v>24575605.739999998</v>
      </c>
      <c r="DX16" s="385">
        <v>17574509.5</v>
      </c>
      <c r="DY16" s="385">
        <v>3493482.46</v>
      </c>
      <c r="DZ16" s="385">
        <v>8711329.5399999991</v>
      </c>
      <c r="EA16" s="385">
        <v>7162706.2800000003</v>
      </c>
      <c r="EB16" s="385">
        <v>21905041</v>
      </c>
      <c r="EC16" s="385">
        <v>84172948.730000004</v>
      </c>
      <c r="ED16" s="385">
        <v>66917735.420000002</v>
      </c>
      <c r="EE16" s="385">
        <v>8249253.3700000001</v>
      </c>
      <c r="EF16" s="385">
        <v>11147136.18</v>
      </c>
      <c r="EG16" s="385">
        <v>15483923.619999999</v>
      </c>
      <c r="EH16" s="385">
        <v>25892177</v>
      </c>
      <c r="EI16" s="385">
        <v>23567071.489999998</v>
      </c>
      <c r="EJ16" s="385">
        <v>6900648.8600000003</v>
      </c>
      <c r="EK16" s="385">
        <v>15863264.59</v>
      </c>
      <c r="EL16" s="385">
        <v>369664427.37</v>
      </c>
      <c r="EM16" s="385">
        <v>7058573.8700000001</v>
      </c>
      <c r="EN16" s="385">
        <v>9526424.8000000007</v>
      </c>
      <c r="EO16" s="385">
        <v>9187743.6300000008</v>
      </c>
      <c r="EP16" s="385">
        <v>2912931.54</v>
      </c>
      <c r="EQ16" s="385">
        <v>2439685.84</v>
      </c>
      <c r="ER16" s="385">
        <v>16707383.609999999</v>
      </c>
      <c r="ES16" s="385">
        <v>10203502</v>
      </c>
      <c r="ET16" s="385">
        <v>8599226.1899999995</v>
      </c>
      <c r="EU16" s="385">
        <v>149340525.31999999</v>
      </c>
      <c r="EV16" s="385">
        <v>3977655.4</v>
      </c>
      <c r="EW16" s="385">
        <v>9828906.8800000008</v>
      </c>
      <c r="EX16" s="385">
        <v>16582631.029999999</v>
      </c>
      <c r="EY16" s="385">
        <v>27895434.890000001</v>
      </c>
      <c r="EZ16" s="385">
        <v>24627806.359999999</v>
      </c>
      <c r="FA16" s="385">
        <v>12689968.539999999</v>
      </c>
      <c r="FB16" s="385">
        <v>7140728.8700000001</v>
      </c>
      <c r="FC16" s="385">
        <v>7017724.2000000002</v>
      </c>
      <c r="FD16" s="385">
        <v>5241633.71</v>
      </c>
      <c r="FE16" s="385">
        <v>6024772.8099999996</v>
      </c>
      <c r="FF16" s="385">
        <v>3107287.23</v>
      </c>
      <c r="FG16" s="385">
        <v>102863585.28</v>
      </c>
      <c r="FH16" s="385">
        <v>5435092.7000000002</v>
      </c>
      <c r="FI16" s="385">
        <v>5232397.13</v>
      </c>
      <c r="FJ16" s="385">
        <v>8241526.04</v>
      </c>
      <c r="FK16" s="385">
        <v>9901454.8200000003</v>
      </c>
      <c r="FL16" s="385">
        <v>10536668.85</v>
      </c>
      <c r="FM16" s="385">
        <v>0</v>
      </c>
      <c r="FN16" s="385">
        <v>1853977.83</v>
      </c>
      <c r="FO16" s="385">
        <v>404337268.60000002</v>
      </c>
      <c r="FP16" s="385">
        <v>7389964.8600000003</v>
      </c>
      <c r="FQ16" s="385">
        <v>19903243.379999999</v>
      </c>
      <c r="FR16" s="385">
        <v>14525309.890000001</v>
      </c>
      <c r="FS16" s="385">
        <v>19103845.34</v>
      </c>
      <c r="FT16" s="385">
        <v>8972670.4499999993</v>
      </c>
      <c r="FU16" s="385">
        <v>26111740.84</v>
      </c>
      <c r="FV16" s="385">
        <v>14466876.880000001</v>
      </c>
      <c r="FW16" s="385">
        <v>13292101.17</v>
      </c>
      <c r="FX16" s="385">
        <v>14261590.08</v>
      </c>
      <c r="FY16" s="385">
        <v>22826640.77</v>
      </c>
      <c r="FZ16" s="385">
        <v>7648459.5499999998</v>
      </c>
      <c r="GA16" s="385">
        <v>7213748.04</v>
      </c>
      <c r="GB16" s="385">
        <v>174307420.74000001</v>
      </c>
      <c r="GC16" s="385">
        <v>5781573.1299999999</v>
      </c>
      <c r="GD16" s="385">
        <v>5906466.5300000003</v>
      </c>
      <c r="GE16" s="385">
        <v>33619022.770000003</v>
      </c>
      <c r="GF16" s="385">
        <v>11698484.220000001</v>
      </c>
      <c r="GG16" s="385">
        <v>6923742.8200000003</v>
      </c>
      <c r="GH16" s="385">
        <v>6967885.1799999997</v>
      </c>
      <c r="GI16" s="385">
        <v>34122266.700000003</v>
      </c>
      <c r="GJ16" s="385">
        <v>5040092.67</v>
      </c>
      <c r="GK16" s="385">
        <v>2837827.9</v>
      </c>
      <c r="GL16" s="385">
        <v>1498433.8</v>
      </c>
      <c r="GM16" s="385">
        <v>2537146.5</v>
      </c>
      <c r="GN16" s="385">
        <v>91295235.609999999</v>
      </c>
      <c r="GO16" s="385">
        <v>13081335.189999999</v>
      </c>
      <c r="GP16" s="385">
        <v>4339713.04</v>
      </c>
      <c r="GQ16" s="385">
        <v>16122152.300000001</v>
      </c>
      <c r="GR16" s="385">
        <v>1700893.75</v>
      </c>
      <c r="GS16" s="385">
        <v>9094125.4499999993</v>
      </c>
      <c r="GT16" s="385">
        <v>8483024.5</v>
      </c>
      <c r="GU16" s="385">
        <v>4432721.88</v>
      </c>
      <c r="GV16" s="385">
        <v>82378156.840000004</v>
      </c>
      <c r="GW16" s="385">
        <v>7137989.3099999996</v>
      </c>
      <c r="GX16" s="385">
        <v>15153361.189999999</v>
      </c>
      <c r="GY16" s="385">
        <v>9032389.6300000008</v>
      </c>
      <c r="GZ16" s="385">
        <v>428798276.39999998</v>
      </c>
      <c r="HA16" s="385">
        <v>14233372.25</v>
      </c>
      <c r="HB16" s="385">
        <v>23219989.120000001</v>
      </c>
      <c r="HC16" s="385">
        <v>21641730.559999999</v>
      </c>
      <c r="HD16" s="385">
        <v>12433617.619999999</v>
      </c>
      <c r="HE16" s="385">
        <v>37768170.729999997</v>
      </c>
      <c r="HF16" s="385">
        <v>182281339.53999999</v>
      </c>
      <c r="HG16" s="385">
        <v>14610306.01</v>
      </c>
      <c r="HH16" s="385">
        <v>19139987.18</v>
      </c>
      <c r="HI16" s="385">
        <v>9687856.0700000003</v>
      </c>
      <c r="HJ16" s="385">
        <v>10547027.689999999</v>
      </c>
      <c r="HK16" s="385">
        <v>8967521.4499999993</v>
      </c>
      <c r="HL16" s="385">
        <v>9384351.6099999994</v>
      </c>
      <c r="HM16" s="385">
        <v>5085104.67</v>
      </c>
      <c r="HN16" s="385">
        <v>260537383.02000001</v>
      </c>
      <c r="HO16" s="385">
        <v>68559269.439999998</v>
      </c>
      <c r="HP16" s="385">
        <v>9492289.6300000008</v>
      </c>
      <c r="HQ16" s="385">
        <v>10710285.6</v>
      </c>
      <c r="HR16" s="385">
        <v>7478831.1699999999</v>
      </c>
      <c r="HS16" s="385">
        <v>4231061.24</v>
      </c>
      <c r="HT16" s="385">
        <v>21619227.829999998</v>
      </c>
      <c r="HU16" s="385">
        <v>8669402.3599999994</v>
      </c>
      <c r="HV16" s="385">
        <v>8137014.9400000004</v>
      </c>
      <c r="HW16" s="385">
        <v>7695774.7999999998</v>
      </c>
      <c r="HX16" s="385">
        <v>7163903.4500000002</v>
      </c>
      <c r="HY16" s="385">
        <v>12679436.32</v>
      </c>
      <c r="HZ16" s="385">
        <v>2026355.7</v>
      </c>
      <c r="IA16" s="385">
        <v>8104720.6500000004</v>
      </c>
      <c r="IB16" s="385">
        <v>3107370.95</v>
      </c>
      <c r="IC16" s="385">
        <v>3284757.5</v>
      </c>
      <c r="ID16" s="385">
        <v>222036076.11000001</v>
      </c>
      <c r="IE16" s="385">
        <v>62471532.119999997</v>
      </c>
      <c r="IF16" s="385">
        <v>14749136.4</v>
      </c>
      <c r="IG16" s="385">
        <v>23321258.870000001</v>
      </c>
      <c r="IH16" s="385">
        <v>29367274.399999999</v>
      </c>
      <c r="II16" s="385">
        <v>8432839.6400000006</v>
      </c>
      <c r="IJ16" s="385">
        <v>7814733.3600000003</v>
      </c>
      <c r="IK16" s="385">
        <v>4149231.99</v>
      </c>
      <c r="IL16" s="385">
        <v>4221883.87</v>
      </c>
      <c r="IM16" s="385">
        <v>5979046.1500000004</v>
      </c>
      <c r="IN16" s="385">
        <v>7999055.25</v>
      </c>
      <c r="IO16" s="385">
        <v>436879126.63999999</v>
      </c>
      <c r="IP16" s="385">
        <v>92209727.75</v>
      </c>
      <c r="IQ16" s="385">
        <v>13042585.689999999</v>
      </c>
      <c r="IR16" s="385">
        <v>7293833.9800000004</v>
      </c>
      <c r="IS16" s="385">
        <v>6757655.5499999998</v>
      </c>
      <c r="IT16" s="385">
        <v>2165667.08</v>
      </c>
      <c r="IU16" s="385">
        <v>7200074.0999999996</v>
      </c>
      <c r="IV16" s="385">
        <v>2187267.0099999998</v>
      </c>
      <c r="IW16" s="385">
        <v>2545682.5699999998</v>
      </c>
      <c r="IX16" s="385">
        <v>7751831.9199999999</v>
      </c>
      <c r="IY16" s="385">
        <v>6901164.5099999998</v>
      </c>
      <c r="IZ16" s="385">
        <v>4327887.34</v>
      </c>
      <c r="JA16" s="385">
        <v>91907156.569999993</v>
      </c>
      <c r="JB16" s="385">
        <v>29409178.489999998</v>
      </c>
      <c r="JC16" s="385">
        <v>8697717.0899999999</v>
      </c>
      <c r="JD16" s="385">
        <v>5776353.7699999996</v>
      </c>
      <c r="JE16" s="385">
        <v>2962411.06</v>
      </c>
      <c r="JF16" s="385">
        <v>3448083.47</v>
      </c>
      <c r="JG16" s="385">
        <v>104856612.56</v>
      </c>
      <c r="JH16" s="385">
        <v>3842805.42</v>
      </c>
      <c r="JI16" s="385">
        <v>8337870.0599999996</v>
      </c>
      <c r="JJ16" s="385">
        <v>13267916.48</v>
      </c>
      <c r="JK16" s="385">
        <v>7149667.0300000003</v>
      </c>
      <c r="JL16" s="385">
        <v>13157797.800000001</v>
      </c>
      <c r="JM16" s="385">
        <v>5016385.1399999997</v>
      </c>
      <c r="JN16" s="385">
        <v>238601227.44</v>
      </c>
      <c r="JO16" s="385">
        <v>62599764.210000001</v>
      </c>
      <c r="JP16" s="385">
        <v>11208875.92</v>
      </c>
      <c r="JQ16" s="385">
        <v>3040050.26</v>
      </c>
      <c r="JR16" s="385">
        <v>13140858.050000001</v>
      </c>
      <c r="JS16" s="385">
        <v>2163449.33</v>
      </c>
      <c r="JT16" s="385">
        <v>39759430.090000004</v>
      </c>
      <c r="JU16" s="385">
        <v>12641064.33</v>
      </c>
      <c r="JV16" s="385">
        <v>6506845.4400000004</v>
      </c>
      <c r="JW16" s="385">
        <v>15803475.01</v>
      </c>
      <c r="JX16" s="385">
        <v>8905191.0800000001</v>
      </c>
      <c r="JY16" s="385">
        <v>5993844.8099999996</v>
      </c>
      <c r="JZ16" s="385">
        <v>5489158.8300000001</v>
      </c>
      <c r="KA16" s="385">
        <v>1026469.11</v>
      </c>
      <c r="KB16" s="385">
        <v>4298792.3499999996</v>
      </c>
      <c r="KC16" s="385">
        <v>410423123.02999997</v>
      </c>
      <c r="KD16" s="385">
        <v>33593450.979999997</v>
      </c>
      <c r="KE16" s="385">
        <v>11493657.66</v>
      </c>
      <c r="KF16" s="385">
        <v>9595558.3699999992</v>
      </c>
      <c r="KG16" s="385">
        <v>13749543.710000001</v>
      </c>
      <c r="KH16" s="385">
        <v>14205608.949999999</v>
      </c>
      <c r="KI16" s="385">
        <v>36847897.159999996</v>
      </c>
      <c r="KJ16" s="385">
        <v>12058351.140000001</v>
      </c>
      <c r="KK16" s="385">
        <v>5481125.5099999998</v>
      </c>
      <c r="KL16" s="385">
        <v>74630179.099999994</v>
      </c>
      <c r="KM16" s="385">
        <v>7207338.7000000002</v>
      </c>
      <c r="KN16" s="385">
        <v>12270332.529999999</v>
      </c>
      <c r="KO16" s="385">
        <v>29804026.359999999</v>
      </c>
      <c r="KP16" s="385">
        <v>6117134.9400000004</v>
      </c>
      <c r="KQ16" s="385">
        <v>13995875.140000001</v>
      </c>
      <c r="KR16" s="385">
        <v>181543502.84999999</v>
      </c>
      <c r="KS16" s="385">
        <v>11425618.119999999</v>
      </c>
      <c r="KT16" s="385">
        <v>176052089.33000001</v>
      </c>
      <c r="KU16" s="385">
        <v>7120883.1299999999</v>
      </c>
      <c r="KV16" s="385">
        <v>3737072.95</v>
      </c>
      <c r="KW16" s="385">
        <v>17269908.66</v>
      </c>
      <c r="KX16" s="385">
        <v>19906268.620000001</v>
      </c>
      <c r="KY16" s="385">
        <v>9884080.2699999996</v>
      </c>
      <c r="KZ16" s="385">
        <v>9064405.8499999996</v>
      </c>
      <c r="LA16" s="385">
        <v>6600152.3399999999</v>
      </c>
      <c r="LB16" s="385">
        <v>560724241.77999997</v>
      </c>
      <c r="LC16" s="385">
        <v>46974184.700000003</v>
      </c>
      <c r="LD16" s="385">
        <v>84539620.269999996</v>
      </c>
      <c r="LE16" s="385">
        <v>65468862.350000001</v>
      </c>
      <c r="LF16" s="385">
        <v>8704301.9900000002</v>
      </c>
      <c r="LG16" s="385">
        <v>8440954.9800000004</v>
      </c>
      <c r="LH16" s="385">
        <v>4496865.8600000003</v>
      </c>
      <c r="LI16" s="385">
        <v>10065045.390000001</v>
      </c>
      <c r="LJ16" s="385">
        <v>8023821.6299999999</v>
      </c>
      <c r="LK16" s="385">
        <v>14498477.09</v>
      </c>
      <c r="LL16" s="385">
        <v>132742239.54000001</v>
      </c>
      <c r="LM16" s="385">
        <v>15197213.789999999</v>
      </c>
      <c r="LN16" s="385">
        <v>7857580.0899999999</v>
      </c>
      <c r="LO16" s="385">
        <v>195591222.05000001</v>
      </c>
      <c r="LP16" s="385">
        <v>121241398.20999999</v>
      </c>
      <c r="LQ16" s="385">
        <v>300275756.07999998</v>
      </c>
      <c r="LR16" s="385">
        <v>76198956.450000003</v>
      </c>
      <c r="LS16" s="385">
        <v>28971800.870000001</v>
      </c>
      <c r="LT16" s="385">
        <v>20514930.280000001</v>
      </c>
      <c r="LU16" s="385">
        <v>23164793.25</v>
      </c>
      <c r="LV16" s="385">
        <v>22845970.18</v>
      </c>
      <c r="LW16" s="385">
        <v>11888195.869999999</v>
      </c>
      <c r="LX16" s="385">
        <v>29821573.719999999</v>
      </c>
      <c r="LY16" s="385">
        <v>44264822.109999999</v>
      </c>
      <c r="LZ16" s="385">
        <v>9270888.2899999991</v>
      </c>
      <c r="MA16" s="385">
        <v>315276928.11000001</v>
      </c>
      <c r="MB16" s="385">
        <v>6427717.9699999997</v>
      </c>
      <c r="MC16" s="385">
        <v>2817576.96</v>
      </c>
      <c r="MD16" s="385">
        <v>6083492.4199999999</v>
      </c>
      <c r="ME16" s="385">
        <v>5276382.87</v>
      </c>
      <c r="MF16" s="385">
        <v>8525895.1400000006</v>
      </c>
      <c r="MG16" s="385">
        <v>5364126.03</v>
      </c>
      <c r="MH16" s="385">
        <v>9187483.5199999996</v>
      </c>
      <c r="MI16" s="385">
        <v>13691387.960000001</v>
      </c>
      <c r="MJ16" s="385">
        <v>6424600.0099999998</v>
      </c>
      <c r="MK16" s="385">
        <v>5289414.5600000005</v>
      </c>
      <c r="ML16" s="385">
        <v>6350914.2699999996</v>
      </c>
      <c r="MM16" s="385">
        <v>284250638.27999997</v>
      </c>
      <c r="MN16" s="385">
        <v>6258140.5099999998</v>
      </c>
      <c r="MO16" s="385">
        <v>10278471.199999999</v>
      </c>
      <c r="MP16" s="385">
        <v>14113942.58</v>
      </c>
      <c r="MQ16" s="385">
        <v>15257986.789999999</v>
      </c>
      <c r="MR16" s="385">
        <v>9441009.7799999993</v>
      </c>
      <c r="MS16" s="385">
        <v>19448243</v>
      </c>
      <c r="MT16" s="385">
        <v>13554732.67</v>
      </c>
      <c r="MU16" s="385">
        <v>8367214.25</v>
      </c>
      <c r="MV16" s="385">
        <v>2851853.63</v>
      </c>
      <c r="MW16" s="385">
        <v>625943403.61000001</v>
      </c>
      <c r="MX16" s="385">
        <v>25477688.66</v>
      </c>
      <c r="MY16" s="385">
        <v>4190373.38</v>
      </c>
      <c r="MZ16" s="385">
        <v>77489450.829999998</v>
      </c>
      <c r="NA16" s="385">
        <v>5747098.0999999996</v>
      </c>
      <c r="NB16" s="385">
        <v>19522276.350000001</v>
      </c>
      <c r="NC16" s="385">
        <v>45252525.369999997</v>
      </c>
      <c r="ND16" s="385">
        <v>43255730.950000003</v>
      </c>
      <c r="NE16" s="385">
        <v>1695238.56</v>
      </c>
      <c r="NF16" s="385">
        <v>9847556.0399999991</v>
      </c>
      <c r="NG16" s="385">
        <v>9317992.6199999992</v>
      </c>
      <c r="NH16" s="385">
        <v>8695783.0600000005</v>
      </c>
      <c r="NI16" s="385">
        <v>84875404.890000001</v>
      </c>
      <c r="NJ16" s="385">
        <v>4640623.3099999996</v>
      </c>
      <c r="NK16" s="385">
        <v>6071301.3699999992</v>
      </c>
      <c r="NL16" s="385">
        <v>7674472.3000000007</v>
      </c>
      <c r="NM16" s="385">
        <v>7387473.1100000003</v>
      </c>
      <c r="NN16" s="385">
        <v>651230.51</v>
      </c>
      <c r="NO16" s="385">
        <v>1882331.65</v>
      </c>
      <c r="NP16" s="385">
        <v>152191219.53</v>
      </c>
      <c r="NQ16" s="385">
        <v>45790786.390000001</v>
      </c>
      <c r="NR16" s="385">
        <v>4856193.6100000003</v>
      </c>
      <c r="NS16" s="385">
        <v>5976806.04</v>
      </c>
      <c r="NT16" s="385">
        <v>5231944.09</v>
      </c>
      <c r="NU16" s="385">
        <v>9491535.1300000008</v>
      </c>
      <c r="NV16" s="385">
        <v>3547556.25</v>
      </c>
      <c r="NW16" s="385">
        <v>325436504.73000002</v>
      </c>
      <c r="NX16" s="385">
        <v>25628451.41</v>
      </c>
      <c r="NY16" s="385">
        <v>17395808.07</v>
      </c>
      <c r="NZ16" s="385">
        <v>51903788.060000002</v>
      </c>
      <c r="OA16" s="385">
        <v>8865687.1099999994</v>
      </c>
      <c r="OB16" s="385">
        <v>16947995.09</v>
      </c>
      <c r="OC16" s="385">
        <v>5191573.5</v>
      </c>
      <c r="OD16" s="385">
        <v>5625357.2400000002</v>
      </c>
      <c r="OE16" s="385"/>
      <c r="OF16" s="385">
        <v>211658966.77000001</v>
      </c>
      <c r="OG16" s="385">
        <v>41546764.68</v>
      </c>
      <c r="OH16" s="385">
        <v>47383887.399999999</v>
      </c>
      <c r="OI16" s="385">
        <v>12668595.76</v>
      </c>
      <c r="OJ16" s="385">
        <v>13916075.18</v>
      </c>
      <c r="OK16" s="385">
        <v>9192589.5099999998</v>
      </c>
      <c r="OL16" s="385">
        <v>96167150.060000002</v>
      </c>
      <c r="OM16" s="385">
        <v>5120368.5999999996</v>
      </c>
      <c r="ON16" s="385">
        <v>5015378.96</v>
      </c>
      <c r="OO16" s="385">
        <v>11273360.99</v>
      </c>
      <c r="OP16" s="385">
        <v>11654498.09</v>
      </c>
      <c r="OQ16" s="385">
        <v>33153165.84</v>
      </c>
      <c r="OR16" s="385">
        <v>7550924.7400000002</v>
      </c>
      <c r="OS16" s="385">
        <v>163479586.46000001</v>
      </c>
      <c r="OT16" s="385">
        <v>6983992.6500000004</v>
      </c>
      <c r="OU16" s="385">
        <v>45834154.5</v>
      </c>
      <c r="OV16" s="385">
        <v>3106746.2</v>
      </c>
      <c r="OW16" s="385">
        <v>20487537.48</v>
      </c>
      <c r="OX16" s="385">
        <v>32194110.059999999</v>
      </c>
      <c r="OY16" s="385">
        <v>8238289.9400000004</v>
      </c>
      <c r="OZ16" s="385">
        <v>7187710.3300000001</v>
      </c>
      <c r="PA16" s="385">
        <v>16718261.32</v>
      </c>
      <c r="PB16" s="385">
        <v>8068789.1200000001</v>
      </c>
      <c r="PC16" s="385">
        <v>11644747.939999999</v>
      </c>
      <c r="PD16" s="385">
        <v>18868672.760000002</v>
      </c>
      <c r="PE16" s="385">
        <v>6082149.5499999998</v>
      </c>
      <c r="PF16" s="385">
        <v>34611924.640000001</v>
      </c>
      <c r="PG16" s="385">
        <v>500945455.82999998</v>
      </c>
      <c r="PH16" s="385">
        <v>12669374.779999999</v>
      </c>
      <c r="PI16" s="385">
        <v>8851077.5399999991</v>
      </c>
      <c r="PJ16" s="385">
        <v>24056336.109999999</v>
      </c>
      <c r="PK16" s="385">
        <v>80038442.900000006</v>
      </c>
      <c r="PL16" s="385">
        <v>12124687.77</v>
      </c>
      <c r="PM16" s="385">
        <v>29451067.129999999</v>
      </c>
      <c r="PN16" s="385">
        <v>10860582.77</v>
      </c>
      <c r="PO16" s="385">
        <v>20983838.59</v>
      </c>
      <c r="PP16" s="385">
        <v>2932548.12</v>
      </c>
      <c r="PQ16" s="385">
        <v>15412813.779999999</v>
      </c>
      <c r="PR16" s="385">
        <v>5258364.2300000004</v>
      </c>
      <c r="PS16" s="385">
        <v>6505681.2000000002</v>
      </c>
      <c r="PT16" s="385">
        <v>13254131.380000001</v>
      </c>
      <c r="PU16" s="385">
        <v>20070240.550000001</v>
      </c>
      <c r="PV16" s="385">
        <v>22261680.93</v>
      </c>
      <c r="PW16" s="385">
        <v>7461709.3200000003</v>
      </c>
      <c r="PX16" s="385">
        <v>7706421.3799999999</v>
      </c>
      <c r="PY16" s="385">
        <v>4796799.26</v>
      </c>
      <c r="PZ16" s="385">
        <v>18943853.98</v>
      </c>
      <c r="QA16" s="385">
        <v>15594183.09</v>
      </c>
      <c r="QB16" s="385">
        <v>5152828.79</v>
      </c>
      <c r="QC16" s="385">
        <v>220733849.30000001</v>
      </c>
      <c r="QD16" s="385">
        <v>5004136.95</v>
      </c>
      <c r="QE16" s="385">
        <v>30107043.41</v>
      </c>
      <c r="QF16" s="385">
        <v>9366055.1600000001</v>
      </c>
      <c r="QG16" s="385">
        <v>8907071.8399999999</v>
      </c>
      <c r="QH16" s="385">
        <v>28473147.420000002</v>
      </c>
      <c r="QI16" s="385">
        <v>7448517.0700000003</v>
      </c>
      <c r="QJ16" s="385">
        <v>12486214.779999999</v>
      </c>
      <c r="QK16" s="385">
        <v>11858330.810000001</v>
      </c>
      <c r="QL16" s="385">
        <v>5518554.1100000003</v>
      </c>
      <c r="QM16" s="385">
        <v>4734639.54</v>
      </c>
      <c r="QN16" s="385">
        <v>385509474.58999997</v>
      </c>
      <c r="QO16" s="385">
        <v>23985137.140000001</v>
      </c>
      <c r="QP16" s="385">
        <v>7203736.6100000003</v>
      </c>
      <c r="QQ16" s="385">
        <v>12918295.220000001</v>
      </c>
      <c r="QR16" s="385">
        <v>9735909.1300000008</v>
      </c>
      <c r="QS16" s="385">
        <v>12518901.460000001</v>
      </c>
      <c r="QT16" s="385">
        <v>33402224.469999999</v>
      </c>
      <c r="QU16" s="385">
        <v>6991917.9400000004</v>
      </c>
      <c r="QV16" s="385">
        <v>11505661.220000001</v>
      </c>
      <c r="QW16" s="385">
        <v>24579336.870000001</v>
      </c>
      <c r="QX16" s="385">
        <v>34873076.5</v>
      </c>
      <c r="QY16" s="385">
        <v>12081395.640000001</v>
      </c>
      <c r="QZ16" s="385">
        <v>3965646.7</v>
      </c>
      <c r="RA16" s="385">
        <v>13646220.390000001</v>
      </c>
      <c r="RB16" s="385">
        <v>3858087.43</v>
      </c>
      <c r="RC16" s="385">
        <v>6040580.8799999999</v>
      </c>
      <c r="RD16" s="385">
        <v>7321493.0700000003</v>
      </c>
      <c r="RE16" s="385">
        <v>3408377.24</v>
      </c>
      <c r="RF16" s="385">
        <v>3381504.47</v>
      </c>
      <c r="RG16" s="385">
        <v>3592885.52</v>
      </c>
      <c r="RH16" s="385">
        <v>106805071.19</v>
      </c>
      <c r="RI16" s="385">
        <v>7959150.6799999997</v>
      </c>
      <c r="RJ16" s="385">
        <v>4755528.66</v>
      </c>
      <c r="RK16" s="385">
        <v>5594443.3499999996</v>
      </c>
      <c r="RL16" s="385">
        <v>4453060.3</v>
      </c>
      <c r="RM16" s="385">
        <v>10487592.869999999</v>
      </c>
      <c r="RN16" s="385">
        <v>11039844.6</v>
      </c>
      <c r="RO16" s="385">
        <v>17289715.199999999</v>
      </c>
      <c r="RP16" s="385">
        <v>4549177.1500000004</v>
      </c>
      <c r="RQ16" s="385">
        <v>9450964.4299999997</v>
      </c>
      <c r="RR16" s="385">
        <v>20250173.010000002</v>
      </c>
      <c r="RS16" s="385">
        <v>54522505.689999998</v>
      </c>
      <c r="RT16" s="385">
        <v>8943616.8499999996</v>
      </c>
      <c r="RU16" s="385">
        <v>9392070.0600000005</v>
      </c>
      <c r="RV16" s="385">
        <v>17037586.879999999</v>
      </c>
      <c r="RW16" s="385">
        <v>5920013.3499999996</v>
      </c>
      <c r="RX16" s="385">
        <v>10634629.289999999</v>
      </c>
      <c r="RY16" s="385">
        <v>6943245.8300000001</v>
      </c>
      <c r="RZ16" s="385">
        <v>4292165.2</v>
      </c>
      <c r="SA16" s="385">
        <v>196867206.40000001</v>
      </c>
      <c r="SB16" s="385">
        <v>3792250.94</v>
      </c>
      <c r="SC16" s="385">
        <v>13331504.210000001</v>
      </c>
      <c r="SD16" s="385">
        <v>7719411.4199999999</v>
      </c>
      <c r="SE16" s="385">
        <v>2556833.48</v>
      </c>
      <c r="SF16" s="385">
        <v>3952919.49</v>
      </c>
      <c r="SG16" s="385">
        <v>8984556.6500000004</v>
      </c>
      <c r="SH16" s="385">
        <v>19349518.350000001</v>
      </c>
      <c r="SI16" s="385">
        <v>5815383.5800000001</v>
      </c>
      <c r="SJ16" s="385">
        <v>3438957</v>
      </c>
      <c r="SK16" s="385">
        <v>7425802.9800000004</v>
      </c>
      <c r="SL16" s="385">
        <v>18711233.309999999</v>
      </c>
      <c r="SM16" s="385">
        <v>5543094.46</v>
      </c>
      <c r="SN16" s="385">
        <v>367864428.77999997</v>
      </c>
      <c r="SO16" s="385">
        <v>5551285.21</v>
      </c>
      <c r="SP16" s="385">
        <v>4608231.0999999996</v>
      </c>
      <c r="SQ16" s="385">
        <v>20975238.710000001</v>
      </c>
      <c r="SR16" s="385">
        <v>16173389.720000001</v>
      </c>
      <c r="SS16" s="385">
        <v>8900542.0399999991</v>
      </c>
      <c r="ST16" s="385">
        <v>1947651.84</v>
      </c>
      <c r="SU16" s="385">
        <v>32136670.52</v>
      </c>
      <c r="SV16" s="385">
        <v>6308634.3300000001</v>
      </c>
      <c r="SW16" s="385">
        <v>20310808.600000001</v>
      </c>
      <c r="SX16" s="385">
        <v>14863677.85</v>
      </c>
      <c r="SY16" s="385">
        <v>5112708.75</v>
      </c>
      <c r="SZ16" s="385">
        <v>3978001.08</v>
      </c>
      <c r="TA16" s="385">
        <v>6603572.21</v>
      </c>
      <c r="TB16" s="385">
        <v>7469890.3799999999</v>
      </c>
      <c r="TC16" s="385">
        <v>4857946.1399999997</v>
      </c>
      <c r="TD16" s="385">
        <v>68450669.040000007</v>
      </c>
      <c r="TE16" s="385">
        <v>5556444.75</v>
      </c>
      <c r="TF16" s="385">
        <v>190780328.31999999</v>
      </c>
      <c r="TG16" s="385">
        <v>24904012.969999999</v>
      </c>
      <c r="TH16" s="385">
        <v>5646864.5499999998</v>
      </c>
      <c r="TI16" s="385">
        <v>4357015.95</v>
      </c>
      <c r="TJ16" s="385">
        <v>69077260.25</v>
      </c>
      <c r="TK16" s="385">
        <v>3864937.76</v>
      </c>
      <c r="TL16" s="385">
        <v>1790087.52</v>
      </c>
      <c r="TM16" s="385">
        <v>4846276.6100000003</v>
      </c>
      <c r="TN16" s="385">
        <v>2319462.1800000002</v>
      </c>
      <c r="TO16" s="385">
        <v>81984634.489999995</v>
      </c>
      <c r="TP16" s="385">
        <v>14299366.52</v>
      </c>
      <c r="TQ16" s="385">
        <v>10357371.92</v>
      </c>
      <c r="TR16" s="385">
        <v>20434584.25</v>
      </c>
      <c r="TS16" s="385">
        <v>11729995.220000001</v>
      </c>
      <c r="TT16" s="385">
        <v>8176395.1500000004</v>
      </c>
      <c r="TU16" s="385">
        <v>630150087.87</v>
      </c>
      <c r="TV16" s="385">
        <v>11192516.449999999</v>
      </c>
      <c r="TW16" s="385">
        <v>7874550.1100000003</v>
      </c>
      <c r="TX16" s="385">
        <v>44409001.780000001</v>
      </c>
      <c r="TY16" s="385">
        <v>1061950.03</v>
      </c>
      <c r="TZ16" s="385">
        <v>9187369.7400000002</v>
      </c>
      <c r="UA16" s="385">
        <v>25419697.190000001</v>
      </c>
      <c r="UB16" s="385">
        <v>5531267.04</v>
      </c>
      <c r="UC16" s="385">
        <v>4609418.97</v>
      </c>
      <c r="UD16" s="385">
        <v>7889213.4100000001</v>
      </c>
      <c r="UE16" s="385">
        <v>8708451.4000000004</v>
      </c>
      <c r="UF16" s="385">
        <v>19710364.98</v>
      </c>
      <c r="UG16" s="385">
        <v>8523991.5600000005</v>
      </c>
      <c r="UH16" s="385">
        <v>14837507</v>
      </c>
      <c r="UI16" s="385">
        <v>5089805.93</v>
      </c>
      <c r="UJ16" s="385">
        <v>4389169.0599999996</v>
      </c>
      <c r="UK16" s="385">
        <v>2892483.28</v>
      </c>
      <c r="UL16" s="385">
        <v>4957211.93</v>
      </c>
      <c r="UM16" s="385">
        <v>16363057.25</v>
      </c>
      <c r="UN16" s="385">
        <v>1960621.35</v>
      </c>
      <c r="UO16" s="385">
        <v>2453610.9</v>
      </c>
      <c r="UP16" s="385">
        <v>2495075.9900000002</v>
      </c>
      <c r="UQ16" s="385">
        <v>168931810.34</v>
      </c>
      <c r="UR16" s="385">
        <v>7690815.8399999999</v>
      </c>
      <c r="US16" s="385">
        <v>8830898.8800000008</v>
      </c>
      <c r="UT16" s="385">
        <v>22460325.329999998</v>
      </c>
      <c r="UU16" s="385">
        <v>26236911.059999999</v>
      </c>
      <c r="UV16" s="385">
        <v>17985284.120000001</v>
      </c>
      <c r="UW16" s="385">
        <v>13114810.32</v>
      </c>
      <c r="UX16" s="385">
        <v>8473585.0700000003</v>
      </c>
      <c r="UY16" s="385">
        <v>5876066.6799999997</v>
      </c>
      <c r="UZ16" s="385">
        <v>49067651.689999998</v>
      </c>
      <c r="VA16" s="385">
        <v>10225142.380000001</v>
      </c>
      <c r="VB16" s="385">
        <v>22192922.280000001</v>
      </c>
      <c r="VC16" s="385">
        <v>14377592.4</v>
      </c>
      <c r="VD16" s="385">
        <v>6018562.4100000001</v>
      </c>
      <c r="VE16" s="385">
        <v>6469020.8899999997</v>
      </c>
      <c r="VF16" s="385">
        <v>1159205043.3499999</v>
      </c>
      <c r="VG16" s="385">
        <v>29244465.800000001</v>
      </c>
      <c r="VH16" s="385">
        <v>10926918.91</v>
      </c>
      <c r="VI16" s="385">
        <v>12065473.42</v>
      </c>
      <c r="VJ16" s="385">
        <v>6061998.0999999996</v>
      </c>
      <c r="VK16" s="385">
        <v>12191655.970000001</v>
      </c>
      <c r="VL16" s="385">
        <v>19474696.210000001</v>
      </c>
      <c r="VM16" s="385">
        <v>28966488.75</v>
      </c>
      <c r="VN16" s="385">
        <v>9608572.1099999994</v>
      </c>
      <c r="VO16" s="385">
        <v>18452315.379999999</v>
      </c>
      <c r="VP16" s="385">
        <v>10435691.810000001</v>
      </c>
      <c r="VQ16" s="385">
        <v>31489995.48</v>
      </c>
      <c r="VR16" s="385">
        <v>16653643.210000001</v>
      </c>
      <c r="VS16" s="385">
        <v>24268766.629999999</v>
      </c>
      <c r="VT16" s="385">
        <v>39768214.939999998</v>
      </c>
      <c r="VU16" s="385">
        <v>13813984.029999999</v>
      </c>
      <c r="VV16" s="385">
        <v>21268862.780000001</v>
      </c>
      <c r="VW16" s="385">
        <v>15338280.619999999</v>
      </c>
      <c r="VX16" s="385">
        <v>8863841.7300000004</v>
      </c>
      <c r="VY16" s="385">
        <v>26254029.640000001</v>
      </c>
      <c r="VZ16" s="385">
        <v>58163306.439999998</v>
      </c>
      <c r="WA16" s="385">
        <v>13764163.85</v>
      </c>
      <c r="WB16" s="385">
        <v>7318585.0199999996</v>
      </c>
      <c r="WC16" s="385">
        <v>6072397.9199999999</v>
      </c>
      <c r="WD16" s="385">
        <v>7496540.5499999998</v>
      </c>
      <c r="WE16" s="385">
        <v>6866439.3099999996</v>
      </c>
      <c r="WF16" s="385">
        <v>5602716.2000000002</v>
      </c>
      <c r="WG16" s="385">
        <v>9431040.3900000006</v>
      </c>
      <c r="WH16" s="385">
        <v>34712321.340000004</v>
      </c>
      <c r="WI16" s="385">
        <v>5798249.1299999999</v>
      </c>
      <c r="WJ16" s="385">
        <v>1666962.75</v>
      </c>
      <c r="WK16" s="385">
        <v>2629291.14</v>
      </c>
      <c r="WL16" s="385">
        <v>460712.8</v>
      </c>
      <c r="WM16" s="385">
        <v>471754203.69999999</v>
      </c>
      <c r="WN16" s="385">
        <v>17365712.760000002</v>
      </c>
      <c r="WO16" s="385">
        <v>14491746.27</v>
      </c>
      <c r="WP16" s="385">
        <v>89217356.769999996</v>
      </c>
      <c r="WQ16" s="385">
        <v>16904830.449999999</v>
      </c>
      <c r="WR16" s="385">
        <v>14270210.560000001</v>
      </c>
      <c r="WS16" s="385">
        <v>26859706.18</v>
      </c>
      <c r="WT16" s="385">
        <v>12151629.33</v>
      </c>
      <c r="WU16" s="385">
        <v>11413577.130000001</v>
      </c>
      <c r="WV16" s="385">
        <v>28411573.440000001</v>
      </c>
      <c r="WW16" s="385">
        <v>20557928.390000001</v>
      </c>
      <c r="WX16" s="385">
        <v>7150660.1500000004</v>
      </c>
      <c r="WY16" s="385">
        <v>6473499.7999999998</v>
      </c>
      <c r="WZ16" s="385">
        <v>9016478.8499999996</v>
      </c>
      <c r="XA16" s="385">
        <v>7711626.9199999999</v>
      </c>
      <c r="XB16" s="385">
        <v>6058468.8200000003</v>
      </c>
      <c r="XC16" s="385">
        <v>5917828.2999999998</v>
      </c>
      <c r="XD16" s="385">
        <v>5958508.3799999999</v>
      </c>
      <c r="XE16" s="385">
        <v>8083671.6600000001</v>
      </c>
      <c r="XF16" s="385">
        <v>4608718.6500000004</v>
      </c>
      <c r="XG16" s="385">
        <v>7516296.4699999997</v>
      </c>
      <c r="XH16" s="385">
        <v>6446134.9400000004</v>
      </c>
      <c r="XI16" s="385">
        <v>3657391.02</v>
      </c>
      <c r="XJ16" s="385">
        <v>450531214.78000003</v>
      </c>
      <c r="XK16" s="385">
        <v>11924759.380000001</v>
      </c>
      <c r="XL16" s="385">
        <v>24504275.949999999</v>
      </c>
      <c r="XM16" s="385">
        <v>9512285.5800000001</v>
      </c>
      <c r="XN16" s="385">
        <v>47732707.810000002</v>
      </c>
      <c r="XO16" s="385">
        <v>11351085.539999999</v>
      </c>
      <c r="XP16" s="385">
        <v>22930359.629999999</v>
      </c>
      <c r="XQ16" s="385">
        <v>4912247.7300000004</v>
      </c>
      <c r="XR16" s="385">
        <v>27568112.010000002</v>
      </c>
      <c r="XS16" s="385">
        <v>27246136.690000001</v>
      </c>
      <c r="XT16" s="385">
        <v>10420463.630000001</v>
      </c>
      <c r="XU16" s="385">
        <v>8090856.1500000004</v>
      </c>
      <c r="XV16" s="385">
        <v>6740721.7400000002</v>
      </c>
      <c r="XW16" s="385">
        <v>6052565.4699999997</v>
      </c>
      <c r="XX16" s="385">
        <v>4093503.19</v>
      </c>
      <c r="XY16" s="385">
        <v>3395086.84</v>
      </c>
      <c r="XZ16" s="385">
        <v>5171363.22</v>
      </c>
      <c r="YA16" s="385">
        <v>98604211.060000002</v>
      </c>
      <c r="YB16" s="385">
        <v>5370106.3899999997</v>
      </c>
      <c r="YC16" s="385">
        <v>4667310.07</v>
      </c>
      <c r="YD16" s="385">
        <v>3927840.46</v>
      </c>
      <c r="YE16" s="385">
        <v>6021746.9400000004</v>
      </c>
      <c r="YF16" s="385">
        <v>2901127.6</v>
      </c>
      <c r="YG16" s="385">
        <v>3607158.1</v>
      </c>
      <c r="YH16" s="385">
        <v>96957280.879999995</v>
      </c>
      <c r="YI16" s="385">
        <v>4637338.47</v>
      </c>
      <c r="YJ16" s="385">
        <v>7725384.5899999999</v>
      </c>
      <c r="YK16" s="385">
        <v>11756804.51</v>
      </c>
      <c r="YL16" s="385">
        <v>5278540.45</v>
      </c>
      <c r="YM16" s="385">
        <v>9133652.8699999992</v>
      </c>
      <c r="YN16" s="385">
        <v>3935540.65</v>
      </c>
      <c r="YO16" s="385">
        <v>4286106</v>
      </c>
      <c r="YP16" s="385">
        <v>26037479.350000001</v>
      </c>
      <c r="YQ16" s="385">
        <v>292922173.25999999</v>
      </c>
      <c r="YR16" s="385">
        <v>5708699.4699999997</v>
      </c>
      <c r="YS16" s="385">
        <v>24193439.280000001</v>
      </c>
      <c r="YT16" s="385">
        <v>39617801.659999996</v>
      </c>
      <c r="YU16" s="385">
        <v>31928224.559999999</v>
      </c>
      <c r="YV16" s="385">
        <v>7915581.6100000003</v>
      </c>
      <c r="YW16" s="385">
        <v>9499285.0999999996</v>
      </c>
      <c r="YX16" s="385">
        <v>20454174.510000002</v>
      </c>
      <c r="YY16" s="385">
        <v>23367814.16</v>
      </c>
      <c r="YZ16" s="385">
        <v>22580703.280000001</v>
      </c>
      <c r="ZA16" s="385">
        <v>3819172.6100000003</v>
      </c>
      <c r="ZB16" s="385">
        <v>8332760.3099999996</v>
      </c>
      <c r="ZC16" s="385">
        <v>5303077.2699999996</v>
      </c>
      <c r="ZD16" s="385">
        <v>11303147.869999999</v>
      </c>
      <c r="ZE16" s="385">
        <v>6545919.4299999997</v>
      </c>
      <c r="ZF16" s="385">
        <v>6952362.9199999999</v>
      </c>
      <c r="ZG16" s="385">
        <v>8078462.6200000001</v>
      </c>
      <c r="ZH16" s="385">
        <v>2444051.5</v>
      </c>
      <c r="ZI16" s="385">
        <v>10116778.4407</v>
      </c>
      <c r="ZJ16" s="385">
        <v>3972460.19</v>
      </c>
      <c r="ZK16" s="385">
        <v>3320602.33</v>
      </c>
      <c r="ZL16" s="385">
        <v>1133048.3600000001</v>
      </c>
      <c r="ZM16" s="385">
        <v>97044728.200000003</v>
      </c>
      <c r="ZN16" s="385">
        <v>6629590.2300000004</v>
      </c>
      <c r="ZO16" s="385">
        <v>7879395.8799999999</v>
      </c>
      <c r="ZP16" s="385">
        <v>5449066.1299999999</v>
      </c>
      <c r="ZQ16" s="385">
        <v>6165188.0999999996</v>
      </c>
      <c r="ZR16" s="385">
        <v>10246140.779999999</v>
      </c>
      <c r="ZS16" s="385">
        <v>7332143.9400000004</v>
      </c>
      <c r="ZT16" s="385">
        <v>1213702094.3800001</v>
      </c>
      <c r="ZU16" s="385">
        <v>10125901.02</v>
      </c>
      <c r="ZV16" s="385">
        <v>5914101.8799999999</v>
      </c>
      <c r="ZW16" s="385">
        <v>22421113.93</v>
      </c>
      <c r="ZX16" s="385">
        <v>18955975.719999999</v>
      </c>
      <c r="ZY16" s="385">
        <v>7557761.5</v>
      </c>
      <c r="ZZ16" s="385">
        <v>10451474.619999999</v>
      </c>
      <c r="AAA16" s="385">
        <v>17544567.510000002</v>
      </c>
      <c r="AAB16" s="385">
        <v>27440988.370000001</v>
      </c>
      <c r="AAC16" s="385">
        <v>8882271.3100000005</v>
      </c>
      <c r="AAD16" s="385">
        <v>14135519.51</v>
      </c>
      <c r="AAE16" s="385">
        <v>56700954.340000004</v>
      </c>
      <c r="AAF16" s="385">
        <v>29725161.539999999</v>
      </c>
      <c r="AAG16" s="385">
        <v>4313040.0999999996</v>
      </c>
      <c r="AAH16" s="385">
        <v>6819026.7300000004</v>
      </c>
      <c r="AAI16" s="385">
        <v>10216397.57</v>
      </c>
      <c r="AAJ16" s="385">
        <v>4674613.6100000003</v>
      </c>
      <c r="AAK16" s="385">
        <v>7881177.96</v>
      </c>
      <c r="AAL16" s="385">
        <v>4994239.33</v>
      </c>
      <c r="AAM16" s="385">
        <v>50460309.43</v>
      </c>
      <c r="AAN16" s="385">
        <v>33363971.440000001</v>
      </c>
      <c r="AAO16" s="385">
        <v>5961474.5899999999</v>
      </c>
      <c r="AAP16" s="385">
        <v>5212146.53</v>
      </c>
      <c r="AAQ16" s="385">
        <v>4285850.59</v>
      </c>
      <c r="AAR16" s="385">
        <v>3243319.54</v>
      </c>
      <c r="AAS16" s="385">
        <v>3160965.89</v>
      </c>
      <c r="AAT16" s="385">
        <v>124968891</v>
      </c>
      <c r="AAU16" s="385">
        <v>8223857.21</v>
      </c>
      <c r="AAV16" s="385">
        <v>3816092.34</v>
      </c>
      <c r="AAW16" s="385">
        <v>13502312.92</v>
      </c>
      <c r="AAX16" s="385">
        <v>9877603.4800000004</v>
      </c>
      <c r="AAY16" s="385">
        <v>7357535.75</v>
      </c>
      <c r="AAZ16" s="385">
        <v>5364337.3600000003</v>
      </c>
      <c r="ABA16" s="385">
        <v>9102535.0500000007</v>
      </c>
      <c r="ABB16" s="385">
        <v>204407115.56</v>
      </c>
      <c r="ABC16" s="385">
        <v>5003965.0199999996</v>
      </c>
      <c r="ABD16" s="385">
        <v>15065357.449999999</v>
      </c>
      <c r="ABE16" s="385">
        <v>6061626.2800000003</v>
      </c>
      <c r="ABF16" s="385">
        <v>3586166.23</v>
      </c>
      <c r="ABG16" s="385">
        <v>28212050.879999999</v>
      </c>
      <c r="ABH16" s="385">
        <v>4774109.58</v>
      </c>
      <c r="ABI16" s="385">
        <v>6878710.4500000002</v>
      </c>
      <c r="ABJ16" s="385">
        <v>5801079.0599999996</v>
      </c>
      <c r="ABK16" s="385">
        <v>14357034.5</v>
      </c>
      <c r="ABL16" s="385">
        <v>4158021.06</v>
      </c>
      <c r="ABM16" s="385">
        <v>369612074.27999997</v>
      </c>
      <c r="ABN16" s="385">
        <v>6292890.7800000003</v>
      </c>
      <c r="ABO16" s="385">
        <v>11193779.810000001</v>
      </c>
      <c r="ABP16" s="385">
        <v>14890149.1</v>
      </c>
      <c r="ABQ16" s="385">
        <v>6163623.7999999998</v>
      </c>
      <c r="ABR16" s="385">
        <v>14977483.27</v>
      </c>
      <c r="ABS16" s="385">
        <v>18937932.420000002</v>
      </c>
      <c r="ABT16" s="385">
        <v>52894376.329999998</v>
      </c>
      <c r="ABU16" s="385">
        <v>67856498.790000007</v>
      </c>
      <c r="ABV16" s="385">
        <v>7952806.3300000001</v>
      </c>
      <c r="ABW16" s="385">
        <v>11795244.48</v>
      </c>
      <c r="ABX16" s="385">
        <v>16661223.98</v>
      </c>
      <c r="ABY16" s="385">
        <v>12641496.029999999</v>
      </c>
      <c r="ABZ16" s="385">
        <v>42602038.579999998</v>
      </c>
      <c r="ACA16" s="385">
        <v>7040836.2699999996</v>
      </c>
      <c r="ACB16" s="385">
        <v>9303605.3000000007</v>
      </c>
      <c r="ACC16" s="385">
        <v>5452460.0300000003</v>
      </c>
      <c r="ACD16" s="385">
        <v>2887124.84</v>
      </c>
      <c r="ACE16" s="385">
        <v>4830090.54</v>
      </c>
      <c r="ACF16" s="385">
        <v>72410298.670000002</v>
      </c>
      <c r="ACG16" s="385">
        <v>42771542.210000001</v>
      </c>
      <c r="ACH16" s="385">
        <v>1169779.48</v>
      </c>
      <c r="ACI16" s="385">
        <v>1357944.6</v>
      </c>
      <c r="ACJ16" s="385">
        <v>7793494.6100000003</v>
      </c>
      <c r="ACK16" s="385">
        <v>1280295.2</v>
      </c>
      <c r="ACL16" s="385">
        <v>3262599.15</v>
      </c>
      <c r="ACM16" s="385">
        <v>5261504.67</v>
      </c>
      <c r="ACN16" s="385">
        <v>7504894.5800000001</v>
      </c>
      <c r="ACO16" s="385">
        <v>316155622.69999999</v>
      </c>
      <c r="ACP16" s="385">
        <v>14245164.279999999</v>
      </c>
      <c r="ACQ16" s="385">
        <v>18515411.210000001</v>
      </c>
      <c r="ACR16" s="385">
        <v>73578477.530000001</v>
      </c>
      <c r="ACS16" s="385">
        <v>1468617.44</v>
      </c>
      <c r="ACT16" s="385">
        <v>3095718.8</v>
      </c>
      <c r="ACU16" s="385">
        <v>5674178.3899999997</v>
      </c>
      <c r="ACV16" s="385">
        <v>1943610.21</v>
      </c>
      <c r="ACW16" s="385">
        <v>629551699.04999995</v>
      </c>
      <c r="ACX16" s="385">
        <v>39394342.979999997</v>
      </c>
      <c r="ACY16" s="385">
        <v>28021223.309999999</v>
      </c>
      <c r="ACZ16" s="385">
        <v>5452744.9299999997</v>
      </c>
      <c r="ADA16" s="385">
        <v>7722238.6299999999</v>
      </c>
      <c r="ADB16" s="385">
        <v>9271770.3599999994</v>
      </c>
      <c r="ADC16" s="385">
        <v>7791279.2699999996</v>
      </c>
      <c r="ADD16" s="385">
        <v>3760210.94</v>
      </c>
      <c r="ADE16" s="385">
        <v>6010271.29</v>
      </c>
      <c r="ADF16" s="385">
        <v>4683709.1500000004</v>
      </c>
      <c r="ADG16" s="385">
        <v>24046325.149999999</v>
      </c>
      <c r="ADH16" s="385">
        <v>8963025.4299999997</v>
      </c>
      <c r="ADI16" s="385">
        <v>10746809.689999999</v>
      </c>
      <c r="ADJ16" s="385">
        <v>10814960.17</v>
      </c>
      <c r="ADK16" s="385">
        <v>11111683.57</v>
      </c>
      <c r="ADL16" s="385">
        <v>5491911.3099999996</v>
      </c>
      <c r="ADM16" s="385">
        <v>19333725.219999999</v>
      </c>
      <c r="ADN16" s="385">
        <v>2692685.6</v>
      </c>
      <c r="ADO16" s="385">
        <v>13116818.52</v>
      </c>
      <c r="ADP16" s="385"/>
      <c r="ADQ16" s="385">
        <v>306872107.79000002</v>
      </c>
      <c r="ADR16" s="385">
        <v>20036068.960000001</v>
      </c>
      <c r="ADS16" s="385">
        <v>14212509.310000001</v>
      </c>
      <c r="ADT16" s="385">
        <v>11432847.23</v>
      </c>
      <c r="ADU16" s="385">
        <v>8655436.8800000008</v>
      </c>
      <c r="ADV16" s="385">
        <v>29213211.120000001</v>
      </c>
      <c r="ADW16" s="385">
        <v>7724579.9900000002</v>
      </c>
      <c r="ADX16" s="385">
        <v>13110369.689999999</v>
      </c>
      <c r="ADY16" s="385">
        <v>7828043.7199999997</v>
      </c>
      <c r="ADZ16" s="385">
        <v>3334834.88</v>
      </c>
      <c r="AEA16" s="385">
        <v>91920622.819999993</v>
      </c>
      <c r="AEB16" s="385">
        <v>50171391.479999997</v>
      </c>
      <c r="AEC16" s="385">
        <v>12210840.01</v>
      </c>
      <c r="AED16" s="385">
        <v>8884393.6300000008</v>
      </c>
      <c r="AEE16" s="385">
        <v>15461464.609999999</v>
      </c>
      <c r="AEF16" s="385">
        <v>10164996.27</v>
      </c>
      <c r="AEG16" s="385">
        <v>4818662.33</v>
      </c>
      <c r="AEH16" s="385">
        <v>8084410.6500000004</v>
      </c>
      <c r="AEI16" s="385">
        <v>4601438.08</v>
      </c>
      <c r="AEJ16" s="385">
        <v>7888456.29</v>
      </c>
      <c r="AEK16" s="385">
        <v>4770309.68</v>
      </c>
      <c r="AEL16" s="385">
        <v>3748372.91</v>
      </c>
      <c r="AEM16" s="385">
        <v>5232089.62</v>
      </c>
      <c r="AEN16" s="385">
        <v>111406596.82999998</v>
      </c>
      <c r="AEO16" s="385">
        <v>9498537.8499999996</v>
      </c>
      <c r="AEP16" s="385">
        <v>9162579.5</v>
      </c>
      <c r="AEQ16" s="385">
        <v>4751601.7200000007</v>
      </c>
      <c r="AER16" s="385">
        <v>4815115.7300000004</v>
      </c>
      <c r="AES16" s="385">
        <v>4266417.47</v>
      </c>
      <c r="AET16" s="385">
        <v>2683447.9900000002</v>
      </c>
      <c r="AEU16" s="385">
        <v>8651944.7799999993</v>
      </c>
      <c r="AEV16" s="385">
        <v>7020896.54</v>
      </c>
      <c r="AEW16" s="385">
        <v>2775041.12</v>
      </c>
      <c r="AEX16" s="385">
        <v>13552876.32</v>
      </c>
      <c r="AEY16" s="385">
        <v>3381139.36</v>
      </c>
      <c r="AEZ16" s="385">
        <v>142075420.33000001</v>
      </c>
      <c r="AFA16" s="385">
        <v>4937380.68</v>
      </c>
      <c r="AFB16" s="385">
        <v>5602423.6399999997</v>
      </c>
      <c r="AFC16" s="385">
        <v>7353449.1900000004</v>
      </c>
      <c r="AFD16" s="385">
        <v>17750683.920000002</v>
      </c>
      <c r="AFE16" s="385">
        <v>6203939.79</v>
      </c>
      <c r="AFF16" s="385">
        <v>2982069.34</v>
      </c>
      <c r="AFG16" s="385">
        <v>6337731.6600000001</v>
      </c>
      <c r="AFH16" s="385">
        <v>4047527.44</v>
      </c>
      <c r="AFI16" s="385">
        <v>6263412.79</v>
      </c>
      <c r="AFJ16" s="385">
        <v>5034281.41</v>
      </c>
      <c r="AFK16" s="385">
        <v>159999730.63999999</v>
      </c>
      <c r="AFL16" s="385">
        <v>27801392.66</v>
      </c>
      <c r="AFM16" s="385">
        <v>7581212.5099999998</v>
      </c>
      <c r="AFN16" s="385">
        <v>3259440.99</v>
      </c>
      <c r="AFO16" s="385">
        <v>11293198.58</v>
      </c>
      <c r="AFP16" s="385">
        <v>4686782.91</v>
      </c>
      <c r="AFQ16" s="385">
        <v>4867505.4800000004</v>
      </c>
      <c r="AFR16" s="385">
        <v>3510367.15</v>
      </c>
      <c r="AFS16" s="385">
        <v>554569003.70000005</v>
      </c>
      <c r="AFT16" s="385">
        <v>218595034.34999999</v>
      </c>
      <c r="AFU16" s="385">
        <v>7854028.1299999999</v>
      </c>
      <c r="AFV16" s="385">
        <v>16463085.829999998</v>
      </c>
      <c r="AFW16" s="385">
        <v>22327928.77</v>
      </c>
      <c r="AFX16" s="385">
        <v>12064717.51</v>
      </c>
      <c r="AFY16" s="385">
        <v>7109849.5999999996</v>
      </c>
      <c r="AFZ16" s="385">
        <v>13885331.970000001</v>
      </c>
      <c r="AGA16" s="385">
        <v>2848074.57</v>
      </c>
      <c r="AGB16" s="385">
        <v>11207561.560000001</v>
      </c>
      <c r="AGC16" s="385">
        <v>11846513.48</v>
      </c>
      <c r="AGD16" s="385">
        <v>3672072.73</v>
      </c>
      <c r="AGE16" s="385">
        <v>4566319.78</v>
      </c>
      <c r="AGF16" s="385">
        <v>5212097.96</v>
      </c>
      <c r="AGG16" s="385">
        <v>3793438.7</v>
      </c>
      <c r="AGH16" s="385">
        <v>7131014</v>
      </c>
      <c r="AGI16" s="385">
        <v>3980211.25</v>
      </c>
      <c r="AGJ16" s="385">
        <v>63483536.710000001</v>
      </c>
      <c r="AGK16" s="385">
        <v>3898726.04</v>
      </c>
      <c r="AGL16" s="385">
        <v>6610753.5899999999</v>
      </c>
      <c r="AGM16" s="385">
        <v>4303123.34</v>
      </c>
      <c r="AGN16" s="385">
        <v>16554232.59</v>
      </c>
      <c r="AGO16" s="385">
        <v>4104667.7</v>
      </c>
      <c r="AGP16" s="385">
        <v>4349378.1399999997</v>
      </c>
    </row>
    <row r="17" spans="1:874">
      <c r="B17" s="384" t="s">
        <v>21</v>
      </c>
      <c r="C17" s="383" t="s">
        <v>22</v>
      </c>
      <c r="D17" s="385">
        <v>354746140.11000001</v>
      </c>
      <c r="E17" s="385">
        <v>3397388.58</v>
      </c>
      <c r="F17" s="385">
        <v>5408295.4100000001</v>
      </c>
      <c r="G17" s="385">
        <v>1817525.9700000002</v>
      </c>
      <c r="H17" s="385">
        <v>19685905.010000002</v>
      </c>
      <c r="I17" s="385">
        <v>3734053.7300000004</v>
      </c>
      <c r="J17" s="385">
        <v>13435397.360000001</v>
      </c>
      <c r="K17" s="385">
        <v>4646706.8</v>
      </c>
      <c r="L17" s="385">
        <v>5637629.1600000001</v>
      </c>
      <c r="M17" s="385">
        <v>5442570.5500000007</v>
      </c>
      <c r="N17" s="385">
        <v>2864627.83</v>
      </c>
      <c r="O17" s="385">
        <v>1901221.67</v>
      </c>
      <c r="P17" s="385">
        <v>2973358.2899999996</v>
      </c>
      <c r="Q17" s="385">
        <v>2731270.75</v>
      </c>
      <c r="R17" s="385">
        <v>2077035.53</v>
      </c>
      <c r="S17" s="385">
        <v>6185890.4199999999</v>
      </c>
      <c r="T17" s="385">
        <v>3256023.91</v>
      </c>
      <c r="U17" s="385">
        <v>918495.55</v>
      </c>
      <c r="V17" s="385">
        <v>122911452.71000001</v>
      </c>
      <c r="W17" s="385">
        <v>24942566.420000002</v>
      </c>
      <c r="X17" s="385">
        <v>4678603.1500000004</v>
      </c>
      <c r="Y17" s="385">
        <v>4650466.32</v>
      </c>
      <c r="Z17" s="385">
        <v>4857120.7699999996</v>
      </c>
      <c r="AA17" s="385">
        <v>3700339.67</v>
      </c>
      <c r="AB17" s="385">
        <v>1252233.33</v>
      </c>
      <c r="AC17" s="385">
        <v>30668104.079999998</v>
      </c>
      <c r="AD17" s="385">
        <v>4826572.43</v>
      </c>
      <c r="AE17" s="385">
        <v>2706305.88</v>
      </c>
      <c r="AF17" s="385">
        <v>17519631.880000003</v>
      </c>
      <c r="AG17" s="385">
        <v>3109148.04</v>
      </c>
      <c r="AH17" s="385">
        <v>10076877.84</v>
      </c>
      <c r="AI17" s="385">
        <v>6014110.2200000007</v>
      </c>
      <c r="AJ17" s="385">
        <v>3052181.3000000003</v>
      </c>
      <c r="AK17" s="385">
        <v>1618733.5899999999</v>
      </c>
      <c r="AL17" s="385">
        <v>2741677.0199999996</v>
      </c>
      <c r="AM17" s="385">
        <v>5728425.2699999996</v>
      </c>
      <c r="AN17" s="385">
        <v>1611048.83</v>
      </c>
      <c r="AO17" s="385">
        <v>1611690.87</v>
      </c>
      <c r="AP17" s="385">
        <v>1581886.18</v>
      </c>
      <c r="AQ17" s="385">
        <v>1400704.3</v>
      </c>
      <c r="AR17" s="385">
        <v>1396968.77</v>
      </c>
      <c r="AS17" s="385">
        <v>808918.73</v>
      </c>
      <c r="AT17" s="385">
        <v>85654526.25999999</v>
      </c>
      <c r="AU17" s="385">
        <v>1444438.4</v>
      </c>
      <c r="AV17" s="385">
        <v>928523.39999999991</v>
      </c>
      <c r="AW17" s="385">
        <v>1627238.88</v>
      </c>
      <c r="AX17" s="385">
        <v>3904156.18</v>
      </c>
      <c r="AY17" s="385">
        <v>4095813.22</v>
      </c>
      <c r="AZ17" s="385">
        <v>1050530.8</v>
      </c>
      <c r="BA17" s="385">
        <v>1576582.2900000003</v>
      </c>
      <c r="BB17" s="385">
        <v>1174308.57</v>
      </c>
      <c r="BC17" s="385">
        <v>1571623.43</v>
      </c>
      <c r="BD17" s="385">
        <v>943139.97</v>
      </c>
      <c r="BE17" s="385">
        <v>749952.62</v>
      </c>
      <c r="BF17" s="385">
        <v>10447343.979999999</v>
      </c>
      <c r="BG17" s="385">
        <v>1162119.8800000001</v>
      </c>
      <c r="BH17" s="385">
        <v>658620.14</v>
      </c>
      <c r="BI17" s="385">
        <v>86943368.640000001</v>
      </c>
      <c r="BJ17" s="385">
        <v>39619999.519999996</v>
      </c>
      <c r="BK17" s="385">
        <v>2990273.8899999997</v>
      </c>
      <c r="BL17" s="385">
        <v>2100651.5499999998</v>
      </c>
      <c r="BM17" s="385">
        <v>3808524.3200000003</v>
      </c>
      <c r="BN17" s="385">
        <v>3228733.3600000003</v>
      </c>
      <c r="BO17" s="385">
        <v>3100030.77</v>
      </c>
      <c r="BP17" s="385">
        <v>110076392.00999999</v>
      </c>
      <c r="BQ17" s="385">
        <v>2208449.11</v>
      </c>
      <c r="BR17" s="385">
        <v>2407452.9400000004</v>
      </c>
      <c r="BS17" s="385">
        <v>3347089.71</v>
      </c>
      <c r="BT17" s="385">
        <v>2116005.9299999997</v>
      </c>
      <c r="BU17" s="385">
        <v>2209696.69</v>
      </c>
      <c r="BV17" s="385">
        <v>2219470.7599999998</v>
      </c>
      <c r="BW17" s="385">
        <v>3265428.5999999996</v>
      </c>
      <c r="BX17" s="385">
        <v>24519284.990000002</v>
      </c>
      <c r="BY17" s="385">
        <v>1961143.63</v>
      </c>
      <c r="BZ17" s="385">
        <v>3162042.65</v>
      </c>
      <c r="CA17" s="385">
        <v>7945673.0300000003</v>
      </c>
      <c r="CB17" s="385">
        <v>1441166.32</v>
      </c>
      <c r="CC17" s="385">
        <v>1232500.78</v>
      </c>
      <c r="CD17" s="385">
        <v>1316709.47</v>
      </c>
      <c r="CE17" s="385">
        <v>295527899.62</v>
      </c>
      <c r="CF17" s="385">
        <v>2967221.39</v>
      </c>
      <c r="CG17" s="385">
        <v>12293953.209999999</v>
      </c>
      <c r="CH17" s="385">
        <v>2802679.37</v>
      </c>
      <c r="CI17" s="385">
        <v>2822346.88</v>
      </c>
      <c r="CJ17" s="385">
        <v>2182969.31</v>
      </c>
      <c r="CK17" s="385">
        <v>2572948.23</v>
      </c>
      <c r="CL17" s="385">
        <v>3970473.1199999996</v>
      </c>
      <c r="CM17" s="385">
        <v>884438.03</v>
      </c>
      <c r="CN17" s="385">
        <v>1549389.08</v>
      </c>
      <c r="CO17" s="385">
        <v>1381132.54</v>
      </c>
      <c r="CP17" s="385">
        <v>1648375.55</v>
      </c>
      <c r="CQ17" s="385">
        <v>1568952.62</v>
      </c>
      <c r="CR17" s="385">
        <v>83595903.319999993</v>
      </c>
      <c r="CS17" s="385">
        <v>2103186.64</v>
      </c>
      <c r="CT17" s="385">
        <v>2233126.34</v>
      </c>
      <c r="CU17" s="385">
        <v>4943265.26</v>
      </c>
      <c r="CV17" s="385">
        <v>1427012.78</v>
      </c>
      <c r="CW17" s="385">
        <v>5103594.33</v>
      </c>
      <c r="CX17" s="385">
        <v>2014876.27</v>
      </c>
      <c r="CY17" s="385">
        <v>1058393.21</v>
      </c>
      <c r="CZ17" s="385">
        <v>48952594.390000001</v>
      </c>
      <c r="DA17" s="385">
        <v>54305906.009999998</v>
      </c>
      <c r="DB17" s="385">
        <v>3192705.16</v>
      </c>
      <c r="DC17" s="385">
        <v>3452968.3</v>
      </c>
      <c r="DD17" s="385">
        <v>7095736.6499999994</v>
      </c>
      <c r="DE17" s="385">
        <v>7454723.6400000006</v>
      </c>
      <c r="DF17" s="385">
        <v>4843459.33</v>
      </c>
      <c r="DG17" s="385">
        <v>6012865.8900000006</v>
      </c>
      <c r="DH17" s="385">
        <v>2049776.96</v>
      </c>
      <c r="DI17" s="385">
        <v>321073648.81999999</v>
      </c>
      <c r="DJ17" s="385">
        <v>1594945.17</v>
      </c>
      <c r="DK17" s="385">
        <v>3332100.08</v>
      </c>
      <c r="DL17" s="385">
        <v>6537023.2599999998</v>
      </c>
      <c r="DM17" s="385">
        <v>3486802.34</v>
      </c>
      <c r="DN17" s="385">
        <v>2719265.03</v>
      </c>
      <c r="DO17" s="385">
        <v>6246387.2300000004</v>
      </c>
      <c r="DP17" s="385">
        <v>3039256.9</v>
      </c>
      <c r="DQ17" s="385">
        <v>9760191.620000001</v>
      </c>
      <c r="DR17" s="385">
        <v>80629317.090000004</v>
      </c>
      <c r="DS17" s="385">
        <v>6211170.4299999997</v>
      </c>
      <c r="DT17" s="385">
        <v>14037190.5</v>
      </c>
      <c r="DU17" s="385">
        <v>29467539.849999998</v>
      </c>
      <c r="DV17" s="385">
        <v>5602871.3300000001</v>
      </c>
      <c r="DW17" s="385">
        <v>11586125.449999999</v>
      </c>
      <c r="DX17" s="385">
        <v>6459375.3999999994</v>
      </c>
      <c r="DY17" s="385">
        <v>1561319</v>
      </c>
      <c r="DZ17" s="385">
        <v>3689353.6799999997</v>
      </c>
      <c r="EA17" s="385">
        <v>3938668.91</v>
      </c>
      <c r="EB17" s="385">
        <v>6282744.3100000005</v>
      </c>
      <c r="EC17" s="385">
        <v>44943649.890000001</v>
      </c>
      <c r="ED17" s="385">
        <v>36174892.25</v>
      </c>
      <c r="EE17" s="385">
        <v>3577064.13</v>
      </c>
      <c r="EF17" s="385">
        <v>4293376.75</v>
      </c>
      <c r="EG17" s="385">
        <v>3906991.7699999996</v>
      </c>
      <c r="EH17" s="385">
        <v>5549984.8600000003</v>
      </c>
      <c r="EI17" s="385">
        <v>7694095.5500000007</v>
      </c>
      <c r="EJ17" s="385">
        <v>2008111.46</v>
      </c>
      <c r="EK17" s="385">
        <v>2390168.09</v>
      </c>
      <c r="EL17" s="385">
        <v>141602642.47</v>
      </c>
      <c r="EM17" s="385">
        <v>2517523.96</v>
      </c>
      <c r="EN17" s="385">
        <v>2791977.65</v>
      </c>
      <c r="EO17" s="385">
        <v>2926100.63</v>
      </c>
      <c r="EP17" s="385">
        <v>1008506.76</v>
      </c>
      <c r="EQ17" s="385">
        <v>839719.69</v>
      </c>
      <c r="ER17" s="385">
        <v>4551796.07</v>
      </c>
      <c r="ES17" s="385">
        <v>3027878.54</v>
      </c>
      <c r="ET17" s="385">
        <v>2490162.98</v>
      </c>
      <c r="EU17" s="385">
        <v>109570466.87</v>
      </c>
      <c r="EV17" s="385">
        <v>1128773.45</v>
      </c>
      <c r="EW17" s="385">
        <v>1511508.59</v>
      </c>
      <c r="EX17" s="385">
        <v>6674946.6100000003</v>
      </c>
      <c r="EY17" s="385">
        <v>5392948.3500000006</v>
      </c>
      <c r="EZ17" s="385">
        <v>3014354.71</v>
      </c>
      <c r="FA17" s="385">
        <v>3498367.59</v>
      </c>
      <c r="FB17" s="385">
        <v>2443275.77</v>
      </c>
      <c r="FC17" s="385">
        <v>3722500.6900000004</v>
      </c>
      <c r="FD17" s="385">
        <v>1553321.8800000001</v>
      </c>
      <c r="FE17" s="385">
        <v>1900731.44</v>
      </c>
      <c r="FF17" s="385">
        <v>984179.33</v>
      </c>
      <c r="FG17" s="385">
        <v>44662450.699999996</v>
      </c>
      <c r="FH17" s="385">
        <v>1926203.88</v>
      </c>
      <c r="FI17" s="385">
        <v>2444957.89</v>
      </c>
      <c r="FJ17" s="385">
        <v>1983564.6400000001</v>
      </c>
      <c r="FK17" s="385">
        <v>3105525.5700000003</v>
      </c>
      <c r="FL17" s="385">
        <v>2953853.39</v>
      </c>
      <c r="FM17" s="385">
        <v>0</v>
      </c>
      <c r="FN17" s="385">
        <v>419136.57999999996</v>
      </c>
      <c r="FO17" s="385">
        <v>145403851.19</v>
      </c>
      <c r="FP17" s="385">
        <v>2131109.9299999997</v>
      </c>
      <c r="FQ17" s="385">
        <v>5645240.7999999998</v>
      </c>
      <c r="FR17" s="385">
        <v>4939897.7300000004</v>
      </c>
      <c r="FS17" s="385">
        <v>6430505.9799999995</v>
      </c>
      <c r="FT17" s="385">
        <v>3224770</v>
      </c>
      <c r="FU17" s="385">
        <v>6007533.9800000004</v>
      </c>
      <c r="FV17" s="385">
        <v>4045663.8</v>
      </c>
      <c r="FW17" s="385">
        <v>3933486.41</v>
      </c>
      <c r="FX17" s="385">
        <v>3152689.4099999997</v>
      </c>
      <c r="FY17" s="385">
        <v>9920278.6899999995</v>
      </c>
      <c r="FZ17" s="385">
        <v>2598867.89</v>
      </c>
      <c r="GA17" s="385">
        <v>1622703.06</v>
      </c>
      <c r="GB17" s="385">
        <v>94014835.590000004</v>
      </c>
      <c r="GC17" s="385">
        <v>1789505.58</v>
      </c>
      <c r="GD17" s="385">
        <v>3570288.1</v>
      </c>
      <c r="GE17" s="385">
        <v>14551578.159999998</v>
      </c>
      <c r="GF17" s="385">
        <v>3933615.78</v>
      </c>
      <c r="GG17" s="385">
        <v>2979115.9400000004</v>
      </c>
      <c r="GH17" s="385">
        <v>2880747.71</v>
      </c>
      <c r="GI17" s="385">
        <v>10140598.780000001</v>
      </c>
      <c r="GJ17" s="385">
        <v>2336872.21</v>
      </c>
      <c r="GK17" s="385">
        <v>970248.83000000007</v>
      </c>
      <c r="GL17" s="385">
        <v>570120.69999999995</v>
      </c>
      <c r="GM17" s="385">
        <v>793467.75</v>
      </c>
      <c r="GN17" s="385">
        <v>57621884.870000005</v>
      </c>
      <c r="GO17" s="385">
        <v>5298444.6099999994</v>
      </c>
      <c r="GP17" s="385">
        <v>2034267.5899999999</v>
      </c>
      <c r="GQ17" s="385">
        <v>6935540.4100000001</v>
      </c>
      <c r="GR17" s="385">
        <v>773634.06</v>
      </c>
      <c r="GS17" s="385">
        <v>5179271.1900000004</v>
      </c>
      <c r="GT17" s="385">
        <v>4476122.88</v>
      </c>
      <c r="GU17" s="385">
        <v>2326052.0500000003</v>
      </c>
      <c r="GV17" s="385">
        <v>51713247.5</v>
      </c>
      <c r="GW17" s="385">
        <v>1872522.16</v>
      </c>
      <c r="GX17" s="385">
        <v>4333051</v>
      </c>
      <c r="GY17" s="385">
        <v>2300816.34</v>
      </c>
      <c r="GZ17" s="385">
        <v>166332382.69</v>
      </c>
      <c r="HA17" s="385">
        <v>6980073.79</v>
      </c>
      <c r="HB17" s="385">
        <v>7458827.7400000002</v>
      </c>
      <c r="HC17" s="385">
        <v>11392974.879999999</v>
      </c>
      <c r="HD17" s="385">
        <v>4672605.99</v>
      </c>
      <c r="HE17" s="385">
        <v>7891577.4800000004</v>
      </c>
      <c r="HF17" s="385">
        <v>82747913.339999989</v>
      </c>
      <c r="HG17" s="385">
        <v>4264240.88</v>
      </c>
      <c r="HH17" s="385">
        <v>7072567.8899999997</v>
      </c>
      <c r="HI17" s="385">
        <v>4228403.3000000007</v>
      </c>
      <c r="HJ17" s="385">
        <v>4213041.12</v>
      </c>
      <c r="HK17" s="385">
        <v>2318649.4299999997</v>
      </c>
      <c r="HL17" s="385">
        <v>5308775.07</v>
      </c>
      <c r="HM17" s="385">
        <v>1367120.1</v>
      </c>
      <c r="HN17" s="385">
        <v>124529182.92999999</v>
      </c>
      <c r="HO17" s="385">
        <v>21379230.719999999</v>
      </c>
      <c r="HP17" s="385">
        <v>2723533.08</v>
      </c>
      <c r="HQ17" s="385">
        <v>2558151.61</v>
      </c>
      <c r="HR17" s="385">
        <v>1809436.5</v>
      </c>
      <c r="HS17" s="385">
        <v>1298326.19</v>
      </c>
      <c r="HT17" s="385">
        <v>4421842.3</v>
      </c>
      <c r="HU17" s="385">
        <v>4295868.6900000004</v>
      </c>
      <c r="HV17" s="385">
        <v>1777620.22</v>
      </c>
      <c r="HW17" s="385">
        <v>2000826.1300000001</v>
      </c>
      <c r="HX17" s="385">
        <v>1922225.3499999999</v>
      </c>
      <c r="HY17" s="385">
        <v>3950030.0300000003</v>
      </c>
      <c r="HZ17" s="385">
        <v>1503587.54</v>
      </c>
      <c r="IA17" s="385">
        <v>2846048.29</v>
      </c>
      <c r="IB17" s="385">
        <v>1047626.72</v>
      </c>
      <c r="IC17" s="385">
        <v>952608.15</v>
      </c>
      <c r="ID17" s="385">
        <v>84139263.599999994</v>
      </c>
      <c r="IE17" s="385">
        <v>18404639.52</v>
      </c>
      <c r="IF17" s="385">
        <v>4197044.3500000006</v>
      </c>
      <c r="IG17" s="385">
        <v>10981866.73</v>
      </c>
      <c r="IH17" s="385">
        <v>13317166.52</v>
      </c>
      <c r="II17" s="385">
        <v>3182552.9200000004</v>
      </c>
      <c r="IJ17" s="385">
        <v>3305827.66</v>
      </c>
      <c r="IK17" s="385">
        <v>2242876.77</v>
      </c>
      <c r="IL17" s="385">
        <v>2107043.69</v>
      </c>
      <c r="IM17" s="385">
        <v>3534590.32</v>
      </c>
      <c r="IN17" s="385">
        <v>2546643.11</v>
      </c>
      <c r="IO17" s="385">
        <v>213610938.30000001</v>
      </c>
      <c r="IP17" s="385">
        <v>48672219.100000001</v>
      </c>
      <c r="IQ17" s="385">
        <v>6618348.25</v>
      </c>
      <c r="IR17" s="385">
        <v>3900687.3600000003</v>
      </c>
      <c r="IS17" s="385">
        <v>3438925.72</v>
      </c>
      <c r="IT17" s="385">
        <v>1414452.94</v>
      </c>
      <c r="IU17" s="385">
        <v>2350728.88</v>
      </c>
      <c r="IV17" s="385">
        <v>1285747.03</v>
      </c>
      <c r="IW17" s="385">
        <v>1006121.99</v>
      </c>
      <c r="IX17" s="385">
        <v>2927999.85</v>
      </c>
      <c r="IY17" s="385">
        <v>4160866.79</v>
      </c>
      <c r="IZ17" s="385">
        <v>1863740.12</v>
      </c>
      <c r="JA17" s="385">
        <v>35037752.890000001</v>
      </c>
      <c r="JB17" s="385">
        <v>10314383.51</v>
      </c>
      <c r="JC17" s="385">
        <v>1816204.66</v>
      </c>
      <c r="JD17" s="385">
        <v>1394304.6300000001</v>
      </c>
      <c r="JE17" s="385">
        <v>1647182.3900000001</v>
      </c>
      <c r="JF17" s="385">
        <v>1182043.8</v>
      </c>
      <c r="JG17" s="385">
        <v>46242534.330000006</v>
      </c>
      <c r="JH17" s="385">
        <v>985761.01</v>
      </c>
      <c r="JI17" s="385">
        <v>2740549.79</v>
      </c>
      <c r="JJ17" s="385">
        <v>5612609.9500000002</v>
      </c>
      <c r="JK17" s="385">
        <v>1713876.07</v>
      </c>
      <c r="JL17" s="385">
        <v>4928371.3599999994</v>
      </c>
      <c r="JM17" s="385">
        <v>1570515.98</v>
      </c>
      <c r="JN17" s="385">
        <v>101971190.98999999</v>
      </c>
      <c r="JO17" s="385">
        <v>35316801.819999993</v>
      </c>
      <c r="JP17" s="385">
        <v>4033758.46</v>
      </c>
      <c r="JQ17" s="385">
        <v>1325131.69</v>
      </c>
      <c r="JR17" s="385">
        <v>3734551.14</v>
      </c>
      <c r="JS17" s="385">
        <v>880732.55</v>
      </c>
      <c r="JT17" s="385">
        <v>10615125.469999999</v>
      </c>
      <c r="JU17" s="385">
        <v>7498578.1699999999</v>
      </c>
      <c r="JV17" s="385">
        <v>2967841.84</v>
      </c>
      <c r="JW17" s="385">
        <v>2581204.0300000003</v>
      </c>
      <c r="JX17" s="385">
        <v>3003803.6999999997</v>
      </c>
      <c r="JY17" s="385">
        <v>1933056.0299999998</v>
      </c>
      <c r="JZ17" s="385">
        <v>2577408.6</v>
      </c>
      <c r="KA17" s="385">
        <v>947318.87</v>
      </c>
      <c r="KB17" s="385">
        <v>1633005.27</v>
      </c>
      <c r="KC17" s="385">
        <v>201755593.15000004</v>
      </c>
      <c r="KD17" s="385">
        <v>12853103.439999999</v>
      </c>
      <c r="KE17" s="385">
        <v>2958619.73</v>
      </c>
      <c r="KF17" s="385">
        <v>2240294.0099999998</v>
      </c>
      <c r="KG17" s="385">
        <v>9234364.7999999989</v>
      </c>
      <c r="KH17" s="385">
        <v>4993569.29</v>
      </c>
      <c r="KI17" s="385">
        <v>16204096.07</v>
      </c>
      <c r="KJ17" s="385">
        <v>2476059.2200000002</v>
      </c>
      <c r="KK17" s="385">
        <v>2803190.6100000003</v>
      </c>
      <c r="KL17" s="385">
        <v>35510539.359999999</v>
      </c>
      <c r="KM17" s="385">
        <v>2284165.9699999997</v>
      </c>
      <c r="KN17" s="385">
        <v>4549667.12</v>
      </c>
      <c r="KO17" s="385">
        <v>21419980.330000002</v>
      </c>
      <c r="KP17" s="385">
        <v>2059481.04</v>
      </c>
      <c r="KQ17" s="385">
        <v>5070432.7799999993</v>
      </c>
      <c r="KR17" s="385">
        <v>100077092.94</v>
      </c>
      <c r="KS17" s="385">
        <v>3945145.46</v>
      </c>
      <c r="KT17" s="385">
        <v>67049821.969999999</v>
      </c>
      <c r="KU17" s="385">
        <v>3006038.19</v>
      </c>
      <c r="KV17" s="385">
        <v>1274981.4300000002</v>
      </c>
      <c r="KW17" s="385">
        <v>4509666.2699999996</v>
      </c>
      <c r="KX17" s="385">
        <v>5308709.42</v>
      </c>
      <c r="KY17" s="385">
        <v>4218706.13</v>
      </c>
      <c r="KZ17" s="385">
        <v>2267769.1800000002</v>
      </c>
      <c r="LA17" s="385">
        <v>2329178.17</v>
      </c>
      <c r="LB17" s="385">
        <v>185491670.69</v>
      </c>
      <c r="LC17" s="385">
        <v>15658712.24</v>
      </c>
      <c r="LD17" s="385">
        <v>42873591.810000002</v>
      </c>
      <c r="LE17" s="385">
        <v>30473540.259999998</v>
      </c>
      <c r="LF17" s="385">
        <v>3870697.95</v>
      </c>
      <c r="LG17" s="385">
        <v>3922687.5999999996</v>
      </c>
      <c r="LH17" s="385">
        <v>1420212.03</v>
      </c>
      <c r="LI17" s="385">
        <v>3984285.67</v>
      </c>
      <c r="LJ17" s="385">
        <v>2401713.27</v>
      </c>
      <c r="LK17" s="385">
        <v>4806287.43</v>
      </c>
      <c r="LL17" s="385">
        <v>49095470.07</v>
      </c>
      <c r="LM17" s="385">
        <v>5028519.87</v>
      </c>
      <c r="LN17" s="385">
        <v>1972491.3699999999</v>
      </c>
      <c r="LO17" s="385"/>
      <c r="LP17" s="385">
        <v>50216216.969999999</v>
      </c>
      <c r="LQ17" s="385">
        <v>133570290.22</v>
      </c>
      <c r="LR17" s="385">
        <v>51353273.400000006</v>
      </c>
      <c r="LS17" s="385">
        <v>19384549.360000003</v>
      </c>
      <c r="LT17" s="385">
        <v>5081946.7699999996</v>
      </c>
      <c r="LU17" s="385">
        <v>4572334.41</v>
      </c>
      <c r="LV17" s="385">
        <v>3857608.23</v>
      </c>
      <c r="LW17" s="385">
        <v>3556983.1500000004</v>
      </c>
      <c r="LX17" s="385">
        <v>4270532.4000000004</v>
      </c>
      <c r="LY17" s="385">
        <v>9203061.5800000001</v>
      </c>
      <c r="LZ17" s="385">
        <v>2104226.27</v>
      </c>
      <c r="MA17" s="385">
        <v>193734807.09</v>
      </c>
      <c r="MB17" s="385">
        <v>2924466.69</v>
      </c>
      <c r="MC17" s="385">
        <v>2075160.69</v>
      </c>
      <c r="MD17" s="385">
        <v>1990119.0999999999</v>
      </c>
      <c r="ME17" s="385">
        <v>1841544.35</v>
      </c>
      <c r="MF17" s="385">
        <v>8302480.6100000003</v>
      </c>
      <c r="MG17" s="385">
        <v>1915222.33</v>
      </c>
      <c r="MH17" s="385">
        <v>2125555.67</v>
      </c>
      <c r="MI17" s="385">
        <v>5185236.2699999996</v>
      </c>
      <c r="MJ17" s="385">
        <v>2438445.62</v>
      </c>
      <c r="MK17" s="385">
        <v>2151058.7399999998</v>
      </c>
      <c r="ML17" s="385">
        <v>3762462.7</v>
      </c>
      <c r="MM17" s="385">
        <v>92104325.019999996</v>
      </c>
      <c r="MN17" s="385">
        <v>2862064.62</v>
      </c>
      <c r="MO17" s="385">
        <v>2759257.42</v>
      </c>
      <c r="MP17" s="385">
        <v>8834547.879999999</v>
      </c>
      <c r="MQ17" s="385">
        <v>5130629.95</v>
      </c>
      <c r="MR17" s="385">
        <v>2605838.6100000003</v>
      </c>
      <c r="MS17" s="385">
        <v>11912763.4</v>
      </c>
      <c r="MT17" s="385">
        <v>7010023.1999999993</v>
      </c>
      <c r="MU17" s="385">
        <v>2360201.69</v>
      </c>
      <c r="MV17" s="385">
        <v>763499.7</v>
      </c>
      <c r="MW17" s="385">
        <v>263874942.40000001</v>
      </c>
      <c r="MX17" s="385">
        <v>16653462.689999999</v>
      </c>
      <c r="MY17" s="385">
        <v>2608297.21</v>
      </c>
      <c r="MZ17" s="385">
        <v>99460073.359999999</v>
      </c>
      <c r="NA17" s="385">
        <v>2387716.35</v>
      </c>
      <c r="NB17" s="385">
        <v>7653066.9900000002</v>
      </c>
      <c r="NC17" s="385">
        <v>27291299.770000003</v>
      </c>
      <c r="ND17" s="385">
        <v>19420807.210000001</v>
      </c>
      <c r="NE17" s="385">
        <v>955549.1399999999</v>
      </c>
      <c r="NF17" s="385">
        <v>5179869.99</v>
      </c>
      <c r="NG17" s="385">
        <v>4687376.95</v>
      </c>
      <c r="NH17" s="385">
        <v>4501367.8599999994</v>
      </c>
      <c r="NI17" s="385">
        <v>35021017.329999998</v>
      </c>
      <c r="NJ17" s="385">
        <v>1052258.01</v>
      </c>
      <c r="NK17" s="385">
        <v>1782050.87</v>
      </c>
      <c r="NL17" s="385">
        <v>1619833.69</v>
      </c>
      <c r="NM17" s="385">
        <v>1705912.12</v>
      </c>
      <c r="NN17" s="385">
        <v>255493.24</v>
      </c>
      <c r="NO17" s="385">
        <v>1074616.6099999999</v>
      </c>
      <c r="NP17" s="385">
        <v>70839697</v>
      </c>
      <c r="NQ17" s="385">
        <v>35005828.840000004</v>
      </c>
      <c r="NR17" s="385">
        <v>3406347.8</v>
      </c>
      <c r="NS17" s="385">
        <v>1303475.97</v>
      </c>
      <c r="NT17" s="385">
        <v>2193904.7800000003</v>
      </c>
      <c r="NU17" s="385">
        <v>2723059.94</v>
      </c>
      <c r="NV17" s="385">
        <v>1366400.02</v>
      </c>
      <c r="NW17" s="385">
        <v>123209234.22999999</v>
      </c>
      <c r="NX17" s="385">
        <v>11935594.34</v>
      </c>
      <c r="NY17" s="385">
        <v>4098020.57</v>
      </c>
      <c r="NZ17" s="385">
        <v>21788735.919999998</v>
      </c>
      <c r="OA17" s="385">
        <v>2201257.4500000002</v>
      </c>
      <c r="OB17" s="385">
        <v>4896628.0999999996</v>
      </c>
      <c r="OC17" s="385">
        <v>1337903.93</v>
      </c>
      <c r="OD17" s="385">
        <v>2616688.19</v>
      </c>
      <c r="OE17" s="385"/>
      <c r="OF17" s="385">
        <v>101651700.19</v>
      </c>
      <c r="OG17" s="385">
        <v>11526664.460000001</v>
      </c>
      <c r="OH17" s="385">
        <v>35268868.460000001</v>
      </c>
      <c r="OI17" s="385">
        <v>5975803.1000000006</v>
      </c>
      <c r="OJ17" s="385">
        <v>3939763.1500000004</v>
      </c>
      <c r="OK17" s="385">
        <v>1606492.67</v>
      </c>
      <c r="OL17" s="385">
        <v>56415317.299999997</v>
      </c>
      <c r="OM17" s="385">
        <v>2525613.2000000002</v>
      </c>
      <c r="ON17" s="385">
        <v>2446090.5</v>
      </c>
      <c r="OO17" s="385">
        <v>4228000.4400000004</v>
      </c>
      <c r="OP17" s="385">
        <v>3422154.58</v>
      </c>
      <c r="OQ17" s="385">
        <v>16460931.100000001</v>
      </c>
      <c r="OR17" s="385">
        <v>2160073.25</v>
      </c>
      <c r="OS17" s="385">
        <v>99395362.109999999</v>
      </c>
      <c r="OT17" s="385">
        <v>2143404.66</v>
      </c>
      <c r="OU17" s="385">
        <v>12680608.4</v>
      </c>
      <c r="OV17" s="385">
        <v>2234046.12</v>
      </c>
      <c r="OW17" s="385">
        <v>8499369.9900000002</v>
      </c>
      <c r="OX17" s="385">
        <v>13041950.220000001</v>
      </c>
      <c r="OY17" s="385">
        <v>2762433.68</v>
      </c>
      <c r="OZ17" s="385">
        <v>2576960.73</v>
      </c>
      <c r="PA17" s="385">
        <v>4887140.4399999995</v>
      </c>
      <c r="PB17" s="385">
        <v>3910796.7500000005</v>
      </c>
      <c r="PC17" s="385">
        <v>4291978.5</v>
      </c>
      <c r="PD17" s="385">
        <v>7223148.1099999994</v>
      </c>
      <c r="PE17" s="385">
        <v>2042343.06</v>
      </c>
      <c r="PF17" s="385">
        <v>14651154.390000001</v>
      </c>
      <c r="PG17" s="385">
        <v>305990687.26999998</v>
      </c>
      <c r="PH17" s="385">
        <v>6219895.1899999995</v>
      </c>
      <c r="PI17" s="385">
        <v>2900724.5300000003</v>
      </c>
      <c r="PJ17" s="385">
        <v>9131940.1500000004</v>
      </c>
      <c r="PK17" s="385">
        <v>32027497.98</v>
      </c>
      <c r="PL17" s="385">
        <v>4582234.33</v>
      </c>
      <c r="PM17" s="385">
        <v>12309844.84</v>
      </c>
      <c r="PN17" s="385">
        <v>2564060.1800000002</v>
      </c>
      <c r="PO17" s="385">
        <v>19042965.990000002</v>
      </c>
      <c r="PP17" s="385">
        <v>1301009.3900000001</v>
      </c>
      <c r="PQ17" s="385">
        <v>8796624.5500000007</v>
      </c>
      <c r="PR17" s="385">
        <v>2088042.91</v>
      </c>
      <c r="PS17" s="385">
        <v>3427749.3</v>
      </c>
      <c r="PT17" s="385">
        <v>4943904.99</v>
      </c>
      <c r="PU17" s="385">
        <v>9498345.7699999996</v>
      </c>
      <c r="PV17" s="385">
        <v>5857853.0299999993</v>
      </c>
      <c r="PW17" s="385">
        <v>4023093.21</v>
      </c>
      <c r="PX17" s="385">
        <v>4143009.6</v>
      </c>
      <c r="PY17" s="385">
        <v>2039015.87</v>
      </c>
      <c r="PZ17" s="385">
        <v>7997329.959999999</v>
      </c>
      <c r="QA17" s="385">
        <v>17754991.059999999</v>
      </c>
      <c r="QB17" s="385">
        <v>1794868.06</v>
      </c>
      <c r="QC17" s="385">
        <v>125020418.63</v>
      </c>
      <c r="QD17" s="385">
        <v>2076592.8499999999</v>
      </c>
      <c r="QE17" s="385">
        <v>8255003.6999999993</v>
      </c>
      <c r="QF17" s="385">
        <v>3388312.37</v>
      </c>
      <c r="QG17" s="385">
        <v>4887346.9800000004</v>
      </c>
      <c r="QH17" s="385">
        <v>12821375.299999999</v>
      </c>
      <c r="QI17" s="385">
        <v>3182336.68</v>
      </c>
      <c r="QJ17" s="385">
        <v>7147046.8599999994</v>
      </c>
      <c r="QK17" s="385">
        <v>7640550.1700000009</v>
      </c>
      <c r="QL17" s="385">
        <v>2174156.2200000002</v>
      </c>
      <c r="QM17" s="385">
        <v>4781977.57</v>
      </c>
      <c r="QN17" s="385">
        <v>168642167.47</v>
      </c>
      <c r="QO17" s="385">
        <v>12342046.359999999</v>
      </c>
      <c r="QP17" s="385">
        <v>3008827</v>
      </c>
      <c r="QQ17" s="385">
        <v>6212821.4299999997</v>
      </c>
      <c r="QR17" s="385">
        <v>2755730.59</v>
      </c>
      <c r="QS17" s="385">
        <v>5623557.2199999997</v>
      </c>
      <c r="QT17" s="385">
        <v>9984254.3900000006</v>
      </c>
      <c r="QU17" s="385">
        <v>3789388.58</v>
      </c>
      <c r="QV17" s="385">
        <v>3474598.97</v>
      </c>
      <c r="QW17" s="385">
        <v>11044403.600000001</v>
      </c>
      <c r="QX17" s="385">
        <v>17252482.57</v>
      </c>
      <c r="QY17" s="385">
        <v>6086084.6200000001</v>
      </c>
      <c r="QZ17" s="385">
        <v>2689954.12</v>
      </c>
      <c r="RA17" s="385">
        <v>3533304.58</v>
      </c>
      <c r="RB17" s="385">
        <v>1498776.19</v>
      </c>
      <c r="RC17" s="385">
        <v>2866017.24</v>
      </c>
      <c r="RD17" s="385">
        <v>3224989.2</v>
      </c>
      <c r="RE17" s="385">
        <v>1916631.61</v>
      </c>
      <c r="RF17" s="385">
        <v>1175436.1599999999</v>
      </c>
      <c r="RG17" s="385">
        <v>1729460.22</v>
      </c>
      <c r="RH17" s="385">
        <v>63050558.18</v>
      </c>
      <c r="RI17" s="385">
        <v>4769258.29</v>
      </c>
      <c r="RJ17" s="385">
        <v>1678511.27</v>
      </c>
      <c r="RK17" s="385">
        <v>3209045.84</v>
      </c>
      <c r="RL17" s="385">
        <v>1730266.5399999998</v>
      </c>
      <c r="RM17" s="385">
        <v>4140814.4200000004</v>
      </c>
      <c r="RN17" s="385">
        <v>2958611.81</v>
      </c>
      <c r="RO17" s="385">
        <v>11994822.200000001</v>
      </c>
      <c r="RP17" s="385">
        <v>2533010.6799999997</v>
      </c>
      <c r="RQ17" s="385">
        <v>2552585.3600000003</v>
      </c>
      <c r="RR17" s="385">
        <v>13461261.6</v>
      </c>
      <c r="RS17" s="385">
        <v>28989502.989999998</v>
      </c>
      <c r="RT17" s="385">
        <v>2910510.89</v>
      </c>
      <c r="RU17" s="385">
        <v>3574574.49</v>
      </c>
      <c r="RV17" s="385">
        <v>9841399.9100000001</v>
      </c>
      <c r="RW17" s="385">
        <v>2389145.9</v>
      </c>
      <c r="RX17" s="385">
        <v>3951484.5</v>
      </c>
      <c r="RY17" s="385">
        <v>1957743.14</v>
      </c>
      <c r="RZ17" s="385">
        <v>1197112.74</v>
      </c>
      <c r="SA17" s="385">
        <v>113515696.94</v>
      </c>
      <c r="SB17" s="385">
        <v>1545956.84</v>
      </c>
      <c r="SC17" s="385">
        <v>4318858.07</v>
      </c>
      <c r="SD17" s="385">
        <v>3228721.0799999996</v>
      </c>
      <c r="SE17" s="385">
        <v>1347416.27</v>
      </c>
      <c r="SF17" s="385">
        <v>1689084.49</v>
      </c>
      <c r="SG17" s="385">
        <v>7435044.0099999998</v>
      </c>
      <c r="SH17" s="385">
        <v>9118502.6400000006</v>
      </c>
      <c r="SI17" s="385">
        <v>3122602.25</v>
      </c>
      <c r="SJ17" s="385">
        <v>2916897.36</v>
      </c>
      <c r="SK17" s="385">
        <v>2988599.48</v>
      </c>
      <c r="SL17" s="385">
        <v>6992864.2599999998</v>
      </c>
      <c r="SM17" s="385">
        <v>2705265.11</v>
      </c>
      <c r="SN17" s="385">
        <v>111233080.64999999</v>
      </c>
      <c r="SO17" s="385">
        <v>3556644.53</v>
      </c>
      <c r="SP17" s="385">
        <v>2569073.08</v>
      </c>
      <c r="SQ17" s="385">
        <v>12013594.41</v>
      </c>
      <c r="SR17" s="385">
        <v>11461223.120000001</v>
      </c>
      <c r="SS17" s="385">
        <v>3176007.88</v>
      </c>
      <c r="ST17" s="385">
        <v>630194.39</v>
      </c>
      <c r="SU17" s="385">
        <v>24750001.419999998</v>
      </c>
      <c r="SV17" s="385">
        <v>2473936.96</v>
      </c>
      <c r="SW17" s="385">
        <v>7464294.1200000001</v>
      </c>
      <c r="SX17" s="385">
        <v>10360339.370000001</v>
      </c>
      <c r="SY17" s="385">
        <v>3373515.88</v>
      </c>
      <c r="SZ17" s="385">
        <v>1958852.75</v>
      </c>
      <c r="TA17" s="385">
        <v>2727052.21</v>
      </c>
      <c r="TB17" s="385">
        <v>3760280.2199999997</v>
      </c>
      <c r="TC17" s="385">
        <v>2369878.86</v>
      </c>
      <c r="TD17" s="385">
        <v>24800598.949999999</v>
      </c>
      <c r="TE17" s="385">
        <v>3617570.79</v>
      </c>
      <c r="TF17" s="385">
        <v>71114650.100000009</v>
      </c>
      <c r="TG17" s="385">
        <v>11340158.57</v>
      </c>
      <c r="TH17" s="385">
        <v>1506801.3900000001</v>
      </c>
      <c r="TI17" s="385">
        <v>2042827.9000000001</v>
      </c>
      <c r="TJ17" s="385">
        <v>61290104.170000002</v>
      </c>
      <c r="TK17" s="385">
        <v>1182657.72</v>
      </c>
      <c r="TL17" s="385">
        <v>594205.85</v>
      </c>
      <c r="TM17" s="385">
        <v>2254447.2799999998</v>
      </c>
      <c r="TN17" s="385">
        <v>1509123.71</v>
      </c>
      <c r="TO17" s="385">
        <v>43986575.960000001</v>
      </c>
      <c r="TP17" s="385">
        <v>6727808.4100000001</v>
      </c>
      <c r="TQ17" s="385">
        <v>4133158.75</v>
      </c>
      <c r="TR17" s="385">
        <v>10713242.969999999</v>
      </c>
      <c r="TS17" s="385">
        <v>3413709.08</v>
      </c>
      <c r="TT17" s="385">
        <v>7806463.0300000003</v>
      </c>
      <c r="TU17" s="385">
        <v>326322094.28999996</v>
      </c>
      <c r="TV17" s="385">
        <v>5204197.37</v>
      </c>
      <c r="TW17" s="385">
        <v>5358450.6899999995</v>
      </c>
      <c r="TX17" s="385">
        <v>26152608.32</v>
      </c>
      <c r="TY17" s="385">
        <v>588634.07999999996</v>
      </c>
      <c r="TZ17" s="385">
        <v>2223970.67</v>
      </c>
      <c r="UA17" s="385">
        <v>11302046.09</v>
      </c>
      <c r="UB17" s="385">
        <v>3040203.4299999997</v>
      </c>
      <c r="UC17" s="385">
        <v>2689919.22</v>
      </c>
      <c r="UD17" s="385">
        <v>4069474.5700000003</v>
      </c>
      <c r="UE17" s="385">
        <v>3640149</v>
      </c>
      <c r="UF17" s="385">
        <v>9664424.9399999995</v>
      </c>
      <c r="UG17" s="385">
        <v>4403451.7</v>
      </c>
      <c r="UH17" s="385">
        <v>10535910.9</v>
      </c>
      <c r="UI17" s="385">
        <v>2588783.61</v>
      </c>
      <c r="UJ17" s="385">
        <v>1538561.9200000002</v>
      </c>
      <c r="UK17" s="385">
        <v>2326700.21</v>
      </c>
      <c r="UL17" s="385">
        <v>2299661.13</v>
      </c>
      <c r="UM17" s="385">
        <v>13055116.74</v>
      </c>
      <c r="UN17" s="385">
        <v>1250056.6000000001</v>
      </c>
      <c r="UO17" s="385">
        <v>2063014.33</v>
      </c>
      <c r="UP17" s="385">
        <v>1450489.1099999999</v>
      </c>
      <c r="UQ17" s="385">
        <v>79711291.230000004</v>
      </c>
      <c r="UR17" s="385">
        <v>3944453.17</v>
      </c>
      <c r="US17" s="385">
        <v>3963168.71</v>
      </c>
      <c r="UT17" s="385">
        <v>7260947.9400000013</v>
      </c>
      <c r="UU17" s="385">
        <v>8029531.8300000001</v>
      </c>
      <c r="UV17" s="385">
        <v>12153662.350000001</v>
      </c>
      <c r="UW17" s="385">
        <v>5078907.07</v>
      </c>
      <c r="UX17" s="385">
        <v>4105748.06</v>
      </c>
      <c r="UY17" s="385">
        <v>8225911.9700000007</v>
      </c>
      <c r="UZ17" s="385">
        <v>31613940.190000001</v>
      </c>
      <c r="VA17" s="385">
        <v>4244125.1100000003</v>
      </c>
      <c r="VB17" s="385">
        <v>11532540.739999998</v>
      </c>
      <c r="VC17" s="385">
        <v>3581928.2</v>
      </c>
      <c r="VD17" s="385">
        <v>2393839.6</v>
      </c>
      <c r="VE17" s="385">
        <v>2354732.98</v>
      </c>
      <c r="VF17" s="385">
        <v>535096736.47999996</v>
      </c>
      <c r="VG17" s="385">
        <v>9088775.9000000004</v>
      </c>
      <c r="VH17" s="385">
        <v>6149627.21</v>
      </c>
      <c r="VI17" s="385">
        <v>2470063.0499999998</v>
      </c>
      <c r="VJ17" s="385">
        <v>2372230.12</v>
      </c>
      <c r="VK17" s="385">
        <v>6775926.5700000003</v>
      </c>
      <c r="VL17" s="385">
        <v>8580836.0800000001</v>
      </c>
      <c r="VM17" s="385">
        <v>7577467.2299999995</v>
      </c>
      <c r="VN17" s="385">
        <v>5153185.99</v>
      </c>
      <c r="VO17" s="385">
        <v>7867504.8000000007</v>
      </c>
      <c r="VP17" s="385">
        <v>2611154.33</v>
      </c>
      <c r="VQ17" s="385">
        <v>16933968.900000002</v>
      </c>
      <c r="VR17" s="385">
        <v>4473525.1999999993</v>
      </c>
      <c r="VS17" s="385">
        <v>9516709.25</v>
      </c>
      <c r="VT17" s="385">
        <v>15886130.16</v>
      </c>
      <c r="VU17" s="385">
        <v>4619683.93</v>
      </c>
      <c r="VV17" s="385">
        <v>7097763.6200000001</v>
      </c>
      <c r="VW17" s="385">
        <v>4853315.8899999997</v>
      </c>
      <c r="VX17" s="385">
        <v>2586636.4699999997</v>
      </c>
      <c r="VY17" s="385">
        <v>11076417.85</v>
      </c>
      <c r="VZ17" s="385">
        <v>40267534.609999999</v>
      </c>
      <c r="WA17" s="385">
        <v>4834232.26</v>
      </c>
      <c r="WB17" s="385">
        <v>4159335.6399999997</v>
      </c>
      <c r="WC17" s="385">
        <v>2497352.0700000003</v>
      </c>
      <c r="WD17" s="385">
        <v>3822487.8200000003</v>
      </c>
      <c r="WE17" s="385">
        <v>2105127.77</v>
      </c>
      <c r="WF17" s="385">
        <v>2655713.5100000002</v>
      </c>
      <c r="WG17" s="385">
        <v>3268284.91</v>
      </c>
      <c r="WH17" s="385">
        <v>33908316.100000001</v>
      </c>
      <c r="WI17" s="385">
        <v>2535496.48</v>
      </c>
      <c r="WJ17" s="385">
        <v>264753.2</v>
      </c>
      <c r="WK17" s="385">
        <v>569565.94999999995</v>
      </c>
      <c r="WL17" s="385">
        <v>218819.83999999997</v>
      </c>
      <c r="WM17" s="385">
        <v>150998393.52000001</v>
      </c>
      <c r="WN17" s="385">
        <v>4099652.11</v>
      </c>
      <c r="WO17" s="385">
        <v>7975073.2899999991</v>
      </c>
      <c r="WP17" s="385">
        <v>40194004.520000003</v>
      </c>
      <c r="WQ17" s="385">
        <v>3674323.7</v>
      </c>
      <c r="WR17" s="385">
        <v>7066114.46</v>
      </c>
      <c r="WS17" s="385">
        <v>10890489.16</v>
      </c>
      <c r="WT17" s="385">
        <v>3540349.9899999998</v>
      </c>
      <c r="WU17" s="385">
        <v>3555239.79</v>
      </c>
      <c r="WV17" s="385">
        <v>8001343.3399999999</v>
      </c>
      <c r="WW17" s="385">
        <v>7268701.3199999994</v>
      </c>
      <c r="WX17" s="385">
        <v>2652325.1500000004</v>
      </c>
      <c r="WY17" s="385">
        <v>1831197.33</v>
      </c>
      <c r="WZ17" s="385">
        <v>2509760.85</v>
      </c>
      <c r="XA17" s="385">
        <v>2778599.6100000003</v>
      </c>
      <c r="XB17" s="385">
        <v>2525605.1900000004</v>
      </c>
      <c r="XC17" s="385">
        <v>1908701.69</v>
      </c>
      <c r="XD17" s="385">
        <v>2186639.4700000002</v>
      </c>
      <c r="XE17" s="385">
        <v>2311374.5499999998</v>
      </c>
      <c r="XF17" s="385">
        <v>2293669</v>
      </c>
      <c r="XG17" s="385">
        <v>2565686.7000000002</v>
      </c>
      <c r="XH17" s="385">
        <v>1756603.01</v>
      </c>
      <c r="XI17" s="385">
        <v>1779498.7000000002</v>
      </c>
      <c r="XJ17" s="385">
        <v>127132592.55</v>
      </c>
      <c r="XK17" s="385">
        <v>2403800.5</v>
      </c>
      <c r="XL17" s="385">
        <v>9336985.8000000007</v>
      </c>
      <c r="XM17" s="385">
        <v>3777507.59</v>
      </c>
      <c r="XN17" s="385">
        <v>18979435.07</v>
      </c>
      <c r="XO17" s="385">
        <v>4128141.54</v>
      </c>
      <c r="XP17" s="385">
        <v>9223074.8900000006</v>
      </c>
      <c r="XQ17" s="385">
        <v>1621300.08</v>
      </c>
      <c r="XR17" s="385">
        <v>24978382.100000001</v>
      </c>
      <c r="XS17" s="385">
        <v>12936186.899999999</v>
      </c>
      <c r="XT17" s="385">
        <v>6073091.5500000007</v>
      </c>
      <c r="XU17" s="385">
        <v>3748862.82</v>
      </c>
      <c r="XV17" s="385">
        <v>3182882.08</v>
      </c>
      <c r="XW17" s="385">
        <v>2715538.0700000003</v>
      </c>
      <c r="XX17" s="385">
        <v>1883775.7600000002</v>
      </c>
      <c r="XY17" s="385">
        <v>2868013.07</v>
      </c>
      <c r="XZ17" s="385">
        <v>1951663.29</v>
      </c>
      <c r="YA17" s="385">
        <v>49452424.369999997</v>
      </c>
      <c r="YB17" s="385">
        <v>2134683</v>
      </c>
      <c r="YC17" s="385">
        <v>2515085.7199999997</v>
      </c>
      <c r="YD17" s="385">
        <v>2035556.44</v>
      </c>
      <c r="YE17" s="385">
        <v>3040531.05</v>
      </c>
      <c r="YF17" s="385">
        <v>1206481.69</v>
      </c>
      <c r="YG17" s="385">
        <v>1663051.75</v>
      </c>
      <c r="YH17" s="385">
        <v>56708677.700000003</v>
      </c>
      <c r="YI17" s="385">
        <v>2336630.63</v>
      </c>
      <c r="YJ17" s="385">
        <v>2321301.96</v>
      </c>
      <c r="YK17" s="385">
        <v>3673965.47</v>
      </c>
      <c r="YL17" s="385">
        <v>1445095.69</v>
      </c>
      <c r="YM17" s="385">
        <v>2846824.77</v>
      </c>
      <c r="YN17" s="385">
        <v>1946530.59</v>
      </c>
      <c r="YO17" s="385">
        <v>1405494.05</v>
      </c>
      <c r="YP17" s="385">
        <v>8748726.4700000007</v>
      </c>
      <c r="YQ17" s="385">
        <v>117393407.7</v>
      </c>
      <c r="YR17" s="385">
        <v>2399530.33</v>
      </c>
      <c r="YS17" s="385">
        <v>6754743.3999999994</v>
      </c>
      <c r="YT17" s="385">
        <v>12948856.959999999</v>
      </c>
      <c r="YU17" s="385">
        <v>11716451.370000001</v>
      </c>
      <c r="YV17" s="385">
        <v>2375607.0099999998</v>
      </c>
      <c r="YW17" s="385">
        <v>3828757</v>
      </c>
      <c r="YX17" s="385">
        <v>7967196.1200000001</v>
      </c>
      <c r="YY17" s="385">
        <v>6531280.6400000006</v>
      </c>
      <c r="YZ17" s="385">
        <v>7305516</v>
      </c>
      <c r="ZA17" s="385">
        <v>1841005.59</v>
      </c>
      <c r="ZB17" s="385">
        <v>1833554.7599999998</v>
      </c>
      <c r="ZC17" s="385">
        <v>2042258.3399999999</v>
      </c>
      <c r="ZD17" s="385">
        <v>3385949.91</v>
      </c>
      <c r="ZE17" s="385">
        <v>2667351.5299999998</v>
      </c>
      <c r="ZF17" s="385">
        <v>2079119.3800000001</v>
      </c>
      <c r="ZG17" s="385">
        <v>3736696.54</v>
      </c>
      <c r="ZH17" s="385">
        <v>1371398.93</v>
      </c>
      <c r="ZI17" s="385">
        <v>2257253.34</v>
      </c>
      <c r="ZJ17" s="385">
        <v>1422543.7899999998</v>
      </c>
      <c r="ZK17" s="385">
        <v>1447199.83</v>
      </c>
      <c r="ZL17" s="385">
        <v>638068.52</v>
      </c>
      <c r="ZM17" s="385">
        <v>44616694.350000001</v>
      </c>
      <c r="ZN17" s="385">
        <v>2763368</v>
      </c>
      <c r="ZO17" s="385">
        <v>3379530.1500000004</v>
      </c>
      <c r="ZP17" s="385">
        <v>3102356.27</v>
      </c>
      <c r="ZQ17" s="385">
        <v>1958472.09</v>
      </c>
      <c r="ZR17" s="385">
        <v>3654526.94</v>
      </c>
      <c r="ZS17" s="385">
        <v>2087563.74</v>
      </c>
      <c r="ZT17" s="385">
        <v>464481837.12</v>
      </c>
      <c r="ZU17" s="385">
        <v>3471651.33</v>
      </c>
      <c r="ZV17" s="385">
        <v>2161331.5299999998</v>
      </c>
      <c r="ZW17" s="385">
        <v>4430893.63</v>
      </c>
      <c r="ZX17" s="385">
        <v>5999556.9900000002</v>
      </c>
      <c r="ZY17" s="385">
        <v>3903390.66</v>
      </c>
      <c r="ZZ17" s="385">
        <v>4633722.9800000004</v>
      </c>
      <c r="AAA17" s="385">
        <v>8026952.2799999993</v>
      </c>
      <c r="AAB17" s="385">
        <v>10522693.42</v>
      </c>
      <c r="AAC17" s="385">
        <v>2899318.63</v>
      </c>
      <c r="AAD17" s="385">
        <v>5851710.54</v>
      </c>
      <c r="AAE17" s="385">
        <v>40010454.030000001</v>
      </c>
      <c r="AAF17" s="385">
        <v>12045619.48</v>
      </c>
      <c r="AAG17" s="385">
        <v>1275456.99</v>
      </c>
      <c r="AAH17" s="385">
        <v>2916625.7800000003</v>
      </c>
      <c r="AAI17" s="385">
        <v>3351771.7199999997</v>
      </c>
      <c r="AAJ17" s="385">
        <v>1736004.2</v>
      </c>
      <c r="AAK17" s="385">
        <v>3359890.54</v>
      </c>
      <c r="AAL17" s="385">
        <v>2207133.6100000003</v>
      </c>
      <c r="AAM17" s="385">
        <v>43074800.129999995</v>
      </c>
      <c r="AAN17" s="385">
        <v>18951695.159999996</v>
      </c>
      <c r="AAO17" s="385">
        <v>1132252.9500000002</v>
      </c>
      <c r="AAP17" s="385">
        <v>2032263.35</v>
      </c>
      <c r="AAQ17" s="385">
        <v>1688755.93</v>
      </c>
      <c r="AAR17" s="385">
        <v>1076189.3700000001</v>
      </c>
      <c r="AAS17" s="385">
        <v>1044335.5299999999</v>
      </c>
      <c r="AAT17" s="385">
        <v>57246496.479999997</v>
      </c>
      <c r="AAU17" s="385">
        <v>3804200.05</v>
      </c>
      <c r="AAV17" s="385">
        <v>535945.31000000006</v>
      </c>
      <c r="AAW17" s="385">
        <v>4097407.88</v>
      </c>
      <c r="AAX17" s="385">
        <v>4816752.0999999996</v>
      </c>
      <c r="AAY17" s="385">
        <v>1859382.32</v>
      </c>
      <c r="AAZ17" s="385">
        <v>1689600.73</v>
      </c>
      <c r="ABA17" s="385">
        <v>2886634.2199999997</v>
      </c>
      <c r="ABB17" s="385">
        <v>75479530.099999994</v>
      </c>
      <c r="ABC17" s="385">
        <v>2516525.1799999997</v>
      </c>
      <c r="ABD17" s="385">
        <v>5624053.8200000003</v>
      </c>
      <c r="ABE17" s="385">
        <v>2027998.65</v>
      </c>
      <c r="ABF17" s="385">
        <v>1535015.31</v>
      </c>
      <c r="ABG17" s="385">
        <v>15079147.57</v>
      </c>
      <c r="ABH17" s="385">
        <v>1504392.49</v>
      </c>
      <c r="ABI17" s="385">
        <v>2014463.8399999999</v>
      </c>
      <c r="ABJ17" s="385">
        <v>2029930.24</v>
      </c>
      <c r="ABK17" s="385">
        <v>4147842.92</v>
      </c>
      <c r="ABL17" s="385">
        <v>1380163.55</v>
      </c>
      <c r="ABM17" s="385">
        <v>133146496.5</v>
      </c>
      <c r="ABN17" s="385">
        <v>1767939.0500000003</v>
      </c>
      <c r="ABO17" s="385">
        <v>2781379.8</v>
      </c>
      <c r="ABP17" s="385">
        <v>6170915.2699999996</v>
      </c>
      <c r="ABQ17" s="385">
        <v>1897968.13</v>
      </c>
      <c r="ABR17" s="385">
        <v>4739316.5600000005</v>
      </c>
      <c r="ABS17" s="385">
        <v>4720080.0299999993</v>
      </c>
      <c r="ABT17" s="385">
        <v>24168293.18</v>
      </c>
      <c r="ABU17" s="385">
        <v>50020067.5</v>
      </c>
      <c r="ABV17" s="385">
        <v>2551749.5499999998</v>
      </c>
      <c r="ABW17" s="385">
        <v>4658856.9800000004</v>
      </c>
      <c r="ABX17" s="385">
        <v>5501559.6200000001</v>
      </c>
      <c r="ABY17" s="385">
        <v>5409754.6200000001</v>
      </c>
      <c r="ABZ17" s="385">
        <v>33706712.43</v>
      </c>
      <c r="ACA17" s="385">
        <v>2728252.0500000003</v>
      </c>
      <c r="ACB17" s="385">
        <v>2448166.4299999997</v>
      </c>
      <c r="ACC17" s="385">
        <v>2312423.6800000002</v>
      </c>
      <c r="ACD17" s="385">
        <v>1002856</v>
      </c>
      <c r="ACE17" s="385">
        <v>1292725.9500000002</v>
      </c>
      <c r="ACF17" s="385">
        <v>23433916.670000002</v>
      </c>
      <c r="ACG17" s="385">
        <v>16332417.27</v>
      </c>
      <c r="ACH17" s="385">
        <v>855541.75</v>
      </c>
      <c r="ACI17" s="385">
        <v>834087.75</v>
      </c>
      <c r="ACJ17" s="385">
        <v>2157267.15</v>
      </c>
      <c r="ACK17" s="385">
        <v>625276.03</v>
      </c>
      <c r="ACL17" s="385">
        <v>1420070.35</v>
      </c>
      <c r="ACM17" s="385">
        <v>1052021.74</v>
      </c>
      <c r="ACN17" s="385">
        <v>1684345.43</v>
      </c>
      <c r="ACO17" s="385">
        <v>193211560.30000001</v>
      </c>
      <c r="ACP17" s="385">
        <v>9412781.1600000001</v>
      </c>
      <c r="ACQ17" s="385">
        <v>14214339.08</v>
      </c>
      <c r="ACR17" s="385">
        <v>29970542.759999998</v>
      </c>
      <c r="ACS17" s="385">
        <v>717970.33000000007</v>
      </c>
      <c r="ACT17" s="385">
        <v>1256955.71</v>
      </c>
      <c r="ACU17" s="385">
        <v>2326962.2999999998</v>
      </c>
      <c r="ACV17" s="385">
        <v>759389.70000000007</v>
      </c>
      <c r="ACW17" s="385">
        <v>229996471.63</v>
      </c>
      <c r="ACX17" s="385">
        <v>31874266.909999996</v>
      </c>
      <c r="ACY17" s="385">
        <v>12765715.800000001</v>
      </c>
      <c r="ACZ17" s="385">
        <v>2375525.7599999998</v>
      </c>
      <c r="ADA17" s="385">
        <v>3829342.52</v>
      </c>
      <c r="ADB17" s="385">
        <v>3248275.0500000003</v>
      </c>
      <c r="ADC17" s="385">
        <v>2410409.81</v>
      </c>
      <c r="ADD17" s="385">
        <v>1746114.78</v>
      </c>
      <c r="ADE17" s="385">
        <v>2091737.26</v>
      </c>
      <c r="ADF17" s="385">
        <v>3690778.12</v>
      </c>
      <c r="ADG17" s="385">
        <v>5651164.5800000001</v>
      </c>
      <c r="ADH17" s="385">
        <v>2824002.65</v>
      </c>
      <c r="ADI17" s="385">
        <v>3514480.11</v>
      </c>
      <c r="ADJ17" s="385">
        <v>3145593.55</v>
      </c>
      <c r="ADK17" s="385">
        <v>4891338.1900000004</v>
      </c>
      <c r="ADL17" s="385">
        <v>2512652.4699999997</v>
      </c>
      <c r="ADM17" s="385">
        <v>7088946.9800000004</v>
      </c>
      <c r="ADN17" s="385">
        <v>1508426.3</v>
      </c>
      <c r="ADO17" s="385">
        <v>4535948.63</v>
      </c>
      <c r="ADP17" s="385"/>
      <c r="ADQ17" s="385">
        <v>137855527.52000001</v>
      </c>
      <c r="ADR17" s="385">
        <v>8486344.2199999988</v>
      </c>
      <c r="ADS17" s="385">
        <v>3255491.6799999997</v>
      </c>
      <c r="ADT17" s="385">
        <v>3992021.3699999996</v>
      </c>
      <c r="ADU17" s="385">
        <v>3449756.49</v>
      </c>
      <c r="ADV17" s="385">
        <v>12290274.76</v>
      </c>
      <c r="ADW17" s="385">
        <v>3236731.94</v>
      </c>
      <c r="ADX17" s="385">
        <v>6297230.3200000003</v>
      </c>
      <c r="ADY17" s="385">
        <v>2034238.65</v>
      </c>
      <c r="ADZ17" s="385">
        <v>1036109.06</v>
      </c>
      <c r="AEA17" s="385">
        <v>62009292.950000003</v>
      </c>
      <c r="AEB17" s="385">
        <v>22995841.620000001</v>
      </c>
      <c r="AEC17" s="385">
        <v>5256484.3800000008</v>
      </c>
      <c r="AED17" s="385">
        <v>5548178.7999999998</v>
      </c>
      <c r="AEE17" s="385">
        <v>7641533.6600000001</v>
      </c>
      <c r="AEF17" s="385">
        <v>3889809.04</v>
      </c>
      <c r="AEG17" s="385">
        <v>3264755.9799999995</v>
      </c>
      <c r="AEH17" s="385">
        <v>2300996.94</v>
      </c>
      <c r="AEI17" s="385">
        <v>2178471.7599999998</v>
      </c>
      <c r="AEJ17" s="385">
        <v>3092975.89</v>
      </c>
      <c r="AEK17" s="385">
        <v>4124610.84</v>
      </c>
      <c r="AEL17" s="385">
        <v>3463417.78</v>
      </c>
      <c r="AEM17" s="385">
        <v>2001961.04</v>
      </c>
      <c r="AEN17" s="385">
        <v>50398200.920000002</v>
      </c>
      <c r="AEO17" s="385">
        <v>7074768.4900000002</v>
      </c>
      <c r="AEP17" s="385">
        <v>3440338.43</v>
      </c>
      <c r="AEQ17" s="385">
        <v>2343048.7299999995</v>
      </c>
      <c r="AER17" s="385">
        <v>3031026.29</v>
      </c>
      <c r="AES17" s="385">
        <v>1785415.5300000003</v>
      </c>
      <c r="AET17" s="385">
        <v>992479.82000000007</v>
      </c>
      <c r="AEU17" s="385">
        <v>3623791.73</v>
      </c>
      <c r="AEV17" s="385">
        <v>4103238.0900000003</v>
      </c>
      <c r="AEW17" s="385">
        <v>1516922.12</v>
      </c>
      <c r="AEX17" s="385">
        <v>5915870.3200000003</v>
      </c>
      <c r="AEY17" s="385">
        <v>2039388.13</v>
      </c>
      <c r="AEZ17" s="385">
        <v>60768931.579999998</v>
      </c>
      <c r="AFA17" s="385">
        <v>1628043.08</v>
      </c>
      <c r="AFB17" s="385">
        <v>2502612.6800000002</v>
      </c>
      <c r="AFC17" s="385">
        <v>1875184.5999999999</v>
      </c>
      <c r="AFD17" s="385">
        <v>6550888.0700000003</v>
      </c>
      <c r="AFE17" s="385">
        <v>2078522.16</v>
      </c>
      <c r="AFF17" s="385">
        <v>1387785.3</v>
      </c>
      <c r="AFG17" s="385">
        <v>2373889.7199999997</v>
      </c>
      <c r="AFH17" s="385">
        <v>1686101.6400000001</v>
      </c>
      <c r="AFI17" s="385">
        <v>2304239.7199999997</v>
      </c>
      <c r="AFJ17" s="385">
        <v>1971030.49</v>
      </c>
      <c r="AFK17" s="385">
        <v>103175086.23999999</v>
      </c>
      <c r="AFL17" s="385">
        <v>12598419.760000002</v>
      </c>
      <c r="AFM17" s="385">
        <v>4219292.51</v>
      </c>
      <c r="AFN17" s="385">
        <v>2068179.17</v>
      </c>
      <c r="AFO17" s="385">
        <v>5220628.03</v>
      </c>
      <c r="AFP17" s="385">
        <v>3775891.84</v>
      </c>
      <c r="AFQ17" s="385">
        <v>2689335.97</v>
      </c>
      <c r="AFR17" s="385">
        <v>2037331.67</v>
      </c>
      <c r="AFS17" s="385">
        <v>278333885.19999999</v>
      </c>
      <c r="AFT17" s="385">
        <v>88121921.930000007</v>
      </c>
      <c r="AFU17" s="385">
        <v>1899519.9</v>
      </c>
      <c r="AFV17" s="385">
        <v>3472819.0700000003</v>
      </c>
      <c r="AFW17" s="385">
        <v>9864559.5899999999</v>
      </c>
      <c r="AFX17" s="385">
        <v>5697246.6300000008</v>
      </c>
      <c r="AFY17" s="385">
        <v>3088504.8</v>
      </c>
      <c r="AFZ17" s="385">
        <v>6925547.5499999998</v>
      </c>
      <c r="AGA17" s="385">
        <v>656672.31000000006</v>
      </c>
      <c r="AGB17" s="385">
        <v>5165666.87</v>
      </c>
      <c r="AGC17" s="385">
        <v>4665197.97</v>
      </c>
      <c r="AGD17" s="385">
        <v>2097885.06</v>
      </c>
      <c r="AGE17" s="385">
        <v>1840425.71</v>
      </c>
      <c r="AGF17" s="385">
        <v>2497978.12</v>
      </c>
      <c r="AGG17" s="385">
        <v>1784558.35</v>
      </c>
      <c r="AGH17" s="385">
        <v>1884775.21</v>
      </c>
      <c r="AGI17" s="385">
        <v>1873585.47</v>
      </c>
      <c r="AGJ17" s="385">
        <v>32381509.330000002</v>
      </c>
      <c r="AGK17" s="385">
        <v>2058339.9700000002</v>
      </c>
      <c r="AGL17" s="385">
        <v>2202704.9300000002</v>
      </c>
      <c r="AGM17" s="385">
        <v>2574722.67</v>
      </c>
      <c r="AGN17" s="385">
        <v>6254408.71</v>
      </c>
      <c r="AGO17" s="385">
        <v>1775456.98</v>
      </c>
      <c r="AGP17" s="385">
        <v>2042663.93</v>
      </c>
    </row>
    <row r="18" spans="1:874">
      <c r="B18" s="384" t="s">
        <v>23</v>
      </c>
      <c r="C18" s="383" t="s">
        <v>24</v>
      </c>
      <c r="D18" s="385">
        <v>74337782.930000007</v>
      </c>
      <c r="E18" s="385">
        <v>5961207.7999999998</v>
      </c>
      <c r="F18" s="385">
        <v>6674277.7199999997</v>
      </c>
      <c r="G18" s="385">
        <v>2167085.7999999998</v>
      </c>
      <c r="H18" s="385">
        <v>10520996.470000001</v>
      </c>
      <c r="I18" s="385">
        <v>3839234.55</v>
      </c>
      <c r="J18" s="385">
        <v>14724876.32</v>
      </c>
      <c r="K18" s="385">
        <v>4863038.5</v>
      </c>
      <c r="L18" s="385">
        <v>5443077.21</v>
      </c>
      <c r="M18" s="385">
        <v>3536684.25</v>
      </c>
      <c r="N18" s="385">
        <v>2157261.75</v>
      </c>
      <c r="O18" s="385">
        <v>2194689.9</v>
      </c>
      <c r="P18" s="385">
        <v>2157307.7999999998</v>
      </c>
      <c r="Q18" s="385">
        <v>2699070.3</v>
      </c>
      <c r="R18" s="385">
        <v>1628701.25</v>
      </c>
      <c r="S18" s="385">
        <v>6246919.0999999996</v>
      </c>
      <c r="T18" s="385">
        <v>3711884.25</v>
      </c>
      <c r="U18" s="385">
        <v>640926.75</v>
      </c>
      <c r="V18" s="385">
        <v>72505850.519999996</v>
      </c>
      <c r="W18" s="385">
        <v>12773451.4</v>
      </c>
      <c r="X18" s="385">
        <v>4024280.55</v>
      </c>
      <c r="Y18" s="385">
        <v>6667853.5700000003</v>
      </c>
      <c r="Z18" s="385">
        <v>3515992.29</v>
      </c>
      <c r="AA18" s="385">
        <v>5273812.6500000004</v>
      </c>
      <c r="AB18" s="385">
        <v>1376558.67</v>
      </c>
      <c r="AC18" s="385">
        <v>29236805.699999999</v>
      </c>
      <c r="AD18" s="385">
        <v>6054752.6699999999</v>
      </c>
      <c r="AE18" s="385">
        <v>4269416.28</v>
      </c>
      <c r="AF18" s="385">
        <v>18049874.52</v>
      </c>
      <c r="AG18" s="385">
        <v>3508010.2</v>
      </c>
      <c r="AH18" s="385">
        <v>10137819.380000001</v>
      </c>
      <c r="AI18" s="385">
        <v>8372070.0599999996</v>
      </c>
      <c r="AJ18" s="385">
        <v>3093631.62</v>
      </c>
      <c r="AK18" s="385">
        <v>2212993.1</v>
      </c>
      <c r="AL18" s="385">
        <v>3641793.4</v>
      </c>
      <c r="AM18" s="385">
        <v>5349235.5</v>
      </c>
      <c r="AN18" s="385">
        <v>1717052.99</v>
      </c>
      <c r="AO18" s="385">
        <v>3450378.04</v>
      </c>
      <c r="AP18" s="385">
        <v>4892829.8899999997</v>
      </c>
      <c r="AQ18" s="385">
        <v>1137839</v>
      </c>
      <c r="AR18" s="385">
        <v>1789477.49</v>
      </c>
      <c r="AS18" s="385">
        <v>1571013.4</v>
      </c>
      <c r="AT18" s="385">
        <v>52688629.18</v>
      </c>
      <c r="AU18" s="385">
        <v>833436</v>
      </c>
      <c r="AV18" s="385">
        <v>918605.5</v>
      </c>
      <c r="AW18" s="385">
        <v>1331260</v>
      </c>
      <c r="AX18" s="385">
        <v>4231188.8</v>
      </c>
      <c r="AY18" s="385">
        <v>3164720.83</v>
      </c>
      <c r="AZ18" s="385">
        <v>1277647.3</v>
      </c>
      <c r="BA18" s="385">
        <v>1535003.8</v>
      </c>
      <c r="BB18" s="385">
        <v>1217992</v>
      </c>
      <c r="BC18" s="385">
        <v>767826.3</v>
      </c>
      <c r="BD18" s="385">
        <v>1002720</v>
      </c>
      <c r="BE18" s="385">
        <v>630880</v>
      </c>
      <c r="BF18" s="385">
        <v>7727026.0800000001</v>
      </c>
      <c r="BG18" s="385">
        <v>585232.49</v>
      </c>
      <c r="BH18" s="385">
        <v>92956</v>
      </c>
      <c r="BI18" s="385">
        <v>31884914.949999999</v>
      </c>
      <c r="BJ18" s="385">
        <v>15794994.16</v>
      </c>
      <c r="BK18" s="385">
        <v>2244515.25</v>
      </c>
      <c r="BL18" s="385">
        <v>1835130.76</v>
      </c>
      <c r="BM18" s="385">
        <v>4511485.4400000004</v>
      </c>
      <c r="BN18" s="385">
        <v>2794580.78</v>
      </c>
      <c r="BO18" s="385">
        <v>1325537.68</v>
      </c>
      <c r="BP18" s="385">
        <v>47300441.479999997</v>
      </c>
      <c r="BQ18" s="385">
        <v>2250305.4</v>
      </c>
      <c r="BR18" s="385">
        <v>1710937.41</v>
      </c>
      <c r="BS18" s="385">
        <v>2710573.83</v>
      </c>
      <c r="BT18" s="385">
        <v>1662456.06</v>
      </c>
      <c r="BU18" s="385">
        <v>2750682.7</v>
      </c>
      <c r="BV18" s="385">
        <v>1338967.45</v>
      </c>
      <c r="BW18" s="385">
        <v>2137120.7000000002</v>
      </c>
      <c r="BX18" s="385">
        <v>12384043.57</v>
      </c>
      <c r="BY18" s="385">
        <v>2088285.8</v>
      </c>
      <c r="BZ18" s="385">
        <v>3049655.9</v>
      </c>
      <c r="CA18" s="385">
        <v>8745869.8000000007</v>
      </c>
      <c r="CB18" s="385">
        <v>2711539.63</v>
      </c>
      <c r="CC18" s="385">
        <v>1774727.75</v>
      </c>
      <c r="CD18" s="385">
        <v>1850204</v>
      </c>
      <c r="CE18" s="385">
        <v>65034023.530000001</v>
      </c>
      <c r="CF18" s="385">
        <v>1912776.29</v>
      </c>
      <c r="CG18" s="385">
        <v>4028307.78</v>
      </c>
      <c r="CH18" s="385">
        <v>1257669.5</v>
      </c>
      <c r="CI18" s="385">
        <v>2034645.17</v>
      </c>
      <c r="CJ18" s="385">
        <v>1471338.35</v>
      </c>
      <c r="CK18" s="385">
        <v>2849462.75</v>
      </c>
      <c r="CL18" s="385">
        <v>2331729.9700000002</v>
      </c>
      <c r="CM18" s="385">
        <v>1017922.74</v>
      </c>
      <c r="CN18" s="385">
        <v>1316864.69</v>
      </c>
      <c r="CO18" s="385">
        <v>1177437.22</v>
      </c>
      <c r="CP18" s="385">
        <v>2326304.7999999998</v>
      </c>
      <c r="CQ18" s="385">
        <v>1502746.64</v>
      </c>
      <c r="CR18" s="385">
        <v>30544444.27</v>
      </c>
      <c r="CS18" s="385">
        <v>1512730.67</v>
      </c>
      <c r="CT18" s="385">
        <v>1909261.54</v>
      </c>
      <c r="CU18" s="385">
        <v>4253836.25</v>
      </c>
      <c r="CV18" s="385">
        <v>1405604.48</v>
      </c>
      <c r="CW18" s="385">
        <v>3496476.38</v>
      </c>
      <c r="CX18" s="385">
        <v>2282438.7999999998</v>
      </c>
      <c r="CY18" s="385">
        <v>1142951.8999999999</v>
      </c>
      <c r="CZ18" s="385">
        <v>18416934.41</v>
      </c>
      <c r="DA18" s="385">
        <v>18826378.800000001</v>
      </c>
      <c r="DB18" s="385">
        <v>3494188.55</v>
      </c>
      <c r="DC18" s="385">
        <v>2946945</v>
      </c>
      <c r="DD18" s="385">
        <v>5451354.9000000004</v>
      </c>
      <c r="DE18" s="385">
        <v>4130128.16</v>
      </c>
      <c r="DF18" s="385">
        <v>5433968.71</v>
      </c>
      <c r="DG18" s="385">
        <v>3593755.09</v>
      </c>
      <c r="DH18" s="385">
        <v>1444343.25</v>
      </c>
      <c r="DI18" s="385">
        <v>100281601.83</v>
      </c>
      <c r="DJ18" s="385">
        <v>4084307.32</v>
      </c>
      <c r="DK18" s="385">
        <v>5400141.5999999996</v>
      </c>
      <c r="DL18" s="385">
        <v>3004636.2</v>
      </c>
      <c r="DM18" s="385">
        <v>5567983.2300000004</v>
      </c>
      <c r="DN18" s="385">
        <v>3529000.11</v>
      </c>
      <c r="DO18" s="385">
        <v>10699053.76</v>
      </c>
      <c r="DP18" s="385">
        <v>3300709.42</v>
      </c>
      <c r="DQ18" s="385">
        <v>9008764.8800000008</v>
      </c>
      <c r="DR18" s="385">
        <v>22877965.239999998</v>
      </c>
      <c r="DS18" s="385">
        <v>8055048.75</v>
      </c>
      <c r="DT18" s="385">
        <v>21731956.59</v>
      </c>
      <c r="DU18" s="385">
        <v>15602096.130000001</v>
      </c>
      <c r="DV18" s="385">
        <v>6398242</v>
      </c>
      <c r="DW18" s="385">
        <v>10845646.15</v>
      </c>
      <c r="DX18" s="385">
        <v>11196167</v>
      </c>
      <c r="DY18" s="385">
        <v>1704122.5</v>
      </c>
      <c r="DZ18" s="385">
        <v>4124152</v>
      </c>
      <c r="EA18" s="385">
        <v>6128760</v>
      </c>
      <c r="EB18" s="385">
        <v>6776837.5999999996</v>
      </c>
      <c r="EC18" s="385">
        <v>10996057.82</v>
      </c>
      <c r="ED18" s="385">
        <v>10056680.050000001</v>
      </c>
      <c r="EE18" s="385">
        <v>5964829</v>
      </c>
      <c r="EF18" s="385">
        <v>6674708.0099999998</v>
      </c>
      <c r="EG18" s="385">
        <v>5346813</v>
      </c>
      <c r="EH18" s="385">
        <v>9877816.1999999993</v>
      </c>
      <c r="EI18" s="385">
        <v>9261610.5500000007</v>
      </c>
      <c r="EJ18" s="385">
        <v>5213589.99</v>
      </c>
      <c r="EK18" s="385">
        <v>8114675</v>
      </c>
      <c r="EL18" s="385">
        <v>50051705.880000003</v>
      </c>
      <c r="EM18" s="385">
        <v>3385041</v>
      </c>
      <c r="EN18" s="385">
        <v>2801393</v>
      </c>
      <c r="EO18" s="385">
        <v>3848605.12</v>
      </c>
      <c r="EP18" s="385">
        <v>1602115.57</v>
      </c>
      <c r="EQ18" s="385">
        <v>1813004.2</v>
      </c>
      <c r="ER18" s="385">
        <v>7878699.7000000002</v>
      </c>
      <c r="ES18" s="385">
        <v>3482962.66</v>
      </c>
      <c r="ET18" s="385">
        <v>2194752.4</v>
      </c>
      <c r="EU18" s="385">
        <v>50978610</v>
      </c>
      <c r="EV18" s="385">
        <v>2402535</v>
      </c>
      <c r="EW18" s="385">
        <v>5139169</v>
      </c>
      <c r="EX18" s="385">
        <v>10834974</v>
      </c>
      <c r="EY18" s="385">
        <v>11740768.300000001</v>
      </c>
      <c r="EZ18" s="385">
        <v>12402368.25</v>
      </c>
      <c r="FA18" s="385">
        <v>10185577.99</v>
      </c>
      <c r="FB18" s="385">
        <v>4804638</v>
      </c>
      <c r="FC18" s="385">
        <v>7474114</v>
      </c>
      <c r="FD18" s="385">
        <v>4746223.5999999996</v>
      </c>
      <c r="FE18" s="385">
        <v>5592262.25</v>
      </c>
      <c r="FF18" s="385">
        <v>3846734</v>
      </c>
      <c r="FG18" s="385">
        <v>20601092.260000002</v>
      </c>
      <c r="FH18" s="385">
        <v>1695367.15</v>
      </c>
      <c r="FI18" s="385">
        <v>2889555.36</v>
      </c>
      <c r="FJ18" s="385">
        <v>2622495.44</v>
      </c>
      <c r="FK18" s="385">
        <v>3550949</v>
      </c>
      <c r="FL18" s="385">
        <v>3072334.69</v>
      </c>
      <c r="FM18" s="385">
        <v>0</v>
      </c>
      <c r="FN18" s="385">
        <v>352178.02</v>
      </c>
      <c r="FO18" s="385">
        <v>68350519.810000002</v>
      </c>
      <c r="FP18" s="385">
        <v>3402750.13</v>
      </c>
      <c r="FQ18" s="385">
        <v>4524632.17</v>
      </c>
      <c r="FR18" s="385">
        <v>5690277.8399999999</v>
      </c>
      <c r="FS18" s="385">
        <v>6252768.5999999996</v>
      </c>
      <c r="FT18" s="385">
        <v>2299591.31</v>
      </c>
      <c r="FU18" s="385">
        <v>10777586.76</v>
      </c>
      <c r="FV18" s="385">
        <v>3918309.44</v>
      </c>
      <c r="FW18" s="385">
        <v>5653714.1100000003</v>
      </c>
      <c r="FX18" s="385">
        <v>3954039.6</v>
      </c>
      <c r="FY18" s="385">
        <v>11932260.199999999</v>
      </c>
      <c r="FZ18" s="385">
        <v>1918096.57</v>
      </c>
      <c r="GA18" s="385">
        <v>4373184.24</v>
      </c>
      <c r="GB18" s="385">
        <v>27551351.629999999</v>
      </c>
      <c r="GC18" s="385">
        <v>2403506.9</v>
      </c>
      <c r="GD18" s="385">
        <v>2785289.08</v>
      </c>
      <c r="GE18" s="385">
        <v>7110999.1500000004</v>
      </c>
      <c r="GF18" s="385">
        <v>4538045.4400000004</v>
      </c>
      <c r="GG18" s="385">
        <v>1948550.96</v>
      </c>
      <c r="GH18" s="385">
        <v>3049067.6</v>
      </c>
      <c r="GI18" s="385">
        <v>8069784.9000000004</v>
      </c>
      <c r="GJ18" s="385">
        <v>2132826.62</v>
      </c>
      <c r="GK18" s="385">
        <v>1212570</v>
      </c>
      <c r="GL18" s="385">
        <v>1091350.6000000001</v>
      </c>
      <c r="GM18" s="385">
        <v>297611.5</v>
      </c>
      <c r="GN18" s="385">
        <v>12694641.27</v>
      </c>
      <c r="GO18" s="385">
        <v>8066423</v>
      </c>
      <c r="GP18" s="385">
        <v>4595141.37</v>
      </c>
      <c r="GQ18" s="385">
        <v>7291835.6200000001</v>
      </c>
      <c r="GR18" s="385">
        <v>739742.3</v>
      </c>
      <c r="GS18" s="385">
        <v>4626849.75</v>
      </c>
      <c r="GT18" s="385">
        <v>3029743.21</v>
      </c>
      <c r="GU18" s="385">
        <v>1832966.83</v>
      </c>
      <c r="GV18" s="385">
        <v>18840751.109999999</v>
      </c>
      <c r="GW18" s="385">
        <v>1601105</v>
      </c>
      <c r="GX18" s="385">
        <v>5111084.8600000003</v>
      </c>
      <c r="GY18" s="385">
        <v>2653740.1</v>
      </c>
      <c r="GZ18" s="385">
        <v>45229131.859999999</v>
      </c>
      <c r="HA18" s="385">
        <v>4882936.4400000004</v>
      </c>
      <c r="HB18" s="385">
        <v>11715949.300000001</v>
      </c>
      <c r="HC18" s="385">
        <v>4894500.9000000004</v>
      </c>
      <c r="HD18" s="385">
        <v>7438548.1899999995</v>
      </c>
      <c r="HE18" s="385">
        <v>9498759.5199999996</v>
      </c>
      <c r="HF18" s="385">
        <v>23747140.309999999</v>
      </c>
      <c r="HG18" s="385">
        <v>7989435.4000000004</v>
      </c>
      <c r="HH18" s="385">
        <v>8568158</v>
      </c>
      <c r="HI18" s="385">
        <v>5617392.8499999996</v>
      </c>
      <c r="HJ18" s="385">
        <v>4073863.25</v>
      </c>
      <c r="HK18" s="385">
        <v>2865908.56</v>
      </c>
      <c r="HL18" s="385">
        <v>4668665</v>
      </c>
      <c r="HM18" s="385">
        <v>1649599.2</v>
      </c>
      <c r="HN18" s="385">
        <v>55846731.369999997</v>
      </c>
      <c r="HO18" s="385">
        <v>11746351.59</v>
      </c>
      <c r="HP18" s="385">
        <v>2931411.11</v>
      </c>
      <c r="HQ18" s="385">
        <v>3475592.3</v>
      </c>
      <c r="HR18" s="385">
        <v>3976257.34</v>
      </c>
      <c r="HS18" s="385">
        <v>2976555.2</v>
      </c>
      <c r="HT18" s="385">
        <v>5109602.5</v>
      </c>
      <c r="HU18" s="385">
        <v>3384963.24</v>
      </c>
      <c r="HV18" s="385">
        <v>3840922.85</v>
      </c>
      <c r="HW18" s="385">
        <v>2669307.52</v>
      </c>
      <c r="HX18" s="385">
        <v>1341649.6000000001</v>
      </c>
      <c r="HY18" s="385">
        <v>3225146.2</v>
      </c>
      <c r="HZ18" s="385">
        <v>370402.71</v>
      </c>
      <c r="IA18" s="385">
        <v>3736301.38</v>
      </c>
      <c r="IB18" s="385">
        <v>1109983</v>
      </c>
      <c r="IC18" s="385">
        <v>1750051.47</v>
      </c>
      <c r="ID18" s="385">
        <v>30597325.600000001</v>
      </c>
      <c r="IE18" s="385">
        <v>12696802.550000001</v>
      </c>
      <c r="IF18" s="385">
        <v>4704010.7</v>
      </c>
      <c r="IG18" s="385">
        <v>8360965.1100000003</v>
      </c>
      <c r="IH18" s="385">
        <v>10584429.6</v>
      </c>
      <c r="II18" s="385">
        <v>3616784.3</v>
      </c>
      <c r="IJ18" s="385">
        <v>3528492.9</v>
      </c>
      <c r="IK18" s="385">
        <v>2418181</v>
      </c>
      <c r="IL18" s="385">
        <v>2428414.7000000002</v>
      </c>
      <c r="IM18" s="385">
        <v>3647166.05</v>
      </c>
      <c r="IN18" s="385">
        <v>2843327.17</v>
      </c>
      <c r="IO18" s="385">
        <v>50582118.649999999</v>
      </c>
      <c r="IP18" s="385">
        <v>7074201.71</v>
      </c>
      <c r="IQ18" s="385">
        <v>7062026.7999999998</v>
      </c>
      <c r="IR18" s="385">
        <v>3665418</v>
      </c>
      <c r="IS18" s="385">
        <v>3732127.5</v>
      </c>
      <c r="IT18" s="385">
        <v>779887.1</v>
      </c>
      <c r="IU18" s="385">
        <v>2295192.79</v>
      </c>
      <c r="IV18" s="385">
        <v>920302.85</v>
      </c>
      <c r="IW18" s="385">
        <v>233578.6</v>
      </c>
      <c r="IX18" s="385">
        <v>2442055</v>
      </c>
      <c r="IY18" s="385">
        <v>3959928.32</v>
      </c>
      <c r="IZ18" s="385">
        <v>2842811.2</v>
      </c>
      <c r="JA18" s="385">
        <v>16419027.25</v>
      </c>
      <c r="JB18" s="385">
        <v>5480779.6500000004</v>
      </c>
      <c r="JC18" s="385">
        <v>1630433.58</v>
      </c>
      <c r="JD18" s="385">
        <v>1694090.35</v>
      </c>
      <c r="JE18" s="385">
        <v>1462182.32</v>
      </c>
      <c r="JF18" s="385">
        <v>687306.6</v>
      </c>
      <c r="JG18" s="385">
        <v>26898298.039999999</v>
      </c>
      <c r="JH18" s="385">
        <v>1108328</v>
      </c>
      <c r="JI18" s="385">
        <v>1965227.5</v>
      </c>
      <c r="JJ18" s="385">
        <v>2345509.2200000002</v>
      </c>
      <c r="JK18" s="385">
        <v>1964938.79</v>
      </c>
      <c r="JL18" s="385">
        <v>3199919.11</v>
      </c>
      <c r="JM18" s="385">
        <v>1353991.59</v>
      </c>
      <c r="JN18" s="385">
        <v>35483410.770000003</v>
      </c>
      <c r="JO18" s="385">
        <v>9560442.9399999995</v>
      </c>
      <c r="JP18" s="385">
        <v>2674205.08</v>
      </c>
      <c r="JQ18" s="385">
        <v>1577096.45</v>
      </c>
      <c r="JR18" s="385">
        <v>3676478.48</v>
      </c>
      <c r="JS18" s="385">
        <v>1004929.7</v>
      </c>
      <c r="JT18" s="385">
        <v>15352835.300000001</v>
      </c>
      <c r="JU18" s="385">
        <v>5013867.3</v>
      </c>
      <c r="JV18" s="385">
        <v>2927354.53</v>
      </c>
      <c r="JW18" s="385">
        <v>2686663.1</v>
      </c>
      <c r="JX18" s="385">
        <v>3323886.31</v>
      </c>
      <c r="JY18" s="385">
        <v>2182471.25</v>
      </c>
      <c r="JZ18" s="385">
        <v>1837081.94</v>
      </c>
      <c r="KA18" s="385">
        <v>1100528.95</v>
      </c>
      <c r="KB18" s="385">
        <v>2233633.16</v>
      </c>
      <c r="KC18" s="385">
        <v>57291968.590000004</v>
      </c>
      <c r="KD18" s="385">
        <v>6100519.4900000002</v>
      </c>
      <c r="KE18" s="385">
        <v>1975006.35</v>
      </c>
      <c r="KF18" s="385">
        <v>4590526.5999999996</v>
      </c>
      <c r="KG18" s="385">
        <v>2836510.59</v>
      </c>
      <c r="KH18" s="385">
        <v>2362536</v>
      </c>
      <c r="KI18" s="385">
        <v>9812624.9800000004</v>
      </c>
      <c r="KJ18" s="385">
        <v>2482614.33</v>
      </c>
      <c r="KK18" s="385">
        <v>1428241.29</v>
      </c>
      <c r="KL18" s="385">
        <v>15339489.75</v>
      </c>
      <c r="KM18" s="385">
        <v>2298386</v>
      </c>
      <c r="KN18" s="385">
        <v>3924957.98</v>
      </c>
      <c r="KO18" s="385">
        <v>6536584.8099999996</v>
      </c>
      <c r="KP18" s="385">
        <v>1739195.65</v>
      </c>
      <c r="KQ18" s="385">
        <v>3806384.45</v>
      </c>
      <c r="KR18" s="385">
        <v>34257413.880000003</v>
      </c>
      <c r="KS18" s="385">
        <v>3384683.8</v>
      </c>
      <c r="KT18" s="385">
        <v>20696861.690000001</v>
      </c>
      <c r="KU18" s="385">
        <v>3014537.1</v>
      </c>
      <c r="KV18" s="385">
        <v>2044315.38</v>
      </c>
      <c r="KW18" s="385">
        <v>5180269.97</v>
      </c>
      <c r="KX18" s="385">
        <v>4900720.82</v>
      </c>
      <c r="KY18" s="385">
        <v>3266028.05</v>
      </c>
      <c r="KZ18" s="385">
        <v>3279179.48</v>
      </c>
      <c r="LA18" s="385">
        <v>3002102.92</v>
      </c>
      <c r="LB18" s="385">
        <v>63358738.300000004</v>
      </c>
      <c r="LC18" s="385">
        <v>7564154.2999999998</v>
      </c>
      <c r="LD18" s="385">
        <v>9162829.9399999995</v>
      </c>
      <c r="LE18" s="385">
        <v>8164858.5499999998</v>
      </c>
      <c r="LF18" s="385">
        <v>2257123.86</v>
      </c>
      <c r="LG18" s="385">
        <v>2050660</v>
      </c>
      <c r="LH18" s="385">
        <v>2138238.4</v>
      </c>
      <c r="LI18" s="385">
        <v>2968717.12</v>
      </c>
      <c r="LJ18" s="385">
        <v>2433788.9500000002</v>
      </c>
      <c r="LK18" s="385">
        <v>2691524.7</v>
      </c>
      <c r="LL18" s="385">
        <v>18318704.23</v>
      </c>
      <c r="LM18" s="385">
        <v>4066877.27</v>
      </c>
      <c r="LN18" s="385">
        <v>2013589.09</v>
      </c>
      <c r="LO18" s="385">
        <v>144645177.03</v>
      </c>
      <c r="LP18" s="385">
        <v>21588424.300000001</v>
      </c>
      <c r="LQ18" s="385">
        <v>27323868.190000001</v>
      </c>
      <c r="LR18" s="385">
        <v>10570971.310000001</v>
      </c>
      <c r="LS18" s="385">
        <v>5866520.1500000004</v>
      </c>
      <c r="LT18" s="385">
        <v>4341442.9000000004</v>
      </c>
      <c r="LU18" s="385">
        <v>3494951.5</v>
      </c>
      <c r="LV18" s="385">
        <v>5432674.0199999996</v>
      </c>
      <c r="LW18" s="385">
        <v>3829052.61</v>
      </c>
      <c r="LX18" s="385">
        <v>3016524.63</v>
      </c>
      <c r="LY18" s="385">
        <v>7330955.2999999998</v>
      </c>
      <c r="LZ18" s="385">
        <v>3032038.99</v>
      </c>
      <c r="MA18" s="385">
        <v>98298457.210000008</v>
      </c>
      <c r="MB18" s="385">
        <v>5050126.26</v>
      </c>
      <c r="MC18" s="385">
        <v>1795044.49</v>
      </c>
      <c r="MD18" s="385">
        <v>2587679</v>
      </c>
      <c r="ME18" s="385">
        <v>2279831</v>
      </c>
      <c r="MF18" s="385">
        <v>1056023.04</v>
      </c>
      <c r="MG18" s="385">
        <v>3228244</v>
      </c>
      <c r="MH18" s="385">
        <v>2724220.75</v>
      </c>
      <c r="MI18" s="385">
        <v>4743649</v>
      </c>
      <c r="MJ18" s="385">
        <v>3992266</v>
      </c>
      <c r="MK18" s="385">
        <v>2537413.2000000002</v>
      </c>
      <c r="ML18" s="385">
        <v>3052987.9</v>
      </c>
      <c r="MM18" s="385">
        <v>50765462.700000003</v>
      </c>
      <c r="MN18" s="385">
        <v>2626128.5</v>
      </c>
      <c r="MO18" s="385">
        <v>3346825.96</v>
      </c>
      <c r="MP18" s="385">
        <v>4697282.2</v>
      </c>
      <c r="MQ18" s="385">
        <v>3538992.13</v>
      </c>
      <c r="MR18" s="385">
        <v>2464708.5</v>
      </c>
      <c r="MS18" s="385">
        <v>5480296.8499999996</v>
      </c>
      <c r="MT18" s="385">
        <v>4467410.4400000004</v>
      </c>
      <c r="MU18" s="385">
        <v>3373353.7</v>
      </c>
      <c r="MV18" s="385">
        <v>887785</v>
      </c>
      <c r="MW18" s="385">
        <v>111195659.08</v>
      </c>
      <c r="MX18" s="385">
        <v>9052320.9800000004</v>
      </c>
      <c r="MY18" s="385">
        <v>1842536.83</v>
      </c>
      <c r="MZ18" s="385">
        <v>20428714.09</v>
      </c>
      <c r="NA18" s="385">
        <v>2062805.98</v>
      </c>
      <c r="NB18" s="385">
        <v>9184542.7400000002</v>
      </c>
      <c r="NC18" s="385">
        <v>11138453.109999999</v>
      </c>
      <c r="ND18" s="385">
        <v>16503504.649999999</v>
      </c>
      <c r="NE18" s="385">
        <v>689806.5</v>
      </c>
      <c r="NF18" s="385">
        <v>4089170.38</v>
      </c>
      <c r="NG18" s="385">
        <v>2938477</v>
      </c>
      <c r="NH18" s="385">
        <v>3772676.26</v>
      </c>
      <c r="NI18" s="385">
        <v>25114499.09</v>
      </c>
      <c r="NJ18" s="385">
        <v>3657900.2</v>
      </c>
      <c r="NK18" s="385">
        <v>4086948.51</v>
      </c>
      <c r="NL18" s="385">
        <v>2907046.28</v>
      </c>
      <c r="NM18" s="385">
        <v>2108593.0299999998</v>
      </c>
      <c r="NN18" s="385">
        <v>391710.77999999997</v>
      </c>
      <c r="NO18" s="385">
        <v>2115340.17</v>
      </c>
      <c r="NP18" s="385">
        <v>26459342.760000002</v>
      </c>
      <c r="NQ18" s="385">
        <v>19600386.800000001</v>
      </c>
      <c r="NR18" s="385">
        <v>2788097.3</v>
      </c>
      <c r="NS18" s="385">
        <v>1822226</v>
      </c>
      <c r="NT18" s="385">
        <v>4577052.47</v>
      </c>
      <c r="NU18" s="385">
        <v>3078712</v>
      </c>
      <c r="NV18" s="385">
        <v>1688664.94</v>
      </c>
      <c r="NW18" s="385">
        <v>42268434.560000002</v>
      </c>
      <c r="NX18" s="385">
        <v>10118795.630000001</v>
      </c>
      <c r="NY18" s="385">
        <v>3927302.17</v>
      </c>
      <c r="NZ18" s="385">
        <v>14206461.68</v>
      </c>
      <c r="OA18" s="385">
        <v>2369059.4</v>
      </c>
      <c r="OB18" s="385">
        <v>3332111.45</v>
      </c>
      <c r="OC18" s="385">
        <v>3517924.1</v>
      </c>
      <c r="OD18" s="385">
        <v>4630475.91</v>
      </c>
      <c r="OE18" s="385"/>
      <c r="OF18" s="385">
        <v>51016199.289999999</v>
      </c>
      <c r="OG18" s="385">
        <v>9461013.4800000004</v>
      </c>
      <c r="OH18" s="385">
        <v>14410956.75</v>
      </c>
      <c r="OI18" s="385">
        <v>4980491.8499999996</v>
      </c>
      <c r="OJ18" s="385">
        <v>5301249.33</v>
      </c>
      <c r="OK18" s="385">
        <v>1057170.02</v>
      </c>
      <c r="OL18" s="385">
        <v>40923472.649999999</v>
      </c>
      <c r="OM18" s="385">
        <v>2953265</v>
      </c>
      <c r="ON18" s="385">
        <v>1939920.07</v>
      </c>
      <c r="OO18" s="385">
        <v>7480089.7400000002</v>
      </c>
      <c r="OP18" s="385">
        <v>4148067.5</v>
      </c>
      <c r="OQ18" s="385">
        <v>11648482.6</v>
      </c>
      <c r="OR18" s="385">
        <v>2919235.67</v>
      </c>
      <c r="OS18" s="385">
        <v>40279288.710000001</v>
      </c>
      <c r="OT18" s="385">
        <v>3844743.43</v>
      </c>
      <c r="OU18" s="385">
        <v>14650807.189999999</v>
      </c>
      <c r="OV18" s="385">
        <v>1190681.8</v>
      </c>
      <c r="OW18" s="385">
        <v>7528847.4199999999</v>
      </c>
      <c r="OX18" s="385">
        <v>9989832.9499999993</v>
      </c>
      <c r="OY18" s="385">
        <v>2987560.9</v>
      </c>
      <c r="OZ18" s="385">
        <v>3250202.38</v>
      </c>
      <c r="PA18" s="385">
        <v>8556880.7899999991</v>
      </c>
      <c r="PB18" s="385">
        <v>2742758.35</v>
      </c>
      <c r="PC18" s="385">
        <v>5150455</v>
      </c>
      <c r="PD18" s="385">
        <v>10180258.279999999</v>
      </c>
      <c r="PE18" s="385">
        <v>2090258.76</v>
      </c>
      <c r="PF18" s="385">
        <v>9302926.8499999996</v>
      </c>
      <c r="PG18" s="385">
        <v>108775075.14</v>
      </c>
      <c r="PH18" s="385">
        <v>2765410.43</v>
      </c>
      <c r="PI18" s="385">
        <v>1656950.19</v>
      </c>
      <c r="PJ18" s="385">
        <v>8816886.1500000004</v>
      </c>
      <c r="PK18" s="385">
        <v>16555777.800000001</v>
      </c>
      <c r="PL18" s="385">
        <v>3504410.4</v>
      </c>
      <c r="PM18" s="385">
        <v>8704540.5299999993</v>
      </c>
      <c r="PN18" s="385">
        <v>1725027.29</v>
      </c>
      <c r="PO18" s="385">
        <v>7802954.8200000003</v>
      </c>
      <c r="PP18" s="385">
        <v>2369873.7599999998</v>
      </c>
      <c r="PQ18" s="385">
        <v>11324254.25</v>
      </c>
      <c r="PR18" s="385">
        <v>1888011.11</v>
      </c>
      <c r="PS18" s="385">
        <v>3527346.8</v>
      </c>
      <c r="PT18" s="385">
        <v>3260903.8</v>
      </c>
      <c r="PU18" s="385">
        <v>8841263.6600000001</v>
      </c>
      <c r="PV18" s="385">
        <v>4138013.96</v>
      </c>
      <c r="PW18" s="385">
        <v>2098285.19</v>
      </c>
      <c r="PX18" s="385">
        <v>2985369.9</v>
      </c>
      <c r="PY18" s="385">
        <v>1632907.63</v>
      </c>
      <c r="PZ18" s="385">
        <v>5620469.2199999997</v>
      </c>
      <c r="QA18" s="385">
        <v>4788321.9400000004</v>
      </c>
      <c r="QB18" s="385">
        <v>1616047</v>
      </c>
      <c r="QC18" s="385">
        <v>43907167.799999997</v>
      </c>
      <c r="QD18" s="385">
        <v>1031720</v>
      </c>
      <c r="QE18" s="385">
        <v>7057627.0999999996</v>
      </c>
      <c r="QF18" s="385">
        <v>2725195</v>
      </c>
      <c r="QG18" s="385">
        <v>4350338</v>
      </c>
      <c r="QH18" s="385">
        <v>9152264.2799999993</v>
      </c>
      <c r="QI18" s="385">
        <v>4909608.22</v>
      </c>
      <c r="QJ18" s="385">
        <v>3035085.9</v>
      </c>
      <c r="QK18" s="385">
        <v>4988570</v>
      </c>
      <c r="QL18" s="385">
        <v>1565532.54</v>
      </c>
      <c r="QM18" s="385">
        <v>3521284.63</v>
      </c>
      <c r="QN18" s="385">
        <v>48167333.219999999</v>
      </c>
      <c r="QO18" s="385">
        <v>15454080.9</v>
      </c>
      <c r="QP18" s="385">
        <v>8165538</v>
      </c>
      <c r="QQ18" s="385">
        <v>5020632.7699999996</v>
      </c>
      <c r="QR18" s="385">
        <v>5629197.5499999998</v>
      </c>
      <c r="QS18" s="385">
        <v>8215770.1200000001</v>
      </c>
      <c r="QT18" s="385">
        <v>17344431.829999998</v>
      </c>
      <c r="QU18" s="385">
        <v>3208262</v>
      </c>
      <c r="QV18" s="385">
        <v>4695862.47</v>
      </c>
      <c r="QW18" s="385">
        <v>14888086.41</v>
      </c>
      <c r="QX18" s="385">
        <v>10758228</v>
      </c>
      <c r="QY18" s="385">
        <v>2005950</v>
      </c>
      <c r="QZ18" s="385">
        <v>2555150</v>
      </c>
      <c r="RA18" s="385">
        <v>6559672.6100000003</v>
      </c>
      <c r="RB18" s="385">
        <v>2937979</v>
      </c>
      <c r="RC18" s="385">
        <v>4256404</v>
      </c>
      <c r="RD18" s="385">
        <v>5664381</v>
      </c>
      <c r="RE18" s="385">
        <v>1449750.5</v>
      </c>
      <c r="RF18" s="385">
        <v>2247019.46</v>
      </c>
      <c r="RG18" s="385">
        <v>1456317</v>
      </c>
      <c r="RH18" s="385">
        <v>27847189.539999999</v>
      </c>
      <c r="RI18" s="385">
        <v>1407893</v>
      </c>
      <c r="RJ18" s="385">
        <v>2585983</v>
      </c>
      <c r="RK18" s="385">
        <v>3294287</v>
      </c>
      <c r="RL18" s="385">
        <v>1453746</v>
      </c>
      <c r="RM18" s="385">
        <v>2166140.1100000003</v>
      </c>
      <c r="RN18" s="385">
        <v>2648024.59</v>
      </c>
      <c r="RO18" s="385">
        <v>4960657.5</v>
      </c>
      <c r="RP18" s="385">
        <v>2949522.17</v>
      </c>
      <c r="RQ18" s="385">
        <v>3371147</v>
      </c>
      <c r="RR18" s="385">
        <v>6407986</v>
      </c>
      <c r="RS18" s="385">
        <v>11538112.4</v>
      </c>
      <c r="RT18" s="385">
        <v>3041798</v>
      </c>
      <c r="RU18" s="385">
        <v>3309604.57</v>
      </c>
      <c r="RV18" s="385">
        <v>4192427.45</v>
      </c>
      <c r="RW18" s="385">
        <v>2963325.77</v>
      </c>
      <c r="RX18" s="385">
        <v>2235465.7400000002</v>
      </c>
      <c r="RY18" s="385">
        <v>3029418.72</v>
      </c>
      <c r="RZ18" s="385">
        <v>771444.5</v>
      </c>
      <c r="SA18" s="385">
        <v>21251228.600000001</v>
      </c>
      <c r="SB18" s="385">
        <v>1964435.86</v>
      </c>
      <c r="SC18" s="385">
        <v>3785748.26</v>
      </c>
      <c r="SD18" s="385">
        <v>2720640.19</v>
      </c>
      <c r="SE18" s="385">
        <v>2158480</v>
      </c>
      <c r="SF18" s="385">
        <v>2079687.2</v>
      </c>
      <c r="SG18" s="385">
        <v>37800</v>
      </c>
      <c r="SH18" s="385">
        <v>8027772.25</v>
      </c>
      <c r="SI18" s="385">
        <v>1817093.92</v>
      </c>
      <c r="SJ18" s="385">
        <v>2133086.0499999998</v>
      </c>
      <c r="SK18" s="385">
        <v>3842864.9</v>
      </c>
      <c r="SL18" s="385">
        <v>4694124.33</v>
      </c>
      <c r="SM18" s="385">
        <v>3536679.09</v>
      </c>
      <c r="SN18" s="385">
        <v>57470442.380000003</v>
      </c>
      <c r="SO18" s="385">
        <v>2347774.7999999998</v>
      </c>
      <c r="SP18" s="385">
        <v>1913272</v>
      </c>
      <c r="SQ18" s="385">
        <v>5546224.9000000004</v>
      </c>
      <c r="SR18" s="385">
        <v>8756642.7100000009</v>
      </c>
      <c r="SS18" s="385">
        <v>4029677.22</v>
      </c>
      <c r="ST18" s="385">
        <v>1105677.6399999999</v>
      </c>
      <c r="SU18" s="385">
        <v>10892015.67</v>
      </c>
      <c r="SV18" s="385">
        <v>1824992.9</v>
      </c>
      <c r="SW18" s="385">
        <v>5082928.47</v>
      </c>
      <c r="SX18" s="385">
        <v>6249913.4299999997</v>
      </c>
      <c r="SY18" s="385">
        <v>1789232.9</v>
      </c>
      <c r="SZ18" s="385">
        <v>2304942.1</v>
      </c>
      <c r="TA18" s="385">
        <v>2496171.06</v>
      </c>
      <c r="TB18" s="385">
        <v>2963504.7</v>
      </c>
      <c r="TC18" s="385">
        <v>1916941.5</v>
      </c>
      <c r="TD18" s="385">
        <v>21939108.170000002</v>
      </c>
      <c r="TE18" s="385">
        <v>2363633.0699999998</v>
      </c>
      <c r="TF18" s="385">
        <v>21634703.98</v>
      </c>
      <c r="TG18" s="385">
        <v>7106265.6100000003</v>
      </c>
      <c r="TH18" s="385">
        <v>2225509.6</v>
      </c>
      <c r="TI18" s="385">
        <v>2098470</v>
      </c>
      <c r="TJ18" s="385">
        <v>19684797.829999998</v>
      </c>
      <c r="TK18" s="385">
        <v>1531638</v>
      </c>
      <c r="TL18" s="385">
        <v>1187460.2</v>
      </c>
      <c r="TM18" s="385">
        <v>2347172</v>
      </c>
      <c r="TN18" s="385">
        <v>577670.19999999995</v>
      </c>
      <c r="TO18" s="385">
        <v>22967538</v>
      </c>
      <c r="TP18" s="385">
        <v>4142069.4</v>
      </c>
      <c r="TQ18" s="385">
        <v>3474963.79</v>
      </c>
      <c r="TR18" s="385">
        <v>6166878</v>
      </c>
      <c r="TS18" s="385">
        <v>3281758.4</v>
      </c>
      <c r="TT18" s="385">
        <v>1006656.51</v>
      </c>
      <c r="TU18" s="385">
        <v>71835610.239999995</v>
      </c>
      <c r="TV18" s="385">
        <v>4211589</v>
      </c>
      <c r="TW18" s="385">
        <v>3208149.67</v>
      </c>
      <c r="TX18" s="385">
        <v>16020581.1</v>
      </c>
      <c r="TY18" s="385">
        <v>791860.2</v>
      </c>
      <c r="TZ18" s="385">
        <v>2685973.82</v>
      </c>
      <c r="UA18" s="385">
        <v>10817365.300000001</v>
      </c>
      <c r="UB18" s="385">
        <v>2050028.5</v>
      </c>
      <c r="UC18" s="385">
        <v>2225699</v>
      </c>
      <c r="UD18" s="385">
        <v>2447006</v>
      </c>
      <c r="UE18" s="385">
        <v>3670003</v>
      </c>
      <c r="UF18" s="385">
        <v>10039997.699999999</v>
      </c>
      <c r="UG18" s="385">
        <v>3412783.8</v>
      </c>
      <c r="UH18" s="385">
        <v>6361367.7300000004</v>
      </c>
      <c r="UI18" s="385">
        <v>1744330.5</v>
      </c>
      <c r="UJ18" s="385">
        <v>2008109.32</v>
      </c>
      <c r="UK18" s="385">
        <v>1723153.2</v>
      </c>
      <c r="UL18" s="385">
        <v>1494250.71</v>
      </c>
      <c r="UM18" s="385">
        <v>7274031.04</v>
      </c>
      <c r="UN18" s="385">
        <v>1196302</v>
      </c>
      <c r="UO18" s="385">
        <v>652629.68000000005</v>
      </c>
      <c r="UP18" s="385">
        <v>2162405</v>
      </c>
      <c r="UQ18" s="385">
        <v>33748067.909999996</v>
      </c>
      <c r="UR18" s="385">
        <v>3680286.5</v>
      </c>
      <c r="US18" s="385">
        <v>2339902.23</v>
      </c>
      <c r="UT18" s="385">
        <v>11597527</v>
      </c>
      <c r="UU18" s="385">
        <v>10835406.77</v>
      </c>
      <c r="UV18" s="385">
        <v>7468925.9400000004</v>
      </c>
      <c r="UW18" s="385">
        <v>3490651.97</v>
      </c>
      <c r="UX18" s="385">
        <v>4701908.5999999996</v>
      </c>
      <c r="UY18" s="385">
        <v>4354516.17</v>
      </c>
      <c r="UZ18" s="385">
        <v>17678942.23</v>
      </c>
      <c r="VA18" s="385">
        <v>3704214</v>
      </c>
      <c r="VB18" s="385">
        <v>5170406</v>
      </c>
      <c r="VC18" s="385">
        <v>11200999</v>
      </c>
      <c r="VD18" s="385">
        <v>2246956.2599999998</v>
      </c>
      <c r="VE18" s="385">
        <v>3301089.1</v>
      </c>
      <c r="VF18" s="385">
        <v>159940622.19999999</v>
      </c>
      <c r="VG18" s="385">
        <v>3851156.09</v>
      </c>
      <c r="VH18" s="385">
        <v>4225022.16</v>
      </c>
      <c r="VI18" s="385">
        <v>3852090.46</v>
      </c>
      <c r="VJ18" s="385">
        <v>2448457.89</v>
      </c>
      <c r="VK18" s="385">
        <v>3657311.1</v>
      </c>
      <c r="VL18" s="385">
        <v>9425019.6899999995</v>
      </c>
      <c r="VM18" s="385">
        <v>9959260.6999999993</v>
      </c>
      <c r="VN18" s="385">
        <v>5365436.3499999996</v>
      </c>
      <c r="VO18" s="385">
        <v>6788521.4100000001</v>
      </c>
      <c r="VP18" s="385">
        <v>2665703.61</v>
      </c>
      <c r="VQ18" s="385">
        <v>11093082.16</v>
      </c>
      <c r="VR18" s="385">
        <v>8606747.9900000002</v>
      </c>
      <c r="VS18" s="385">
        <v>6277127.1900000004</v>
      </c>
      <c r="VT18" s="385">
        <v>10977278.619999999</v>
      </c>
      <c r="VU18" s="385">
        <v>4478361.9000000004</v>
      </c>
      <c r="VV18" s="385">
        <v>5150991.59</v>
      </c>
      <c r="VW18" s="385">
        <v>7963570.9000000004</v>
      </c>
      <c r="VX18" s="385">
        <v>4039953.42</v>
      </c>
      <c r="VY18" s="385">
        <v>9447001.4000000004</v>
      </c>
      <c r="VZ18" s="385">
        <v>20721537.399999999</v>
      </c>
      <c r="WA18" s="385">
        <v>5308475.1900000004</v>
      </c>
      <c r="WB18" s="385">
        <v>2732182.54</v>
      </c>
      <c r="WC18" s="385">
        <v>2185327.4500000002</v>
      </c>
      <c r="WD18" s="385">
        <v>3327570.22</v>
      </c>
      <c r="WE18" s="385">
        <v>2123013.8199999998</v>
      </c>
      <c r="WF18" s="385">
        <v>2045924.73</v>
      </c>
      <c r="WG18" s="385">
        <v>1875387.63</v>
      </c>
      <c r="WH18" s="385">
        <v>8961114.4499999993</v>
      </c>
      <c r="WI18" s="385">
        <v>2107467.9900000002</v>
      </c>
      <c r="WJ18" s="385">
        <v>114077.23</v>
      </c>
      <c r="WK18" s="385">
        <v>347193.2</v>
      </c>
      <c r="WL18" s="385">
        <v>200240.1</v>
      </c>
      <c r="WM18" s="385">
        <v>64806941.109999999</v>
      </c>
      <c r="WN18" s="385">
        <v>4603814.2300000004</v>
      </c>
      <c r="WO18" s="385">
        <v>4738693.8499999996</v>
      </c>
      <c r="WP18" s="385">
        <v>20429336.800000001</v>
      </c>
      <c r="WQ18" s="385">
        <v>4983542</v>
      </c>
      <c r="WR18" s="385">
        <v>4955380.4000000004</v>
      </c>
      <c r="WS18" s="385">
        <v>8825454.3399999999</v>
      </c>
      <c r="WT18" s="385">
        <v>2951863.1</v>
      </c>
      <c r="WU18" s="385">
        <v>3901838.99</v>
      </c>
      <c r="WV18" s="385">
        <v>8714213.6400000006</v>
      </c>
      <c r="WW18" s="385">
        <v>8006155.4299999997</v>
      </c>
      <c r="WX18" s="385">
        <v>2999982.5</v>
      </c>
      <c r="WY18" s="385">
        <v>3125808.9</v>
      </c>
      <c r="WZ18" s="385">
        <v>3456568</v>
      </c>
      <c r="XA18" s="385">
        <v>2064985.55</v>
      </c>
      <c r="XB18" s="385">
        <v>1844364</v>
      </c>
      <c r="XC18" s="385">
        <v>2240030.9300000002</v>
      </c>
      <c r="XD18" s="385">
        <v>2536523.4</v>
      </c>
      <c r="XE18" s="385">
        <v>2300920</v>
      </c>
      <c r="XF18" s="385">
        <v>2088469.18</v>
      </c>
      <c r="XG18" s="385">
        <v>3195603.46</v>
      </c>
      <c r="XH18" s="385">
        <v>1831953</v>
      </c>
      <c r="XI18" s="385">
        <v>1662359.32</v>
      </c>
      <c r="XJ18" s="385">
        <v>59399968.740000002</v>
      </c>
      <c r="XK18" s="385">
        <v>4181288.4</v>
      </c>
      <c r="XL18" s="385">
        <v>12519124.619999999</v>
      </c>
      <c r="XM18" s="385">
        <v>3100366.08</v>
      </c>
      <c r="XN18" s="385">
        <v>23705711.100000001</v>
      </c>
      <c r="XO18" s="385">
        <v>5398107.2800000003</v>
      </c>
      <c r="XP18" s="385">
        <v>11063415</v>
      </c>
      <c r="XQ18" s="385">
        <v>2461095.9</v>
      </c>
      <c r="XR18" s="385">
        <v>20355598.100000001</v>
      </c>
      <c r="XS18" s="385">
        <v>12273323.609999999</v>
      </c>
      <c r="XT18" s="385">
        <v>5219893.1100000003</v>
      </c>
      <c r="XU18" s="385">
        <v>4023377.1</v>
      </c>
      <c r="XV18" s="385">
        <v>1956796.5</v>
      </c>
      <c r="XW18" s="385">
        <v>3280141.6</v>
      </c>
      <c r="XX18" s="385">
        <v>2543345.85</v>
      </c>
      <c r="XY18" s="385">
        <v>1374559.5</v>
      </c>
      <c r="XZ18" s="385">
        <v>2391067.7999999998</v>
      </c>
      <c r="YA18" s="385">
        <v>21322839</v>
      </c>
      <c r="YB18" s="385">
        <v>2176381.0499999998</v>
      </c>
      <c r="YC18" s="385">
        <v>2824190</v>
      </c>
      <c r="YD18" s="385">
        <v>3385088.1</v>
      </c>
      <c r="YE18" s="385">
        <v>3974830.5</v>
      </c>
      <c r="YF18" s="385">
        <v>1643034</v>
      </c>
      <c r="YG18" s="385">
        <v>2677403</v>
      </c>
      <c r="YH18" s="385">
        <v>9281993.8699999992</v>
      </c>
      <c r="YI18" s="385">
        <v>1813523.5</v>
      </c>
      <c r="YJ18" s="385">
        <v>4547431.6900000004</v>
      </c>
      <c r="YK18" s="385">
        <v>3693570</v>
      </c>
      <c r="YL18" s="385">
        <v>2003385</v>
      </c>
      <c r="YM18" s="385">
        <v>4779093</v>
      </c>
      <c r="YN18" s="385">
        <v>1623410</v>
      </c>
      <c r="YO18" s="385">
        <v>1761221</v>
      </c>
      <c r="YP18" s="385">
        <v>7446430</v>
      </c>
      <c r="YQ18" s="385">
        <v>59061231.850000001</v>
      </c>
      <c r="YR18" s="385">
        <v>1433846.46</v>
      </c>
      <c r="YS18" s="385">
        <v>7005213.1900000004</v>
      </c>
      <c r="YT18" s="385">
        <v>14338912.560000001</v>
      </c>
      <c r="YU18" s="385">
        <v>7609872.5899999999</v>
      </c>
      <c r="YV18" s="385">
        <v>2932928.17</v>
      </c>
      <c r="YW18" s="385">
        <v>3227898.55</v>
      </c>
      <c r="YX18" s="385">
        <v>7635169.9000000004</v>
      </c>
      <c r="YY18" s="385">
        <v>4085011.24</v>
      </c>
      <c r="YZ18" s="385">
        <v>8992906.2200000007</v>
      </c>
      <c r="ZA18" s="385">
        <v>1790584.07</v>
      </c>
      <c r="ZB18" s="385">
        <v>2010540.15</v>
      </c>
      <c r="ZC18" s="385">
        <v>2618870.15</v>
      </c>
      <c r="ZD18" s="385">
        <v>4974560.0599999996</v>
      </c>
      <c r="ZE18" s="385">
        <v>2087070.44</v>
      </c>
      <c r="ZF18" s="385">
        <v>2187712.4300000002</v>
      </c>
      <c r="ZG18" s="385">
        <v>1650162.93</v>
      </c>
      <c r="ZH18" s="385">
        <v>1231225.29</v>
      </c>
      <c r="ZI18" s="385">
        <v>3613690.91</v>
      </c>
      <c r="ZJ18" s="385">
        <v>1745605.61</v>
      </c>
      <c r="ZK18" s="385">
        <v>1916611.97</v>
      </c>
      <c r="ZL18" s="385">
        <v>545314.05000000005</v>
      </c>
      <c r="ZM18" s="385">
        <v>17984079.649999999</v>
      </c>
      <c r="ZN18" s="385">
        <v>2610371.8199999998</v>
      </c>
      <c r="ZO18" s="385">
        <v>3294101.5</v>
      </c>
      <c r="ZP18" s="385">
        <v>2144921</v>
      </c>
      <c r="ZQ18" s="385">
        <v>1928449.7</v>
      </c>
      <c r="ZR18" s="385">
        <v>3892025.5</v>
      </c>
      <c r="ZS18" s="385">
        <v>2430791.4700000002</v>
      </c>
      <c r="ZT18" s="385">
        <v>164079104.37</v>
      </c>
      <c r="ZU18" s="385">
        <v>2749908.36</v>
      </c>
      <c r="ZV18" s="385">
        <v>1718546.45</v>
      </c>
      <c r="ZW18" s="385">
        <v>6051246.1299999999</v>
      </c>
      <c r="ZX18" s="385">
        <v>4540595.0199999996</v>
      </c>
      <c r="ZY18" s="385">
        <v>2973043.3</v>
      </c>
      <c r="ZZ18" s="385">
        <v>3949351.6</v>
      </c>
      <c r="AAA18" s="385">
        <v>3557806.1</v>
      </c>
      <c r="AAB18" s="385">
        <v>11693519.800000001</v>
      </c>
      <c r="AAC18" s="385">
        <v>2036034</v>
      </c>
      <c r="AAD18" s="385">
        <v>3227359.14</v>
      </c>
      <c r="AAE18" s="385">
        <v>14306288.84</v>
      </c>
      <c r="AAF18" s="385">
        <v>9729697.2300000004</v>
      </c>
      <c r="AAG18" s="385">
        <v>1521583.36</v>
      </c>
      <c r="AAH18" s="385">
        <v>2354611.7999999998</v>
      </c>
      <c r="AAI18" s="385">
        <v>2189542.9300000002</v>
      </c>
      <c r="AAJ18" s="385">
        <v>1700641.48</v>
      </c>
      <c r="AAK18" s="385">
        <v>2215246.66</v>
      </c>
      <c r="AAL18" s="385">
        <v>1765134.54</v>
      </c>
      <c r="AAM18" s="385">
        <v>14227411.9</v>
      </c>
      <c r="AAN18" s="385">
        <v>15081307.25</v>
      </c>
      <c r="AAO18" s="385">
        <v>1996180.65</v>
      </c>
      <c r="AAP18" s="385">
        <v>1378523.3</v>
      </c>
      <c r="AAQ18" s="385">
        <v>1657017.45</v>
      </c>
      <c r="AAR18" s="385">
        <v>1184024.8799999999</v>
      </c>
      <c r="AAS18" s="385">
        <v>842928.05</v>
      </c>
      <c r="AAT18" s="385">
        <v>15328752.84</v>
      </c>
      <c r="AAU18" s="385">
        <v>3631857</v>
      </c>
      <c r="AAV18" s="385">
        <v>2348272.7000000002</v>
      </c>
      <c r="AAW18" s="385">
        <v>6063672.9500000002</v>
      </c>
      <c r="AAX18" s="385">
        <v>5388588.5</v>
      </c>
      <c r="AAY18" s="385">
        <v>2731315.2000000002</v>
      </c>
      <c r="AAZ18" s="385">
        <v>2272716.5</v>
      </c>
      <c r="ABA18" s="385">
        <v>4251179.8</v>
      </c>
      <c r="ABB18" s="385">
        <v>37121134</v>
      </c>
      <c r="ABC18" s="385">
        <v>5396517.04</v>
      </c>
      <c r="ABD18" s="385">
        <v>3548380.5</v>
      </c>
      <c r="ABE18" s="385">
        <v>2420538.1</v>
      </c>
      <c r="ABF18" s="385">
        <v>1540161.8</v>
      </c>
      <c r="ABG18" s="385">
        <v>6495486.5</v>
      </c>
      <c r="ABH18" s="385">
        <v>2843940</v>
      </c>
      <c r="ABI18" s="385">
        <v>2288337.58</v>
      </c>
      <c r="ABJ18" s="385">
        <v>2423616.7799999998</v>
      </c>
      <c r="ABK18" s="385">
        <v>3554819.21</v>
      </c>
      <c r="ABL18" s="385">
        <v>2090153.3</v>
      </c>
      <c r="ABM18" s="385">
        <v>46543807.659999996</v>
      </c>
      <c r="ABN18" s="385">
        <v>3348409.5</v>
      </c>
      <c r="ABO18" s="385">
        <v>4236135.45</v>
      </c>
      <c r="ABP18" s="385">
        <v>5260610.09</v>
      </c>
      <c r="ABQ18" s="385">
        <v>2916866.4</v>
      </c>
      <c r="ABR18" s="385">
        <v>7070716</v>
      </c>
      <c r="ABS18" s="385">
        <v>4909763.5</v>
      </c>
      <c r="ABT18" s="385">
        <v>14936924.859999999</v>
      </c>
      <c r="ABU18" s="385">
        <v>19130284.489999998</v>
      </c>
      <c r="ABV18" s="385">
        <v>3611818</v>
      </c>
      <c r="ABW18" s="385">
        <v>5612796.1600000001</v>
      </c>
      <c r="ABX18" s="385">
        <v>6746045.2300000004</v>
      </c>
      <c r="ABY18" s="385">
        <v>3781419</v>
      </c>
      <c r="ABZ18" s="385">
        <v>16460131.949999999</v>
      </c>
      <c r="ACA18" s="385">
        <v>5809238</v>
      </c>
      <c r="ACB18" s="385">
        <v>3101671.3</v>
      </c>
      <c r="ACC18" s="385">
        <v>3308844</v>
      </c>
      <c r="ACD18" s="385">
        <v>3024744</v>
      </c>
      <c r="ACE18" s="385">
        <v>2851091.5</v>
      </c>
      <c r="ACF18" s="385">
        <v>14118214.470000001</v>
      </c>
      <c r="ACG18" s="385">
        <v>12174278.43</v>
      </c>
      <c r="ACH18" s="385">
        <v>723867.3</v>
      </c>
      <c r="ACI18" s="385">
        <v>1732967.5</v>
      </c>
      <c r="ACJ18" s="385">
        <v>4083045.5</v>
      </c>
      <c r="ACK18" s="385">
        <v>1541063.59</v>
      </c>
      <c r="ACL18" s="385">
        <v>1793307.6</v>
      </c>
      <c r="ACM18" s="385">
        <v>2473852.31</v>
      </c>
      <c r="ACN18" s="385">
        <v>4123112</v>
      </c>
      <c r="ACO18" s="385">
        <v>106446279.09</v>
      </c>
      <c r="ACP18" s="385">
        <v>8814058</v>
      </c>
      <c r="ACQ18" s="385">
        <v>6888022.7599999998</v>
      </c>
      <c r="ACR18" s="385">
        <v>13831413.08</v>
      </c>
      <c r="ACS18" s="385">
        <v>1206381</v>
      </c>
      <c r="ACT18" s="385">
        <v>1445717.75</v>
      </c>
      <c r="ACU18" s="385">
        <v>2593904.85</v>
      </c>
      <c r="ACV18" s="385">
        <v>1233852</v>
      </c>
      <c r="ACW18" s="385">
        <v>86914051.530000001</v>
      </c>
      <c r="ACX18" s="385">
        <v>11176732.1</v>
      </c>
      <c r="ACY18" s="385">
        <v>10057232.92</v>
      </c>
      <c r="ACZ18" s="385">
        <v>2826343.5</v>
      </c>
      <c r="ADA18" s="385">
        <v>2812602.2</v>
      </c>
      <c r="ADB18" s="385">
        <v>2912483.4</v>
      </c>
      <c r="ADC18" s="385">
        <v>2805604.92</v>
      </c>
      <c r="ADD18" s="385">
        <v>1543308.87</v>
      </c>
      <c r="ADE18" s="385">
        <v>2425476.02</v>
      </c>
      <c r="ADF18" s="385">
        <v>2689802.48</v>
      </c>
      <c r="ADG18" s="385">
        <v>8371719.5</v>
      </c>
      <c r="ADH18" s="385">
        <v>2677898.4</v>
      </c>
      <c r="ADI18" s="385">
        <v>4237399.9400000004</v>
      </c>
      <c r="ADJ18" s="385">
        <v>3726913.99</v>
      </c>
      <c r="ADK18" s="385">
        <v>4295630.6900000004</v>
      </c>
      <c r="ADL18" s="385">
        <v>2522131.2999999998</v>
      </c>
      <c r="ADM18" s="385">
        <v>6368998</v>
      </c>
      <c r="ADN18" s="385">
        <v>1530178.4</v>
      </c>
      <c r="ADO18" s="385">
        <v>4926911.34</v>
      </c>
      <c r="ADP18" s="385"/>
      <c r="ADQ18" s="385">
        <v>57922467.899999999</v>
      </c>
      <c r="ADR18" s="385">
        <v>7540653.8200000003</v>
      </c>
      <c r="ADS18" s="385">
        <v>5451093.7999999998</v>
      </c>
      <c r="ADT18" s="385">
        <v>5254584.5</v>
      </c>
      <c r="ADU18" s="385">
        <v>3057768.75</v>
      </c>
      <c r="ADV18" s="385">
        <v>9161849.1799999997</v>
      </c>
      <c r="ADW18" s="385">
        <v>2229119.1</v>
      </c>
      <c r="ADX18" s="385">
        <v>4537136.71</v>
      </c>
      <c r="ADY18" s="385">
        <v>2506818</v>
      </c>
      <c r="ADZ18" s="385">
        <v>1927989</v>
      </c>
      <c r="AEA18" s="385">
        <v>32610207.440000001</v>
      </c>
      <c r="AEB18" s="385">
        <v>12326611.970000001</v>
      </c>
      <c r="AEC18" s="385">
        <v>8493027.0999999996</v>
      </c>
      <c r="AED18" s="385">
        <v>3909490</v>
      </c>
      <c r="AEE18" s="385">
        <v>14603687</v>
      </c>
      <c r="AEF18" s="385">
        <v>7716104.2000000002</v>
      </c>
      <c r="AEG18" s="385">
        <v>4481009.5</v>
      </c>
      <c r="AEH18" s="385">
        <v>2935373</v>
      </c>
      <c r="AEI18" s="385">
        <v>2566492.5</v>
      </c>
      <c r="AEJ18" s="385">
        <v>4558816.17</v>
      </c>
      <c r="AEK18" s="385">
        <v>5295872</v>
      </c>
      <c r="AEL18" s="385">
        <v>3802310.31</v>
      </c>
      <c r="AEM18" s="385">
        <v>3567233.3</v>
      </c>
      <c r="AEN18" s="385">
        <v>40905874.25</v>
      </c>
      <c r="AEO18" s="385">
        <v>5732304.5</v>
      </c>
      <c r="AEP18" s="385">
        <v>5770963.6200000001</v>
      </c>
      <c r="AEQ18" s="385">
        <v>2742816.65</v>
      </c>
      <c r="AER18" s="385">
        <v>4619467.8</v>
      </c>
      <c r="AES18" s="385">
        <v>2832116.8</v>
      </c>
      <c r="AET18" s="385">
        <v>3900305.1</v>
      </c>
      <c r="AEU18" s="385">
        <v>6828207.9000000004</v>
      </c>
      <c r="AEV18" s="385">
        <v>5527747</v>
      </c>
      <c r="AEW18" s="385">
        <v>2025040.82</v>
      </c>
      <c r="AEX18" s="385">
        <v>5507496.2599999998</v>
      </c>
      <c r="AEY18" s="385">
        <v>2752860.35</v>
      </c>
      <c r="AEZ18" s="385">
        <v>30057322.239999998</v>
      </c>
      <c r="AFA18" s="385">
        <v>2652062.9</v>
      </c>
      <c r="AFB18" s="385">
        <v>1665522.5</v>
      </c>
      <c r="AFC18" s="385">
        <v>2673649</v>
      </c>
      <c r="AFD18" s="385">
        <v>5189420.97</v>
      </c>
      <c r="AFE18" s="385">
        <v>4274660.01</v>
      </c>
      <c r="AFF18" s="385">
        <v>1556624.71</v>
      </c>
      <c r="AFG18" s="385">
        <v>2279067.19</v>
      </c>
      <c r="AFH18" s="385">
        <v>1547169.9</v>
      </c>
      <c r="AFI18" s="385">
        <v>2735638.58</v>
      </c>
      <c r="AFJ18" s="385">
        <v>2476757.6</v>
      </c>
      <c r="AFK18" s="385">
        <v>29732504.420000002</v>
      </c>
      <c r="AFL18" s="385">
        <v>6313930.54</v>
      </c>
      <c r="AFM18" s="385">
        <v>4452398.46</v>
      </c>
      <c r="AFN18" s="385">
        <v>1764271.52</v>
      </c>
      <c r="AFO18" s="385">
        <v>8150074.1200000001</v>
      </c>
      <c r="AFP18" s="385">
        <v>3583528</v>
      </c>
      <c r="AFQ18" s="385">
        <v>2456258.2000000002</v>
      </c>
      <c r="AFR18" s="385">
        <v>1808612.5</v>
      </c>
      <c r="AFS18" s="385">
        <v>98942780.140000001</v>
      </c>
      <c r="AFT18" s="385">
        <v>55499403.25</v>
      </c>
      <c r="AFU18" s="385">
        <v>1594723.62</v>
      </c>
      <c r="AFV18" s="385">
        <v>4867255.5999999996</v>
      </c>
      <c r="AFW18" s="385">
        <v>7534049.0999999996</v>
      </c>
      <c r="AFX18" s="385">
        <v>3999684</v>
      </c>
      <c r="AFY18" s="385">
        <v>4656651</v>
      </c>
      <c r="AFZ18" s="385">
        <v>3392817.9</v>
      </c>
      <c r="AGA18" s="385">
        <v>1468085.1</v>
      </c>
      <c r="AGB18" s="385">
        <v>4328597.55</v>
      </c>
      <c r="AGC18" s="385">
        <v>4389717.0999999996</v>
      </c>
      <c r="AGD18" s="385">
        <v>1893637.8</v>
      </c>
      <c r="AGE18" s="385">
        <v>2259174.5</v>
      </c>
      <c r="AGF18" s="385">
        <v>2186079.9</v>
      </c>
      <c r="AGG18" s="385">
        <v>1445582.72</v>
      </c>
      <c r="AGH18" s="385">
        <v>2317211.5</v>
      </c>
      <c r="AGI18" s="385">
        <v>1438309.55</v>
      </c>
      <c r="AGJ18" s="385">
        <v>15163722.91</v>
      </c>
      <c r="AGK18" s="385">
        <v>3235310.15</v>
      </c>
      <c r="AGL18" s="385">
        <v>2913644.49</v>
      </c>
      <c r="AGM18" s="385">
        <v>4927850.04</v>
      </c>
      <c r="AGN18" s="385">
        <v>7960696.8499999996</v>
      </c>
      <c r="AGO18" s="385">
        <v>3319152</v>
      </c>
      <c r="AGP18" s="385">
        <v>2741903.95</v>
      </c>
    </row>
    <row r="19" spans="1:874">
      <c r="B19" s="384" t="s">
        <v>25</v>
      </c>
      <c r="C19" s="383" t="s">
        <v>26</v>
      </c>
      <c r="D19" s="385">
        <v>534410803.44</v>
      </c>
      <c r="E19" s="385">
        <v>46678566.25</v>
      </c>
      <c r="F19" s="385">
        <v>66468976.829999998</v>
      </c>
      <c r="G19" s="385">
        <v>27509370.299999997</v>
      </c>
      <c r="H19" s="385">
        <v>71070982.129999995</v>
      </c>
      <c r="I19" s="385">
        <v>40330190.719999999</v>
      </c>
      <c r="J19" s="385">
        <v>60100347.160000004</v>
      </c>
      <c r="K19" s="385">
        <v>39644076.309999995</v>
      </c>
      <c r="L19" s="385">
        <v>41614566.57</v>
      </c>
      <c r="M19" s="385">
        <v>33900731.75</v>
      </c>
      <c r="N19" s="385">
        <v>24860608.68</v>
      </c>
      <c r="O19" s="385">
        <v>25017196.670000002</v>
      </c>
      <c r="P19" s="385">
        <v>19707136.579999998</v>
      </c>
      <c r="Q19" s="385">
        <v>31821755.419999998</v>
      </c>
      <c r="R19" s="385">
        <v>26852297.839999996</v>
      </c>
      <c r="S19" s="385">
        <v>53359863.199999996</v>
      </c>
      <c r="T19" s="385">
        <v>34998156.479999997</v>
      </c>
      <c r="U19" s="385">
        <v>3027799.67</v>
      </c>
      <c r="V19" s="385">
        <v>430615796.46999997</v>
      </c>
      <c r="W19" s="385">
        <v>96943883.950000003</v>
      </c>
      <c r="X19" s="385">
        <v>25120337.280000001</v>
      </c>
      <c r="Y19" s="385">
        <v>37264180.710000001</v>
      </c>
      <c r="Z19" s="385">
        <v>50566288.650000006</v>
      </c>
      <c r="AA19" s="385">
        <v>40070072.980000004</v>
      </c>
      <c r="AB19" s="385">
        <v>21775074.16</v>
      </c>
      <c r="AC19" s="385">
        <v>88500330.189999998</v>
      </c>
      <c r="AD19" s="385">
        <v>37116476.030000001</v>
      </c>
      <c r="AE19" s="385">
        <v>32265364.359999996</v>
      </c>
      <c r="AF19" s="385">
        <v>96686049.669999987</v>
      </c>
      <c r="AG19" s="385">
        <v>46303991.740000002</v>
      </c>
      <c r="AH19" s="385">
        <v>72201244.730000004</v>
      </c>
      <c r="AI19" s="385">
        <v>56575383.119999997</v>
      </c>
      <c r="AJ19" s="385">
        <v>33785019.679999992</v>
      </c>
      <c r="AK19" s="385">
        <v>17299538.059999999</v>
      </c>
      <c r="AL19" s="385">
        <v>24104245.480000004</v>
      </c>
      <c r="AM19" s="385">
        <v>51043224.260000005</v>
      </c>
      <c r="AN19" s="385">
        <v>15635652.089999998</v>
      </c>
      <c r="AO19" s="385">
        <v>25614701.32</v>
      </c>
      <c r="AP19" s="385">
        <v>29677013.309999995</v>
      </c>
      <c r="AQ19" s="385">
        <v>27096951.380000003</v>
      </c>
      <c r="AR19" s="385">
        <v>23622022.490000002</v>
      </c>
      <c r="AS19" s="385">
        <v>10454308.810000001</v>
      </c>
      <c r="AT19" s="385">
        <v>310890269.33000004</v>
      </c>
      <c r="AU19" s="385">
        <v>19086154.169999998</v>
      </c>
      <c r="AV19" s="385">
        <v>11517952.24</v>
      </c>
      <c r="AW19" s="385">
        <v>26737573.239999998</v>
      </c>
      <c r="AX19" s="385">
        <v>45822642.359999992</v>
      </c>
      <c r="AY19" s="385">
        <v>63300976.119999997</v>
      </c>
      <c r="AZ19" s="385">
        <v>19701216.390000001</v>
      </c>
      <c r="BA19" s="385">
        <v>26160549.259999998</v>
      </c>
      <c r="BB19" s="385">
        <v>17330046.68</v>
      </c>
      <c r="BC19" s="385">
        <v>19503648.399999999</v>
      </c>
      <c r="BD19" s="385">
        <v>10556897</v>
      </c>
      <c r="BE19" s="385">
        <v>12781561.609999999</v>
      </c>
      <c r="BF19" s="385">
        <v>85630256.840000004</v>
      </c>
      <c r="BG19" s="385">
        <v>9209482.0899999999</v>
      </c>
      <c r="BH19" s="385">
        <v>6239020</v>
      </c>
      <c r="BI19" s="385">
        <v>289947172.14999998</v>
      </c>
      <c r="BJ19" s="385">
        <v>166056742.56999999</v>
      </c>
      <c r="BK19" s="385">
        <v>40643752.029999994</v>
      </c>
      <c r="BL19" s="385">
        <v>28737839.870000005</v>
      </c>
      <c r="BM19" s="385">
        <v>61459106.93</v>
      </c>
      <c r="BN19" s="385">
        <v>39606109.039999999</v>
      </c>
      <c r="BO19" s="385">
        <v>42111912.609999999</v>
      </c>
      <c r="BP19" s="385">
        <v>347795281.06999999</v>
      </c>
      <c r="BQ19" s="385">
        <v>52349150.169999994</v>
      </c>
      <c r="BR19" s="385">
        <v>35913120.620000005</v>
      </c>
      <c r="BS19" s="385">
        <v>57099445.350000001</v>
      </c>
      <c r="BT19" s="385">
        <v>40952287.770000003</v>
      </c>
      <c r="BU19" s="385">
        <v>26066034.760000002</v>
      </c>
      <c r="BV19" s="385">
        <v>34685875.350000001</v>
      </c>
      <c r="BW19" s="385">
        <v>53488617.109999999</v>
      </c>
      <c r="BX19" s="385">
        <v>119394276.96999998</v>
      </c>
      <c r="BY19" s="385">
        <v>23856130.629999999</v>
      </c>
      <c r="BZ19" s="385">
        <v>39172728.730000004</v>
      </c>
      <c r="CA19" s="385">
        <v>55541140.170000002</v>
      </c>
      <c r="CB19" s="385">
        <v>20832874.600000001</v>
      </c>
      <c r="CC19" s="385">
        <v>16988746.129999999</v>
      </c>
      <c r="CD19" s="385">
        <v>20713590.629999999</v>
      </c>
      <c r="CE19" s="385">
        <v>577674077.63999999</v>
      </c>
      <c r="CF19" s="385">
        <v>42220089.57</v>
      </c>
      <c r="CG19" s="385">
        <v>68823014.25999999</v>
      </c>
      <c r="CH19" s="385">
        <v>31806888.950000007</v>
      </c>
      <c r="CI19" s="385">
        <v>36593368.149999999</v>
      </c>
      <c r="CJ19" s="385">
        <v>47332127.089999996</v>
      </c>
      <c r="CK19" s="385">
        <v>30851307.119999997</v>
      </c>
      <c r="CL19" s="385">
        <v>53567469.620000005</v>
      </c>
      <c r="CM19" s="385">
        <v>21155996.84</v>
      </c>
      <c r="CN19" s="385">
        <v>42496363.790000007</v>
      </c>
      <c r="CO19" s="385">
        <v>26322828.809999999</v>
      </c>
      <c r="CP19" s="385">
        <v>55915407.309999995</v>
      </c>
      <c r="CQ19" s="385">
        <v>29168959.079999998</v>
      </c>
      <c r="CR19" s="385">
        <v>274594957.32000005</v>
      </c>
      <c r="CS19" s="385">
        <v>30470192.390000001</v>
      </c>
      <c r="CT19" s="385">
        <v>37650259.100000001</v>
      </c>
      <c r="CU19" s="385">
        <v>46678917.070000008</v>
      </c>
      <c r="CV19" s="385">
        <v>22709811.670000002</v>
      </c>
      <c r="CW19" s="385">
        <v>49922852.489999995</v>
      </c>
      <c r="CX19" s="385">
        <v>34647561.560000002</v>
      </c>
      <c r="CY19" s="385">
        <v>11071800.85</v>
      </c>
      <c r="CZ19" s="385">
        <v>207193858.34999999</v>
      </c>
      <c r="DA19" s="385">
        <v>208201784.56</v>
      </c>
      <c r="DB19" s="385">
        <v>43832999.869999997</v>
      </c>
      <c r="DC19" s="385">
        <v>29364965.75</v>
      </c>
      <c r="DD19" s="385">
        <v>50431452.579999998</v>
      </c>
      <c r="DE19" s="385">
        <v>32566046.239999998</v>
      </c>
      <c r="DF19" s="385">
        <v>28815547.959999997</v>
      </c>
      <c r="DG19" s="385">
        <v>28376163.120000001</v>
      </c>
      <c r="DH19" s="385">
        <v>5475820</v>
      </c>
      <c r="DI19" s="385">
        <v>642459558.52999985</v>
      </c>
      <c r="DJ19" s="385">
        <v>30747591.48</v>
      </c>
      <c r="DK19" s="385">
        <v>46740713.740000002</v>
      </c>
      <c r="DL19" s="385">
        <v>46339601.70000001</v>
      </c>
      <c r="DM19" s="385">
        <v>49372758.829999998</v>
      </c>
      <c r="DN19" s="385">
        <v>42525090.349999994</v>
      </c>
      <c r="DO19" s="385">
        <v>61786521.699999996</v>
      </c>
      <c r="DP19" s="385">
        <v>34447122.840000004</v>
      </c>
      <c r="DQ19" s="385">
        <v>48183003.469999999</v>
      </c>
      <c r="DR19" s="385">
        <v>280119166.19999999</v>
      </c>
      <c r="DS19" s="385">
        <v>42499071.289999999</v>
      </c>
      <c r="DT19" s="385">
        <v>92474280.060000002</v>
      </c>
      <c r="DU19" s="385">
        <v>72083679.890000001</v>
      </c>
      <c r="DV19" s="385">
        <v>30973082.150000002</v>
      </c>
      <c r="DW19" s="385">
        <v>55846682.069999993</v>
      </c>
      <c r="DX19" s="385">
        <v>38568868.670000002</v>
      </c>
      <c r="DY19" s="385">
        <v>9314070.1999999993</v>
      </c>
      <c r="DZ19" s="385">
        <v>26169342.030000001</v>
      </c>
      <c r="EA19" s="385">
        <v>26307538.210000001</v>
      </c>
      <c r="EB19" s="385">
        <v>68758142.090000004</v>
      </c>
      <c r="EC19" s="385">
        <v>220835097.35000002</v>
      </c>
      <c r="ED19" s="385">
        <v>182795897.03999999</v>
      </c>
      <c r="EE19" s="385">
        <v>33319037</v>
      </c>
      <c r="EF19" s="385">
        <v>40007773.369999997</v>
      </c>
      <c r="EG19" s="385">
        <v>42508504.18</v>
      </c>
      <c r="EH19" s="385">
        <v>51019319.420000017</v>
      </c>
      <c r="EI19" s="385">
        <v>80450949.959999993</v>
      </c>
      <c r="EJ19" s="385">
        <v>27218245.119999997</v>
      </c>
      <c r="EK19" s="385">
        <v>31096426.140000004</v>
      </c>
      <c r="EL19" s="385">
        <v>430855935.11000001</v>
      </c>
      <c r="EM19" s="385">
        <v>34534291.170000002</v>
      </c>
      <c r="EN19" s="385">
        <v>30045088.039999999</v>
      </c>
      <c r="EO19" s="385">
        <v>30481607.740000002</v>
      </c>
      <c r="EP19" s="385">
        <v>16971897.710000001</v>
      </c>
      <c r="EQ19" s="385">
        <v>17615557.189999998</v>
      </c>
      <c r="ER19" s="385">
        <v>42811199.920000009</v>
      </c>
      <c r="ES19" s="385">
        <v>37471413.789999999</v>
      </c>
      <c r="ET19" s="385">
        <v>29442358.439999998</v>
      </c>
      <c r="EU19" s="385">
        <v>270473264.75</v>
      </c>
      <c r="EV19" s="385">
        <v>19874194.809999999</v>
      </c>
      <c r="EW19" s="385">
        <v>26183218.240000002</v>
      </c>
      <c r="EX19" s="385">
        <v>37077002.329999998</v>
      </c>
      <c r="EY19" s="385">
        <v>50592201.730000004</v>
      </c>
      <c r="EZ19" s="385">
        <v>40528340.910000004</v>
      </c>
      <c r="FA19" s="385">
        <v>45978965.93999999</v>
      </c>
      <c r="FB19" s="385">
        <v>24420590.599999998</v>
      </c>
      <c r="FC19" s="385">
        <v>20459965.500000004</v>
      </c>
      <c r="FD19" s="385">
        <v>17724732.300000001</v>
      </c>
      <c r="FE19" s="385">
        <v>17004492.609999999</v>
      </c>
      <c r="FF19" s="385">
        <v>2018170</v>
      </c>
      <c r="FG19" s="385">
        <v>238788689.63999996</v>
      </c>
      <c r="FH19" s="385">
        <v>28338702.850000001</v>
      </c>
      <c r="FI19" s="385">
        <v>33316364.559999999</v>
      </c>
      <c r="FJ19" s="385">
        <v>33954612.869999997</v>
      </c>
      <c r="FK19" s="385">
        <v>44740054.309999995</v>
      </c>
      <c r="FL19" s="385">
        <v>41378401.910000004</v>
      </c>
      <c r="FM19" s="385">
        <v>0</v>
      </c>
      <c r="FN19" s="385">
        <v>1614155.48</v>
      </c>
      <c r="FO19" s="385">
        <v>500891948.92000002</v>
      </c>
      <c r="FP19" s="385">
        <v>33601969.149999999</v>
      </c>
      <c r="FQ19" s="385">
        <v>42484487.289999999</v>
      </c>
      <c r="FR19" s="385">
        <v>38976773.810000002</v>
      </c>
      <c r="FS19" s="385">
        <v>51019694.149999999</v>
      </c>
      <c r="FT19" s="385">
        <v>30378925.010000002</v>
      </c>
      <c r="FU19" s="385">
        <v>63304643.299999997</v>
      </c>
      <c r="FV19" s="385">
        <v>43744256.140000001</v>
      </c>
      <c r="FW19" s="385">
        <v>36270934.299999997</v>
      </c>
      <c r="FX19" s="385">
        <v>35058153.969999999</v>
      </c>
      <c r="FY19" s="385">
        <v>60526285.160000004</v>
      </c>
      <c r="FZ19" s="385">
        <v>32815696.010000002</v>
      </c>
      <c r="GA19" s="385">
        <v>17270216.800000001</v>
      </c>
      <c r="GB19" s="385">
        <v>286400407.76999998</v>
      </c>
      <c r="GC19" s="385">
        <v>28634904.409999996</v>
      </c>
      <c r="GD19" s="385">
        <v>31754654.539999999</v>
      </c>
      <c r="GE19" s="385">
        <v>60099161.839999989</v>
      </c>
      <c r="GF19" s="385">
        <v>50512875.220000006</v>
      </c>
      <c r="GG19" s="385">
        <v>30689249.269999996</v>
      </c>
      <c r="GH19" s="385">
        <v>32592446.039999995</v>
      </c>
      <c r="GI19" s="385">
        <v>76849590.099999994</v>
      </c>
      <c r="GJ19" s="385">
        <v>25266948.720000003</v>
      </c>
      <c r="GK19" s="385">
        <v>1689540</v>
      </c>
      <c r="GL19" s="385">
        <v>6714810</v>
      </c>
      <c r="GM19" s="385">
        <v>198372.5</v>
      </c>
      <c r="GN19" s="385">
        <v>239071104.27000001</v>
      </c>
      <c r="GO19" s="385">
        <v>52228222.590000004</v>
      </c>
      <c r="GP19" s="385">
        <v>32492488.619999997</v>
      </c>
      <c r="GQ19" s="385">
        <v>43250397.979999997</v>
      </c>
      <c r="GR19" s="385">
        <v>17905558.689999998</v>
      </c>
      <c r="GS19" s="385">
        <v>28923994.609999999</v>
      </c>
      <c r="GT19" s="385">
        <v>33852007.159999996</v>
      </c>
      <c r="GU19" s="385">
        <v>21902126</v>
      </c>
      <c r="GV19" s="385">
        <v>257617429.42000005</v>
      </c>
      <c r="GW19" s="385">
        <v>26976900.259999998</v>
      </c>
      <c r="GX19" s="385">
        <v>58455999.239999995</v>
      </c>
      <c r="GY19" s="385">
        <v>43068529.219999999</v>
      </c>
      <c r="GZ19" s="385">
        <v>384592628.00000006</v>
      </c>
      <c r="HA19" s="385">
        <v>56307141.859999992</v>
      </c>
      <c r="HB19" s="385">
        <v>52935360.539999999</v>
      </c>
      <c r="HC19" s="385">
        <v>69565513.349999994</v>
      </c>
      <c r="HD19" s="385">
        <v>47093176.869999997</v>
      </c>
      <c r="HE19" s="385">
        <v>67835051.200000003</v>
      </c>
      <c r="HF19" s="385">
        <v>252508121.23999998</v>
      </c>
      <c r="HG19" s="385">
        <v>40013646.479999997</v>
      </c>
      <c r="HH19" s="385">
        <v>53551320.420000002</v>
      </c>
      <c r="HI19" s="385">
        <v>43605573.819999993</v>
      </c>
      <c r="HJ19" s="385">
        <v>30614879.850000001</v>
      </c>
      <c r="HK19" s="385">
        <v>32519776.379999999</v>
      </c>
      <c r="HL19" s="385">
        <v>44204787.960000001</v>
      </c>
      <c r="HM19" s="385">
        <v>22992796.859999996</v>
      </c>
      <c r="HN19" s="385">
        <v>340481492.90000004</v>
      </c>
      <c r="HO19" s="385">
        <v>140957275.29000005</v>
      </c>
      <c r="HP19" s="385">
        <v>37526286.170000002</v>
      </c>
      <c r="HQ19" s="385">
        <v>31919852.25</v>
      </c>
      <c r="HR19" s="385">
        <v>30070376.34</v>
      </c>
      <c r="HS19" s="385">
        <v>31927296.310000002</v>
      </c>
      <c r="HT19" s="385">
        <v>56875473.939999998</v>
      </c>
      <c r="HU19" s="385">
        <v>25959095.380000003</v>
      </c>
      <c r="HV19" s="385">
        <v>27679409.199999999</v>
      </c>
      <c r="HW19" s="385">
        <v>31901127.27</v>
      </c>
      <c r="HX19" s="385">
        <v>30532071.579999998</v>
      </c>
      <c r="HY19" s="385">
        <v>39091778.710000001</v>
      </c>
      <c r="HZ19" s="385">
        <v>17550195.239999998</v>
      </c>
      <c r="IA19" s="385">
        <v>32622563.759999998</v>
      </c>
      <c r="IB19" s="385">
        <v>23453013.02</v>
      </c>
      <c r="IC19" s="385">
        <v>19266328.289999999</v>
      </c>
      <c r="ID19" s="385">
        <v>280747593.11000001</v>
      </c>
      <c r="IE19" s="385">
        <v>156140718.80000001</v>
      </c>
      <c r="IF19" s="385">
        <v>39789241.590000004</v>
      </c>
      <c r="IG19" s="385">
        <v>67072560.859999999</v>
      </c>
      <c r="IH19" s="385">
        <v>66225731.600000001</v>
      </c>
      <c r="II19" s="385">
        <v>37052466</v>
      </c>
      <c r="IJ19" s="385">
        <v>28799191.199999999</v>
      </c>
      <c r="IK19" s="385">
        <v>18105520.200000003</v>
      </c>
      <c r="IL19" s="385">
        <v>16747011.300000001</v>
      </c>
      <c r="IM19" s="385">
        <v>22604043.800000001</v>
      </c>
      <c r="IN19" s="385">
        <v>23806724.800000001</v>
      </c>
      <c r="IO19" s="385">
        <v>464489233.31999999</v>
      </c>
      <c r="IP19" s="385">
        <v>249673188.48000002</v>
      </c>
      <c r="IQ19" s="385">
        <v>59810316.950000003</v>
      </c>
      <c r="IR19" s="385">
        <v>44887838.410000004</v>
      </c>
      <c r="IS19" s="385">
        <v>25540993.43</v>
      </c>
      <c r="IT19" s="385">
        <v>22883218.590000004</v>
      </c>
      <c r="IU19" s="385">
        <v>31408182</v>
      </c>
      <c r="IV19" s="385">
        <v>20061627.210000001</v>
      </c>
      <c r="IW19" s="385">
        <v>26084231.710000001</v>
      </c>
      <c r="IX19" s="385">
        <v>35388319.719999999</v>
      </c>
      <c r="IY19" s="385">
        <v>29143488.960000001</v>
      </c>
      <c r="IZ19" s="385">
        <v>25462324.82</v>
      </c>
      <c r="JA19" s="385">
        <v>217337207.15000001</v>
      </c>
      <c r="JB19" s="385">
        <v>166960050.02000001</v>
      </c>
      <c r="JC19" s="385">
        <v>38601971.469999991</v>
      </c>
      <c r="JD19" s="385">
        <v>32742514.16</v>
      </c>
      <c r="JE19" s="385">
        <v>29367549.399999999</v>
      </c>
      <c r="JF19" s="385">
        <v>33318371.240000002</v>
      </c>
      <c r="JG19" s="385">
        <v>225495236.83999997</v>
      </c>
      <c r="JH19" s="385">
        <v>26349808.82</v>
      </c>
      <c r="JI19" s="385">
        <v>38539206.150000006</v>
      </c>
      <c r="JJ19" s="385">
        <v>43466106.780000001</v>
      </c>
      <c r="JK19" s="385">
        <v>32820532.77</v>
      </c>
      <c r="JL19" s="385">
        <v>67880984.980000004</v>
      </c>
      <c r="JM19" s="385">
        <v>25715851.43</v>
      </c>
      <c r="JN19" s="385">
        <v>274413769.89999998</v>
      </c>
      <c r="JO19" s="385">
        <v>168866250.36000001</v>
      </c>
      <c r="JP19" s="385">
        <v>31375527.789999999</v>
      </c>
      <c r="JQ19" s="385">
        <v>18765238.32</v>
      </c>
      <c r="JR19" s="385">
        <v>46000429.779999994</v>
      </c>
      <c r="JS19" s="385">
        <v>12114534.140000001</v>
      </c>
      <c r="JT19" s="385">
        <v>80445331.530000001</v>
      </c>
      <c r="JU19" s="385">
        <v>38666560.07</v>
      </c>
      <c r="JV19" s="385">
        <v>22053797.589999996</v>
      </c>
      <c r="JW19" s="385">
        <v>46676536.989999995</v>
      </c>
      <c r="JX19" s="385">
        <v>25388337.5</v>
      </c>
      <c r="JY19" s="385">
        <v>29477573.300000001</v>
      </c>
      <c r="JZ19" s="385">
        <v>18609135.170000002</v>
      </c>
      <c r="KA19" s="385">
        <v>8567899.6600000001</v>
      </c>
      <c r="KB19" s="385">
        <v>17444659.669999998</v>
      </c>
      <c r="KC19" s="385">
        <v>468670807.13</v>
      </c>
      <c r="KD19" s="385">
        <v>55544786.740000002</v>
      </c>
      <c r="KE19" s="385">
        <v>39382483.659999996</v>
      </c>
      <c r="KF19" s="385">
        <v>50791942.530000001</v>
      </c>
      <c r="KG19" s="385">
        <v>38905632.840000004</v>
      </c>
      <c r="KH19" s="385">
        <v>37906038.660000004</v>
      </c>
      <c r="KI19" s="385">
        <v>64242242.630000003</v>
      </c>
      <c r="KJ19" s="385">
        <v>29033429.469999999</v>
      </c>
      <c r="KK19" s="385">
        <v>31121522.259999998</v>
      </c>
      <c r="KL19" s="385">
        <v>174351966.49000001</v>
      </c>
      <c r="KM19" s="385">
        <v>29634304.349999998</v>
      </c>
      <c r="KN19" s="385">
        <v>42281667.659999996</v>
      </c>
      <c r="KO19" s="385">
        <v>59679333.699999996</v>
      </c>
      <c r="KP19" s="385">
        <v>27917076.219999999</v>
      </c>
      <c r="KQ19" s="385">
        <v>38204192.739999995</v>
      </c>
      <c r="KR19" s="385">
        <v>139052348.06</v>
      </c>
      <c r="KS19" s="385">
        <v>48776839.299999997</v>
      </c>
      <c r="KT19" s="385">
        <v>309514127.39999998</v>
      </c>
      <c r="KU19" s="385">
        <v>37886541.530000001</v>
      </c>
      <c r="KV19" s="385">
        <v>30418751.279999997</v>
      </c>
      <c r="KW19" s="385">
        <v>50974228.869999997</v>
      </c>
      <c r="KX19" s="385">
        <v>58444782.669999987</v>
      </c>
      <c r="KY19" s="385">
        <v>38612770.360000007</v>
      </c>
      <c r="KZ19" s="385">
        <v>32916663.340000004</v>
      </c>
      <c r="LA19" s="385">
        <v>23240542.119999997</v>
      </c>
      <c r="LB19" s="385">
        <v>512589763.60999995</v>
      </c>
      <c r="LC19" s="385">
        <v>161339218.81</v>
      </c>
      <c r="LD19" s="385">
        <v>245124871.69999996</v>
      </c>
      <c r="LE19" s="385">
        <v>184514023.68000001</v>
      </c>
      <c r="LF19" s="385">
        <v>35756668.07</v>
      </c>
      <c r="LG19" s="385">
        <v>41897425.310000002</v>
      </c>
      <c r="LH19" s="385">
        <v>29564190</v>
      </c>
      <c r="LI19" s="385">
        <v>48897413.309999995</v>
      </c>
      <c r="LJ19" s="385">
        <v>34637532.75</v>
      </c>
      <c r="LK19" s="385">
        <v>46659247.68</v>
      </c>
      <c r="LL19" s="385">
        <v>236527791.63</v>
      </c>
      <c r="LM19" s="385">
        <v>77532854.709999993</v>
      </c>
      <c r="LN19" s="385">
        <v>38161778.980000004</v>
      </c>
      <c r="LO19" s="385">
        <v>358928025.25999993</v>
      </c>
      <c r="LP19" s="385">
        <v>121689529.44</v>
      </c>
      <c r="LQ19" s="385">
        <v>366445474.77999997</v>
      </c>
      <c r="LR19" s="385">
        <v>161001780.61000001</v>
      </c>
      <c r="LS19" s="385">
        <v>61926838.979999997</v>
      </c>
      <c r="LT19" s="385">
        <v>50844909</v>
      </c>
      <c r="LU19" s="385">
        <v>58720036.730000004</v>
      </c>
      <c r="LV19" s="385">
        <v>53263848.840000004</v>
      </c>
      <c r="LW19" s="385">
        <v>47761121.219999999</v>
      </c>
      <c r="LX19" s="385">
        <v>48616455.100000001</v>
      </c>
      <c r="LY19" s="385">
        <v>85105531.139999986</v>
      </c>
      <c r="LZ19" s="385">
        <v>29020772.640000001</v>
      </c>
      <c r="MA19" s="385">
        <v>465519468.61000007</v>
      </c>
      <c r="MB19" s="385">
        <v>35020683</v>
      </c>
      <c r="MC19" s="385">
        <v>26573239.229999997</v>
      </c>
      <c r="MD19" s="385">
        <v>22618761.43</v>
      </c>
      <c r="ME19" s="385">
        <v>22215788.23</v>
      </c>
      <c r="MF19" s="385">
        <v>36453667.240000002</v>
      </c>
      <c r="MG19" s="385">
        <v>30490699.34</v>
      </c>
      <c r="MH19" s="385">
        <v>35414830.969999999</v>
      </c>
      <c r="MI19" s="385">
        <v>40110965.240000002</v>
      </c>
      <c r="MJ19" s="385">
        <v>19662423.629999999</v>
      </c>
      <c r="MK19" s="385">
        <v>25470273.389999997</v>
      </c>
      <c r="ML19" s="385">
        <v>26946449.770000003</v>
      </c>
      <c r="MM19" s="385">
        <v>348998853.58999991</v>
      </c>
      <c r="MN19" s="385">
        <v>19483358.640000001</v>
      </c>
      <c r="MO19" s="385">
        <v>35747551.990000002</v>
      </c>
      <c r="MP19" s="385">
        <v>47456080</v>
      </c>
      <c r="MQ19" s="385">
        <v>53012659.350000001</v>
      </c>
      <c r="MR19" s="385">
        <v>27841924.199999999</v>
      </c>
      <c r="MS19" s="385">
        <v>62237850.979999989</v>
      </c>
      <c r="MT19" s="385">
        <v>50368406.600000001</v>
      </c>
      <c r="MU19" s="385">
        <v>40518608.969999999</v>
      </c>
      <c r="MV19" s="385">
        <v>13301102.139999999</v>
      </c>
      <c r="MW19" s="385">
        <v>525926798.86999995</v>
      </c>
      <c r="MX19" s="385">
        <v>73024149.659999996</v>
      </c>
      <c r="MY19" s="385">
        <v>25725516.23</v>
      </c>
      <c r="MZ19" s="385">
        <v>127852627.61</v>
      </c>
      <c r="NA19" s="385">
        <v>26336894.220000003</v>
      </c>
      <c r="NB19" s="385">
        <v>54433096.289999999</v>
      </c>
      <c r="NC19" s="385">
        <v>99126553.109999999</v>
      </c>
      <c r="ND19" s="385">
        <v>88224299.390000015</v>
      </c>
      <c r="NE19" s="385">
        <v>12045579.99</v>
      </c>
      <c r="NF19" s="385">
        <v>67666508.120000005</v>
      </c>
      <c r="NG19" s="385">
        <v>36853168.480000004</v>
      </c>
      <c r="NH19" s="385">
        <v>7843502.7400000002</v>
      </c>
      <c r="NI19" s="385">
        <v>227985260.50999999</v>
      </c>
      <c r="NJ19" s="385">
        <v>34639341.899999999</v>
      </c>
      <c r="NK19" s="385">
        <v>30129419.239999998</v>
      </c>
      <c r="NL19" s="385">
        <v>26156261.43</v>
      </c>
      <c r="NM19" s="385">
        <v>29826828.699999999</v>
      </c>
      <c r="NN19" s="385">
        <v>7195179.6500000004</v>
      </c>
      <c r="NO19" s="385">
        <v>11738775.220000001</v>
      </c>
      <c r="NP19" s="385">
        <v>311800888.51000005</v>
      </c>
      <c r="NQ19" s="385">
        <v>95582042.580000013</v>
      </c>
      <c r="NR19" s="385">
        <v>31082420</v>
      </c>
      <c r="NS19" s="385">
        <v>26897881.889999997</v>
      </c>
      <c r="NT19" s="385">
        <v>36347643.609999999</v>
      </c>
      <c r="NU19" s="385">
        <v>45567860.240000002</v>
      </c>
      <c r="NV19" s="385">
        <v>25799402.700000003</v>
      </c>
      <c r="NW19" s="385">
        <v>339968528.82999992</v>
      </c>
      <c r="NX19" s="385">
        <v>82979811.859999999</v>
      </c>
      <c r="NY19" s="385">
        <v>52280809.759999998</v>
      </c>
      <c r="NZ19" s="385">
        <v>75146463.049999997</v>
      </c>
      <c r="OA19" s="385">
        <v>29899717.100000001</v>
      </c>
      <c r="OB19" s="385">
        <v>49068600</v>
      </c>
      <c r="OC19" s="385">
        <v>11965818.270000001</v>
      </c>
      <c r="OD19" s="385">
        <v>7200057</v>
      </c>
      <c r="OE19" s="385"/>
      <c r="OF19" s="385">
        <v>291840574.92000002</v>
      </c>
      <c r="OG19" s="385">
        <v>72782171.859999985</v>
      </c>
      <c r="OH19" s="385">
        <v>72218216.689999998</v>
      </c>
      <c r="OI19" s="385">
        <v>45780048.710000001</v>
      </c>
      <c r="OJ19" s="385">
        <v>36890192.380000003</v>
      </c>
      <c r="OK19" s="385">
        <v>160710</v>
      </c>
      <c r="OL19" s="385">
        <v>153947584.02999997</v>
      </c>
      <c r="OM19" s="385">
        <v>25227313.629999999</v>
      </c>
      <c r="ON19" s="385">
        <v>28789218.540000003</v>
      </c>
      <c r="OO19" s="385">
        <v>44172698.759999998</v>
      </c>
      <c r="OP19" s="385">
        <v>42253556.309999995</v>
      </c>
      <c r="OQ19" s="385">
        <v>77281862.01000002</v>
      </c>
      <c r="OR19" s="385">
        <v>21045276.02</v>
      </c>
      <c r="OS19" s="385">
        <v>292139358.20999998</v>
      </c>
      <c r="OT19" s="385">
        <v>19844615.950000003</v>
      </c>
      <c r="OU19" s="385">
        <v>74602218.460000008</v>
      </c>
      <c r="OV19" s="385">
        <v>22483931.259999998</v>
      </c>
      <c r="OW19" s="385">
        <v>40462949.439999998</v>
      </c>
      <c r="OX19" s="385">
        <v>74309704.180000007</v>
      </c>
      <c r="OY19" s="385">
        <v>23924452.279999997</v>
      </c>
      <c r="OZ19" s="385">
        <v>26454847.18</v>
      </c>
      <c r="PA19" s="385">
        <v>32396047.600000001</v>
      </c>
      <c r="PB19" s="385">
        <v>23494131.650000002</v>
      </c>
      <c r="PC19" s="385">
        <v>32655434.810000002</v>
      </c>
      <c r="PD19" s="385">
        <v>39744241.430000007</v>
      </c>
      <c r="PE19" s="385">
        <v>25987748.399999999</v>
      </c>
      <c r="PF19" s="385">
        <v>74939715.319999993</v>
      </c>
      <c r="PG19" s="385">
        <v>615251451.00999999</v>
      </c>
      <c r="PH19" s="385">
        <v>46703455.479999997</v>
      </c>
      <c r="PI19" s="385">
        <v>40784440</v>
      </c>
      <c r="PJ19" s="385">
        <v>48415310.880000003</v>
      </c>
      <c r="PK19" s="385">
        <v>95632570.799999997</v>
      </c>
      <c r="PL19" s="385">
        <v>38974615.600000001</v>
      </c>
      <c r="PM19" s="385">
        <v>75555807.719999999</v>
      </c>
      <c r="PN19" s="385">
        <v>35922601.349999994</v>
      </c>
      <c r="PO19" s="385">
        <v>78745264.49000001</v>
      </c>
      <c r="PP19" s="385">
        <v>24142025.18</v>
      </c>
      <c r="PQ19" s="385">
        <v>82822314.179999992</v>
      </c>
      <c r="PR19" s="385">
        <v>23621797.719999999</v>
      </c>
      <c r="PS19" s="385">
        <v>25700167.509999998</v>
      </c>
      <c r="PT19" s="385">
        <v>38966700.550000012</v>
      </c>
      <c r="PU19" s="385">
        <v>45722815.82</v>
      </c>
      <c r="PV19" s="385">
        <v>54227324.539999992</v>
      </c>
      <c r="PW19" s="385">
        <v>35997299.019999996</v>
      </c>
      <c r="PX19" s="385">
        <v>29778147.82</v>
      </c>
      <c r="PY19" s="385">
        <v>23459457.02</v>
      </c>
      <c r="PZ19" s="385">
        <v>64824740.399999999</v>
      </c>
      <c r="QA19" s="385">
        <v>63206169.549999997</v>
      </c>
      <c r="QB19" s="385">
        <v>24666976.080000002</v>
      </c>
      <c r="QC19" s="385">
        <v>327643621.71000004</v>
      </c>
      <c r="QD19" s="385">
        <v>24284660</v>
      </c>
      <c r="QE19" s="385">
        <v>64542334</v>
      </c>
      <c r="QF19" s="385">
        <v>40196660</v>
      </c>
      <c r="QG19" s="385">
        <v>47984320</v>
      </c>
      <c r="QH19" s="385">
        <v>55664420.969999999</v>
      </c>
      <c r="QI19" s="385">
        <v>27882070</v>
      </c>
      <c r="QJ19" s="385">
        <v>53118721.240000002</v>
      </c>
      <c r="QK19" s="385">
        <v>70622453.030000001</v>
      </c>
      <c r="QL19" s="385">
        <v>29195910</v>
      </c>
      <c r="QM19" s="385">
        <v>20591565</v>
      </c>
      <c r="QN19" s="385">
        <v>373154362.63999999</v>
      </c>
      <c r="QO19" s="385">
        <v>48899575.900000006</v>
      </c>
      <c r="QP19" s="385">
        <v>29286375.880000003</v>
      </c>
      <c r="QQ19" s="385">
        <v>38982925.760000005</v>
      </c>
      <c r="QR19" s="385">
        <v>36761046.32</v>
      </c>
      <c r="QS19" s="385">
        <v>43646801.469999991</v>
      </c>
      <c r="QT19" s="385">
        <v>60915273.730000004</v>
      </c>
      <c r="QU19" s="385">
        <v>30834247.27</v>
      </c>
      <c r="QV19" s="385">
        <v>35779288.349999994</v>
      </c>
      <c r="QW19" s="385">
        <v>60661693.989999995</v>
      </c>
      <c r="QX19" s="385">
        <v>63842860.789999999</v>
      </c>
      <c r="QY19" s="385">
        <v>29822604.199999996</v>
      </c>
      <c r="QZ19" s="385">
        <v>21339060.16</v>
      </c>
      <c r="RA19" s="385">
        <v>36373876.25</v>
      </c>
      <c r="RB19" s="385">
        <v>20493220.98</v>
      </c>
      <c r="RC19" s="385">
        <v>30188550.66</v>
      </c>
      <c r="RD19" s="385">
        <v>38817404.07</v>
      </c>
      <c r="RE19" s="385">
        <v>449160</v>
      </c>
      <c r="RF19" s="385">
        <v>449160</v>
      </c>
      <c r="RG19" s="385">
        <v>441008</v>
      </c>
      <c r="RH19" s="385">
        <v>229974934.01000002</v>
      </c>
      <c r="RI19" s="385">
        <v>24817766.039999999</v>
      </c>
      <c r="RJ19" s="385">
        <v>33633492.140000001</v>
      </c>
      <c r="RK19" s="385">
        <v>36320665.170000002</v>
      </c>
      <c r="RL19" s="385">
        <v>15840262.68</v>
      </c>
      <c r="RM19" s="385">
        <v>38151207.689999998</v>
      </c>
      <c r="RN19" s="385">
        <v>40714637.5</v>
      </c>
      <c r="RO19" s="385">
        <v>41849803.329999991</v>
      </c>
      <c r="RP19" s="385">
        <v>29195099.09</v>
      </c>
      <c r="RQ19" s="385">
        <v>24599375.109999999</v>
      </c>
      <c r="RR19" s="385">
        <v>68249080.25999999</v>
      </c>
      <c r="RS19" s="385">
        <v>81248819.120000005</v>
      </c>
      <c r="RT19" s="385">
        <v>22216959.699999999</v>
      </c>
      <c r="RU19" s="385">
        <v>26598134.560000002</v>
      </c>
      <c r="RV19" s="385">
        <v>37352588.539999999</v>
      </c>
      <c r="RW19" s="385">
        <v>18598349.439999998</v>
      </c>
      <c r="RX19" s="385">
        <v>21021948.43</v>
      </c>
      <c r="RY19" s="385">
        <v>22443481.450000003</v>
      </c>
      <c r="RZ19" s="385">
        <v>12516431.23</v>
      </c>
      <c r="SA19" s="385">
        <v>258534066.5</v>
      </c>
      <c r="SB19" s="385">
        <v>26059557.189999998</v>
      </c>
      <c r="SC19" s="385">
        <v>38171759.299999997</v>
      </c>
      <c r="SD19" s="385">
        <v>21350937.219999999</v>
      </c>
      <c r="SE19" s="385">
        <v>12550390.959999999</v>
      </c>
      <c r="SF19" s="385">
        <v>22873689.900000002</v>
      </c>
      <c r="SG19" s="385">
        <v>24987336.02</v>
      </c>
      <c r="SH19" s="385">
        <v>70487013.569999993</v>
      </c>
      <c r="SI19" s="385">
        <v>37631020.630000003</v>
      </c>
      <c r="SJ19" s="385">
        <v>22865923.460000001</v>
      </c>
      <c r="SK19" s="385">
        <v>22545753.579999998</v>
      </c>
      <c r="SL19" s="385">
        <v>43436610.93</v>
      </c>
      <c r="SM19" s="385">
        <v>20694855.34</v>
      </c>
      <c r="SN19" s="385">
        <v>340571985.39000005</v>
      </c>
      <c r="SO19" s="385">
        <v>23995549.559999999</v>
      </c>
      <c r="SP19" s="385">
        <v>27037330.390000001</v>
      </c>
      <c r="SQ19" s="385">
        <v>53056590.780000001</v>
      </c>
      <c r="SR19" s="385">
        <v>48089127.709999993</v>
      </c>
      <c r="SS19" s="385">
        <v>29128764.210000001</v>
      </c>
      <c r="ST19" s="385">
        <v>16718676.109999999</v>
      </c>
      <c r="SU19" s="385">
        <v>51441760.549999997</v>
      </c>
      <c r="SV19" s="385">
        <v>23140544.349999998</v>
      </c>
      <c r="SW19" s="385">
        <v>29046582.219999999</v>
      </c>
      <c r="SX19" s="385">
        <v>45316500.170000002</v>
      </c>
      <c r="SY19" s="385">
        <v>22084666.530000001</v>
      </c>
      <c r="SZ19" s="385">
        <v>18783321.18</v>
      </c>
      <c r="TA19" s="385">
        <v>41716672.230000004</v>
      </c>
      <c r="TB19" s="385">
        <v>18875432.509999998</v>
      </c>
      <c r="TC19" s="385">
        <v>16613350.040000001</v>
      </c>
      <c r="TD19" s="385">
        <v>91719363.269999996</v>
      </c>
      <c r="TE19" s="385">
        <v>17579840.530000001</v>
      </c>
      <c r="TF19" s="385">
        <v>248656481.58999997</v>
      </c>
      <c r="TG19" s="385">
        <v>62403584.530000001</v>
      </c>
      <c r="TH19" s="385">
        <v>30775187.93</v>
      </c>
      <c r="TI19" s="385">
        <v>17871836.32</v>
      </c>
      <c r="TJ19" s="385">
        <v>98617002.099999994</v>
      </c>
      <c r="TK19" s="385">
        <v>20102591.809999999</v>
      </c>
      <c r="TL19" s="385">
        <v>389340</v>
      </c>
      <c r="TM19" s="385">
        <v>852663.87</v>
      </c>
      <c r="TN19" s="385">
        <v>517590</v>
      </c>
      <c r="TO19" s="385">
        <v>138185644.50999999</v>
      </c>
      <c r="TP19" s="385">
        <v>44800945.049999997</v>
      </c>
      <c r="TQ19" s="385">
        <v>28781227.93</v>
      </c>
      <c r="TR19" s="385">
        <v>49557952.619999997</v>
      </c>
      <c r="TS19" s="385">
        <v>28601935.039999999</v>
      </c>
      <c r="TT19" s="385">
        <v>15929892.280000001</v>
      </c>
      <c r="TU19" s="385">
        <v>591113719.16000009</v>
      </c>
      <c r="TV19" s="385">
        <v>41005678.520000003</v>
      </c>
      <c r="TW19" s="385">
        <v>30504780.740000002</v>
      </c>
      <c r="TX19" s="385">
        <v>85147386.780000001</v>
      </c>
      <c r="TY19" s="385">
        <v>7338818.9099999992</v>
      </c>
      <c r="TZ19" s="385">
        <v>27965371.25</v>
      </c>
      <c r="UA19" s="385">
        <v>63809205.229999997</v>
      </c>
      <c r="UB19" s="385">
        <v>23467754.259999998</v>
      </c>
      <c r="UC19" s="385">
        <v>19064997.219999999</v>
      </c>
      <c r="UD19" s="385">
        <v>23132474.359999999</v>
      </c>
      <c r="UE19" s="385">
        <v>31680033.370000001</v>
      </c>
      <c r="UF19" s="385">
        <v>53334275.100000001</v>
      </c>
      <c r="UG19" s="385">
        <v>35069617.940000005</v>
      </c>
      <c r="UH19" s="385">
        <v>50428011.960000001</v>
      </c>
      <c r="UI19" s="385">
        <v>21617105.189999998</v>
      </c>
      <c r="UJ19" s="385">
        <v>22573058.719999999</v>
      </c>
      <c r="UK19" s="385">
        <v>13424946</v>
      </c>
      <c r="UL19" s="385">
        <v>17537136.850000001</v>
      </c>
      <c r="UM19" s="385">
        <v>53857164.730000004</v>
      </c>
      <c r="UN19" s="385">
        <v>3558897.2</v>
      </c>
      <c r="UO19" s="385">
        <v>4151475.86</v>
      </c>
      <c r="UP19" s="385">
        <v>2878925.36</v>
      </c>
      <c r="UQ19" s="385">
        <v>317386833.97999996</v>
      </c>
      <c r="UR19" s="385">
        <v>38685067.07</v>
      </c>
      <c r="US19" s="385">
        <v>34606641.359999999</v>
      </c>
      <c r="UT19" s="385">
        <v>34419707.989999995</v>
      </c>
      <c r="UU19" s="385">
        <v>43743945.419999994</v>
      </c>
      <c r="UV19" s="385">
        <v>48134237.150000006</v>
      </c>
      <c r="UW19" s="385">
        <v>43112026.280000001</v>
      </c>
      <c r="UX19" s="385">
        <v>29792763.349999998</v>
      </c>
      <c r="UY19" s="385">
        <v>29420699.859999999</v>
      </c>
      <c r="UZ19" s="385">
        <v>81005134.840000004</v>
      </c>
      <c r="VA19" s="385">
        <v>26725785.469999999</v>
      </c>
      <c r="VB19" s="385">
        <v>55808431.32</v>
      </c>
      <c r="VC19" s="385">
        <v>26466211.020000003</v>
      </c>
      <c r="VD19" s="385">
        <v>18458409.57</v>
      </c>
      <c r="VE19" s="385">
        <v>24149918.110000003</v>
      </c>
      <c r="VF19" s="385">
        <v>850199971.85000002</v>
      </c>
      <c r="VG19" s="385">
        <v>47566062.050000004</v>
      </c>
      <c r="VH19" s="385">
        <v>30651373.800000001</v>
      </c>
      <c r="VI19" s="385">
        <v>37041070.740000002</v>
      </c>
      <c r="VJ19" s="385">
        <v>21130752.150000002</v>
      </c>
      <c r="VK19" s="385">
        <v>43686066.770000003</v>
      </c>
      <c r="VL19" s="385">
        <v>47100134.019999996</v>
      </c>
      <c r="VM19" s="385">
        <v>59447328.689999998</v>
      </c>
      <c r="VN19" s="385">
        <v>47241000.310000002</v>
      </c>
      <c r="VO19" s="385">
        <v>50158428.649999999</v>
      </c>
      <c r="VP19" s="385">
        <v>33637821.329999998</v>
      </c>
      <c r="VQ19" s="385">
        <v>67744442.849999994</v>
      </c>
      <c r="VR19" s="385">
        <v>44995391.5</v>
      </c>
      <c r="VS19" s="385">
        <v>68744342.50999999</v>
      </c>
      <c r="VT19" s="385">
        <v>68160756.700000003</v>
      </c>
      <c r="VU19" s="385">
        <v>30870307.270000003</v>
      </c>
      <c r="VV19" s="385">
        <v>40657059.600000001</v>
      </c>
      <c r="VW19" s="385">
        <v>56053241.109999992</v>
      </c>
      <c r="VX19" s="385">
        <v>36400280.5</v>
      </c>
      <c r="VY19" s="385">
        <v>58291162.770000003</v>
      </c>
      <c r="VZ19" s="385">
        <v>98842260.829999998</v>
      </c>
      <c r="WA19" s="385">
        <v>29901889.199999999</v>
      </c>
      <c r="WB19" s="385">
        <v>26076673.460000001</v>
      </c>
      <c r="WC19" s="385">
        <v>22902806.640000004</v>
      </c>
      <c r="WD19" s="385">
        <v>20863835.210000001</v>
      </c>
      <c r="WE19" s="385">
        <v>18206225</v>
      </c>
      <c r="WF19" s="385">
        <v>13528280</v>
      </c>
      <c r="WG19" s="385">
        <v>16142880.300000001</v>
      </c>
      <c r="WH19" s="385">
        <v>44368593.260000005</v>
      </c>
      <c r="WI19" s="385">
        <v>6939697.0599999996</v>
      </c>
      <c r="WJ19" s="385">
        <v>748470</v>
      </c>
      <c r="WK19" s="385">
        <v>2491279.83</v>
      </c>
      <c r="WL19" s="385">
        <v>2177763</v>
      </c>
      <c r="WM19" s="385">
        <v>407543381.94999999</v>
      </c>
      <c r="WN19" s="385">
        <v>36727338.149999999</v>
      </c>
      <c r="WO19" s="385">
        <v>35459332.18</v>
      </c>
      <c r="WP19" s="385">
        <v>125943868.8</v>
      </c>
      <c r="WQ19" s="385">
        <v>37316263.219999999</v>
      </c>
      <c r="WR19" s="385">
        <v>41267363.289999999</v>
      </c>
      <c r="WS19" s="385">
        <v>75320567.599999994</v>
      </c>
      <c r="WT19" s="385">
        <v>28978122.939999998</v>
      </c>
      <c r="WU19" s="385">
        <v>37575489.310000002</v>
      </c>
      <c r="WV19" s="385">
        <v>69817046.659999996</v>
      </c>
      <c r="WW19" s="385">
        <v>48726615.909999996</v>
      </c>
      <c r="WX19" s="385">
        <v>26461751.32</v>
      </c>
      <c r="WY19" s="385">
        <v>24103257.48</v>
      </c>
      <c r="WZ19" s="385">
        <v>23999228.079999998</v>
      </c>
      <c r="XA19" s="385">
        <v>20795019.050000001</v>
      </c>
      <c r="XB19" s="385">
        <v>24999643.890000001</v>
      </c>
      <c r="XC19" s="385">
        <v>15102186.720000001</v>
      </c>
      <c r="XD19" s="385">
        <v>19824589.759999998</v>
      </c>
      <c r="XE19" s="385">
        <v>17744869.510000002</v>
      </c>
      <c r="XF19" s="385">
        <v>19019645.440000001</v>
      </c>
      <c r="XG19" s="385">
        <v>19550803.350000001</v>
      </c>
      <c r="XH19" s="385">
        <v>11156064.140000001</v>
      </c>
      <c r="XI19" s="385">
        <v>4705663.34</v>
      </c>
      <c r="XJ19" s="385">
        <v>459414120.02000004</v>
      </c>
      <c r="XK19" s="385">
        <v>30231599.189999998</v>
      </c>
      <c r="XL19" s="385">
        <v>51548986.979999997</v>
      </c>
      <c r="XM19" s="385">
        <v>38113733.660000004</v>
      </c>
      <c r="XN19" s="385">
        <v>78088905.079999998</v>
      </c>
      <c r="XO19" s="385">
        <v>36945083.32</v>
      </c>
      <c r="XP19" s="385">
        <v>52741416.160000004</v>
      </c>
      <c r="XQ19" s="385">
        <v>22971362.68</v>
      </c>
      <c r="XR19" s="385">
        <v>63610278.760000005</v>
      </c>
      <c r="XS19" s="385">
        <v>57733640.810000002</v>
      </c>
      <c r="XT19" s="385">
        <v>39640703.950000003</v>
      </c>
      <c r="XU19" s="385">
        <v>25328986.669999998</v>
      </c>
      <c r="XV19" s="385">
        <v>25577689.380000003</v>
      </c>
      <c r="XW19" s="385">
        <v>14401851.359999999</v>
      </c>
      <c r="XX19" s="385">
        <v>805550.24</v>
      </c>
      <c r="XY19" s="385"/>
      <c r="XZ19" s="385">
        <v>971600</v>
      </c>
      <c r="YA19" s="385">
        <v>214715244.02999997</v>
      </c>
      <c r="YB19" s="385">
        <v>39524430.170000002</v>
      </c>
      <c r="YC19" s="385">
        <v>34568719.489999995</v>
      </c>
      <c r="YD19" s="385">
        <v>23663962.809999999</v>
      </c>
      <c r="YE19" s="385">
        <v>37284747.199999996</v>
      </c>
      <c r="YF19" s="385">
        <v>23776793.219999999</v>
      </c>
      <c r="YG19" s="385">
        <v>28225008.509999998</v>
      </c>
      <c r="YH19" s="385">
        <v>234894794.79999998</v>
      </c>
      <c r="YI19" s="385">
        <v>29903877.609999999</v>
      </c>
      <c r="YJ19" s="385">
        <v>36564883.43</v>
      </c>
      <c r="YK19" s="385">
        <v>47905722.810000002</v>
      </c>
      <c r="YL19" s="385">
        <v>25286107.82</v>
      </c>
      <c r="YM19" s="385">
        <v>28077170.899999999</v>
      </c>
      <c r="YN19" s="385">
        <v>21855012.540000003</v>
      </c>
      <c r="YO19" s="385">
        <v>19353231.960000001</v>
      </c>
      <c r="YP19" s="385">
        <v>65239993.579999998</v>
      </c>
      <c r="YQ19" s="385">
        <v>348141616.62</v>
      </c>
      <c r="YR19" s="385">
        <v>28659921.329999998</v>
      </c>
      <c r="YS19" s="385">
        <v>53115930.24000001</v>
      </c>
      <c r="YT19" s="385">
        <v>84890375.820000008</v>
      </c>
      <c r="YU19" s="385">
        <v>67374497.039999992</v>
      </c>
      <c r="YV19" s="385">
        <v>29272941.850000001</v>
      </c>
      <c r="YW19" s="385">
        <v>32139665.050000001</v>
      </c>
      <c r="YX19" s="385">
        <v>59663969.780000001</v>
      </c>
      <c r="YY19" s="385">
        <v>60673175.390000008</v>
      </c>
      <c r="YZ19" s="385">
        <v>70954990.079999983</v>
      </c>
      <c r="ZA19" s="385">
        <v>21077811.43</v>
      </c>
      <c r="ZB19" s="385">
        <v>23169193.960000001</v>
      </c>
      <c r="ZC19" s="385">
        <v>21713818.309999999</v>
      </c>
      <c r="ZD19" s="385">
        <v>27185194.060000002</v>
      </c>
      <c r="ZE19" s="385">
        <v>24249375.140000001</v>
      </c>
      <c r="ZF19" s="385">
        <v>26746448.010000002</v>
      </c>
      <c r="ZG19" s="385">
        <v>24188399.199999999</v>
      </c>
      <c r="ZH19" s="385">
        <v>18930647.649999999</v>
      </c>
      <c r="ZI19" s="385">
        <v>7532598.1000000006</v>
      </c>
      <c r="ZJ19" s="385">
        <v>2123563</v>
      </c>
      <c r="ZK19" s="385">
        <v>1875090.25</v>
      </c>
      <c r="ZL19" s="385">
        <v>1317547</v>
      </c>
      <c r="ZM19" s="385">
        <v>180549005.35000002</v>
      </c>
      <c r="ZN19" s="385">
        <v>25995055.470000003</v>
      </c>
      <c r="ZO19" s="385">
        <v>21625669.030000001</v>
      </c>
      <c r="ZP19" s="385">
        <v>26980031.840000004</v>
      </c>
      <c r="ZQ19" s="385">
        <v>28862891.559999999</v>
      </c>
      <c r="ZR19" s="385">
        <v>28346920.529999997</v>
      </c>
      <c r="ZS19" s="385">
        <v>22766363.740000002</v>
      </c>
      <c r="ZT19" s="385">
        <v>779674768.18999994</v>
      </c>
      <c r="ZU19" s="385">
        <v>29991284.5</v>
      </c>
      <c r="ZV19" s="385">
        <v>18500628.489999998</v>
      </c>
      <c r="ZW19" s="385">
        <v>49832884.140000001</v>
      </c>
      <c r="ZX19" s="385">
        <v>39897730.040000007</v>
      </c>
      <c r="ZY19" s="385">
        <v>24782328.07</v>
      </c>
      <c r="ZZ19" s="385">
        <v>24745455.77</v>
      </c>
      <c r="AAA19" s="385">
        <v>26677731.800000001</v>
      </c>
      <c r="AAB19" s="385">
        <v>54400631.529999994</v>
      </c>
      <c r="AAC19" s="385">
        <v>14707848.469999999</v>
      </c>
      <c r="AAD19" s="385">
        <v>35336861.619999997</v>
      </c>
      <c r="AAE19" s="385">
        <v>94822475.439999983</v>
      </c>
      <c r="AAF19" s="385">
        <v>56014702.270000003</v>
      </c>
      <c r="AAG19" s="385">
        <v>19572101.34</v>
      </c>
      <c r="AAH19" s="385">
        <v>17975579.690000001</v>
      </c>
      <c r="AAI19" s="385">
        <v>27427213.369999997</v>
      </c>
      <c r="AAJ19" s="385">
        <v>11703366.139999999</v>
      </c>
      <c r="AAK19" s="385">
        <v>18968755.140000001</v>
      </c>
      <c r="AAL19" s="385">
        <v>11544490.48</v>
      </c>
      <c r="AAM19" s="385">
        <v>92393160.949999988</v>
      </c>
      <c r="AAN19" s="385">
        <v>62797144.760000005</v>
      </c>
      <c r="AAO19" s="385">
        <v>5886472.6699999999</v>
      </c>
      <c r="AAP19" s="385">
        <v>7588755</v>
      </c>
      <c r="AAQ19" s="385">
        <v>7463688.8399999999</v>
      </c>
      <c r="AAR19" s="385">
        <v>5113146.1700000009</v>
      </c>
      <c r="AAS19" s="385">
        <v>8376971.5</v>
      </c>
      <c r="AAT19" s="385">
        <v>196641209.02000004</v>
      </c>
      <c r="AAU19" s="385">
        <v>33374412.510000002</v>
      </c>
      <c r="AAV19" s="385">
        <v>18995453.659999996</v>
      </c>
      <c r="AAW19" s="385">
        <v>40901668.720000006</v>
      </c>
      <c r="AAX19" s="385">
        <v>48351176.800000004</v>
      </c>
      <c r="AAY19" s="385">
        <v>27686670.360000003</v>
      </c>
      <c r="AAZ19" s="385">
        <v>25891455.550000001</v>
      </c>
      <c r="ABA19" s="385">
        <v>42488894.519999996</v>
      </c>
      <c r="ABB19" s="385">
        <v>330413916.45999998</v>
      </c>
      <c r="ABC19" s="385">
        <v>29454195.829999998</v>
      </c>
      <c r="ABD19" s="385">
        <v>50348628.130000003</v>
      </c>
      <c r="ABE19" s="385">
        <v>37873348.610000007</v>
      </c>
      <c r="ABF19" s="385">
        <v>17935839.219999999</v>
      </c>
      <c r="ABG19" s="385">
        <v>74601977.189999983</v>
      </c>
      <c r="ABH19" s="385">
        <v>18899266.399999999</v>
      </c>
      <c r="ABI19" s="385">
        <v>30468018.280000001</v>
      </c>
      <c r="ABJ19" s="385">
        <v>18919847.920000002</v>
      </c>
      <c r="ABK19" s="385">
        <v>41158985.619999997</v>
      </c>
      <c r="ABL19" s="385">
        <v>20433088.109999999</v>
      </c>
      <c r="ABM19" s="385">
        <v>537938353.24000001</v>
      </c>
      <c r="ABN19" s="385">
        <v>37641305.539999999</v>
      </c>
      <c r="ABO19" s="385">
        <v>39566644.359999999</v>
      </c>
      <c r="ABP19" s="385">
        <v>67209252.430000007</v>
      </c>
      <c r="ABQ19" s="385">
        <v>28287076.010000005</v>
      </c>
      <c r="ABR19" s="385">
        <v>39239147.460000001</v>
      </c>
      <c r="ABS19" s="385">
        <v>43041885.259999998</v>
      </c>
      <c r="ABT19" s="385">
        <v>87722930.760000005</v>
      </c>
      <c r="ABU19" s="385">
        <v>122508524.78</v>
      </c>
      <c r="ABV19" s="385">
        <v>33990499.120000005</v>
      </c>
      <c r="ABW19" s="385">
        <v>36788628.399999999</v>
      </c>
      <c r="ABX19" s="385">
        <v>52261919.130000003</v>
      </c>
      <c r="ABY19" s="385">
        <v>55381971.119999997</v>
      </c>
      <c r="ABZ19" s="385">
        <v>69314104.170000002</v>
      </c>
      <c r="ACA19" s="385">
        <v>30230512.129999999</v>
      </c>
      <c r="ACB19" s="385">
        <v>44004839.510000005</v>
      </c>
      <c r="ACC19" s="385">
        <v>26605349.100000001</v>
      </c>
      <c r="ACD19" s="385">
        <v>17345962.309999999</v>
      </c>
      <c r="ACE19" s="385">
        <v>22734179.710000001</v>
      </c>
      <c r="ACF19" s="385">
        <v>156095649.56999999</v>
      </c>
      <c r="ACG19" s="385">
        <v>126524029.57000001</v>
      </c>
      <c r="ACH19" s="385">
        <v>21575433.879999999</v>
      </c>
      <c r="ACI19" s="385">
        <v>24423372.209999997</v>
      </c>
      <c r="ACJ19" s="385">
        <v>35728030.619999997</v>
      </c>
      <c r="ACK19" s="385">
        <v>20578301.73</v>
      </c>
      <c r="ACL19" s="385">
        <v>33513566.120000001</v>
      </c>
      <c r="ACM19" s="385">
        <v>31789541.010000002</v>
      </c>
      <c r="ACN19" s="385">
        <v>41387912.990000002</v>
      </c>
      <c r="ACO19" s="385">
        <v>335793589.01999998</v>
      </c>
      <c r="ACP19" s="385">
        <v>59127655.880000003</v>
      </c>
      <c r="ACQ19" s="385">
        <v>66417490.719999991</v>
      </c>
      <c r="ACR19" s="385">
        <v>183010678.17000002</v>
      </c>
      <c r="ACS19" s="385">
        <v>21456913.790000003</v>
      </c>
      <c r="ACT19" s="385">
        <v>29036506.269999996</v>
      </c>
      <c r="ACU19" s="385">
        <v>45571684.300000004</v>
      </c>
      <c r="ACV19" s="385">
        <v>17472787.609999999</v>
      </c>
      <c r="ACW19" s="385">
        <v>562524894.20000005</v>
      </c>
      <c r="ACX19" s="385">
        <v>83805584.890000001</v>
      </c>
      <c r="ACY19" s="385">
        <v>55836297.640000001</v>
      </c>
      <c r="ACZ19" s="385">
        <v>25642185.129999999</v>
      </c>
      <c r="ADA19" s="385">
        <v>37710772.989999995</v>
      </c>
      <c r="ADB19" s="385">
        <v>23432507.600000005</v>
      </c>
      <c r="ADC19" s="385">
        <v>24789875.349999998</v>
      </c>
      <c r="ADD19" s="385">
        <v>14404051.970000001</v>
      </c>
      <c r="ADE19" s="385">
        <v>18279313.390000001</v>
      </c>
      <c r="ADF19" s="385">
        <v>21977839.799999997</v>
      </c>
      <c r="ADG19" s="385">
        <v>44953369.300000004</v>
      </c>
      <c r="ADH19" s="385">
        <v>26551945.059999999</v>
      </c>
      <c r="ADI19" s="385">
        <v>21668218.159999996</v>
      </c>
      <c r="ADJ19" s="385">
        <v>31932674.780000001</v>
      </c>
      <c r="ADK19" s="385">
        <v>53932066.770000003</v>
      </c>
      <c r="ADL19" s="385">
        <v>22875849.379999999</v>
      </c>
      <c r="ADM19" s="385">
        <v>44708422.020000003</v>
      </c>
      <c r="ADN19" s="385">
        <v>16038377.489999998</v>
      </c>
      <c r="ADO19" s="385">
        <v>40402166.809999995</v>
      </c>
      <c r="ADP19" s="385"/>
      <c r="ADQ19" s="385">
        <v>356319343.44000006</v>
      </c>
      <c r="ADR19" s="385">
        <v>50888593.920000002</v>
      </c>
      <c r="ADS19" s="385">
        <v>56523064.530000009</v>
      </c>
      <c r="ADT19" s="385">
        <v>38041874.740000002</v>
      </c>
      <c r="ADU19" s="385">
        <v>31319668.940000001</v>
      </c>
      <c r="ADV19" s="385">
        <v>62631170.940000005</v>
      </c>
      <c r="ADW19" s="385">
        <v>31420518.809999999</v>
      </c>
      <c r="ADX19" s="385">
        <v>47732931.359999999</v>
      </c>
      <c r="ADY19" s="385">
        <v>27416780.82</v>
      </c>
      <c r="ADZ19" s="385"/>
      <c r="AEA19" s="385">
        <v>397475374.23000002</v>
      </c>
      <c r="AEB19" s="385">
        <v>191196846.05000001</v>
      </c>
      <c r="AEC19" s="385">
        <v>70292743.649999991</v>
      </c>
      <c r="AED19" s="385">
        <v>58369522.460000001</v>
      </c>
      <c r="AEE19" s="385">
        <v>86653758.279999986</v>
      </c>
      <c r="AEF19" s="385">
        <v>81055540.789999992</v>
      </c>
      <c r="AEG19" s="385">
        <v>38040909.380000003</v>
      </c>
      <c r="AEH19" s="385">
        <v>64217529.820000008</v>
      </c>
      <c r="AEI19" s="385">
        <v>27248052.629999999</v>
      </c>
      <c r="AEJ19" s="385">
        <v>55460032.549999997</v>
      </c>
      <c r="AEK19" s="385">
        <v>40809004.460000001</v>
      </c>
      <c r="AEL19" s="385">
        <v>41182739.390000001</v>
      </c>
      <c r="AEM19" s="385">
        <v>58551275.299999997</v>
      </c>
      <c r="AEN19" s="385">
        <v>337095556.00999999</v>
      </c>
      <c r="AEO19" s="385">
        <v>91505955.650000006</v>
      </c>
      <c r="AEP19" s="385">
        <v>54516725.570000008</v>
      </c>
      <c r="AEQ19" s="385">
        <v>51485017.440000005</v>
      </c>
      <c r="AER19" s="385">
        <v>45202866.900000006</v>
      </c>
      <c r="AES19" s="385">
        <v>37272138.88000001</v>
      </c>
      <c r="AET19" s="385">
        <v>34679025.910000004</v>
      </c>
      <c r="AEU19" s="385">
        <v>67594033.010000005</v>
      </c>
      <c r="AEV19" s="385">
        <v>58293680.789999999</v>
      </c>
      <c r="AEW19" s="385">
        <v>32397906.809999995</v>
      </c>
      <c r="AEX19" s="385">
        <v>64246992.689999998</v>
      </c>
      <c r="AEY19" s="385">
        <v>29784531.990000002</v>
      </c>
      <c r="AEZ19" s="385">
        <v>304601776.59000003</v>
      </c>
      <c r="AFA19" s="385">
        <v>26136643.52</v>
      </c>
      <c r="AFB19" s="385">
        <v>34302790.969999999</v>
      </c>
      <c r="AFC19" s="385">
        <v>33441309.039999999</v>
      </c>
      <c r="AFD19" s="385">
        <v>75057494.699999988</v>
      </c>
      <c r="AFE19" s="385">
        <v>30143839.109999999</v>
      </c>
      <c r="AFF19" s="385">
        <v>29159615.579999998</v>
      </c>
      <c r="AFG19" s="385">
        <v>31746572.709999997</v>
      </c>
      <c r="AFH19" s="385">
        <v>28371668.43</v>
      </c>
      <c r="AFI19" s="385">
        <v>40563906.609999999</v>
      </c>
      <c r="AFJ19" s="385">
        <v>14386928.590000002</v>
      </c>
      <c r="AFK19" s="385">
        <v>475728436.75</v>
      </c>
      <c r="AFL19" s="385">
        <v>135707011.47000003</v>
      </c>
      <c r="AFM19" s="385">
        <v>52355519.93</v>
      </c>
      <c r="AFN19" s="385">
        <v>31104270.460000001</v>
      </c>
      <c r="AFO19" s="385">
        <v>70614293.739999995</v>
      </c>
      <c r="AFP19" s="385">
        <v>74643836.050000012</v>
      </c>
      <c r="AFQ19" s="385">
        <v>27279995.449999999</v>
      </c>
      <c r="AFR19" s="385">
        <v>19582116.580000002</v>
      </c>
      <c r="AFS19" s="385">
        <v>591806672.52999997</v>
      </c>
      <c r="AFT19" s="385">
        <v>385876657.07999998</v>
      </c>
      <c r="AFU19" s="385">
        <v>45278718.310000002</v>
      </c>
      <c r="AFV19" s="385">
        <v>81050037.950000003</v>
      </c>
      <c r="AFW19" s="385">
        <v>89206872</v>
      </c>
      <c r="AFX19" s="385">
        <v>64747928.739999995</v>
      </c>
      <c r="AFY19" s="385">
        <v>57895334.390000001</v>
      </c>
      <c r="AFZ19" s="385">
        <v>53540233.119999997</v>
      </c>
      <c r="AGA19" s="385">
        <v>19152184.810000002</v>
      </c>
      <c r="AGB19" s="385">
        <v>47439671.43999999</v>
      </c>
      <c r="AGC19" s="385">
        <v>43000389.849999994</v>
      </c>
      <c r="AGD19" s="385">
        <v>30988088.899999999</v>
      </c>
      <c r="AGE19" s="385">
        <v>28601184.5</v>
      </c>
      <c r="AGF19" s="385">
        <v>25109380.009999998</v>
      </c>
      <c r="AGG19" s="385">
        <v>29433886.349999998</v>
      </c>
      <c r="AGH19" s="385">
        <v>44286803.100000009</v>
      </c>
      <c r="AGI19" s="385">
        <v>27589053.330000002</v>
      </c>
      <c r="AGJ19" s="385">
        <v>183569725.18000004</v>
      </c>
      <c r="AGK19" s="385">
        <v>43086476.359999999</v>
      </c>
      <c r="AGL19" s="385">
        <v>47991002.960000001</v>
      </c>
      <c r="AGM19" s="385">
        <v>36073102.990000002</v>
      </c>
      <c r="AGN19" s="385">
        <v>60229271.279999994</v>
      </c>
      <c r="AGO19" s="385">
        <v>37443198.050000004</v>
      </c>
      <c r="AGP19" s="385">
        <v>576368.06000000006</v>
      </c>
    </row>
    <row r="20" spans="1:874">
      <c r="B20" s="384" t="s">
        <v>27</v>
      </c>
      <c r="C20" s="383" t="s">
        <v>28</v>
      </c>
      <c r="D20" s="385">
        <v>173564532</v>
      </c>
      <c r="E20" s="385">
        <v>15580249.16</v>
      </c>
      <c r="F20" s="385">
        <v>19411043.609999999</v>
      </c>
      <c r="G20" s="385">
        <v>9488428</v>
      </c>
      <c r="H20" s="385">
        <v>31844104.75</v>
      </c>
      <c r="I20" s="385">
        <v>14628122</v>
      </c>
      <c r="J20" s="385">
        <v>20708725</v>
      </c>
      <c r="K20" s="385">
        <v>14175372</v>
      </c>
      <c r="L20" s="385">
        <v>13692672</v>
      </c>
      <c r="M20" s="385">
        <v>11985638</v>
      </c>
      <c r="N20" s="385">
        <v>8728819</v>
      </c>
      <c r="O20" s="385">
        <v>7563351</v>
      </c>
      <c r="P20" s="385">
        <v>8365408.8499999996</v>
      </c>
      <c r="Q20" s="385">
        <v>9815040</v>
      </c>
      <c r="R20" s="385">
        <v>7348239</v>
      </c>
      <c r="S20" s="385">
        <v>10829753.59</v>
      </c>
      <c r="T20" s="385">
        <v>9995117</v>
      </c>
      <c r="U20" s="385">
        <v>3012677.25</v>
      </c>
      <c r="V20" s="385">
        <v>115985888.14</v>
      </c>
      <c r="W20" s="385">
        <v>38525327.770000003</v>
      </c>
      <c r="X20" s="385">
        <v>9691091</v>
      </c>
      <c r="Y20" s="385">
        <v>16386183.790000001</v>
      </c>
      <c r="Z20" s="385">
        <v>11816140.25</v>
      </c>
      <c r="AA20" s="385">
        <v>10322305.08</v>
      </c>
      <c r="AB20" s="385">
        <v>8147053</v>
      </c>
      <c r="AC20" s="385">
        <v>36459372.599999994</v>
      </c>
      <c r="AD20" s="385">
        <v>14262255.859999999</v>
      </c>
      <c r="AE20" s="385">
        <v>8264597</v>
      </c>
      <c r="AF20" s="385">
        <v>19470943</v>
      </c>
      <c r="AG20" s="385">
        <v>8478257.7699999996</v>
      </c>
      <c r="AH20" s="385">
        <v>19707531</v>
      </c>
      <c r="AI20" s="385">
        <v>16500786.73</v>
      </c>
      <c r="AJ20" s="385">
        <v>15001563.629999999</v>
      </c>
      <c r="AK20" s="385">
        <v>8577405</v>
      </c>
      <c r="AL20" s="385">
        <v>9293962.8399999999</v>
      </c>
      <c r="AM20" s="385">
        <v>13797704</v>
      </c>
      <c r="AN20" s="385">
        <v>7944779.8399999999</v>
      </c>
      <c r="AO20" s="385">
        <v>9983048.7300000004</v>
      </c>
      <c r="AP20" s="385">
        <v>6005536.4699999997</v>
      </c>
      <c r="AQ20" s="385">
        <v>6243791.2999999998</v>
      </c>
      <c r="AR20" s="385">
        <v>6370782.5599999996</v>
      </c>
      <c r="AS20" s="385">
        <v>6803112.1699999999</v>
      </c>
      <c r="AT20" s="385">
        <v>69588813.789999992</v>
      </c>
      <c r="AU20" s="385">
        <v>4686370</v>
      </c>
      <c r="AV20" s="385">
        <v>5357328</v>
      </c>
      <c r="AW20" s="385">
        <v>7283408.75</v>
      </c>
      <c r="AX20" s="385">
        <v>7844138</v>
      </c>
      <c r="AY20" s="385">
        <v>9941602</v>
      </c>
      <c r="AZ20" s="385">
        <v>5745881</v>
      </c>
      <c r="BA20" s="385">
        <v>6669016.9299999997</v>
      </c>
      <c r="BB20" s="385">
        <v>4700851.74</v>
      </c>
      <c r="BC20" s="385">
        <v>4392461</v>
      </c>
      <c r="BD20" s="385">
        <v>3636183</v>
      </c>
      <c r="BE20" s="385">
        <v>3831470</v>
      </c>
      <c r="BF20" s="385">
        <v>16211482</v>
      </c>
      <c r="BG20" s="385">
        <v>5000447</v>
      </c>
      <c r="BH20" s="385">
        <v>1623040.33</v>
      </c>
      <c r="BI20" s="385">
        <v>53375858</v>
      </c>
      <c r="BJ20" s="385">
        <v>27192775.539999999</v>
      </c>
      <c r="BK20" s="385">
        <v>9312951.1999999993</v>
      </c>
      <c r="BL20" s="385">
        <v>6450468.9799999995</v>
      </c>
      <c r="BM20" s="385">
        <v>11151671.5</v>
      </c>
      <c r="BN20" s="385">
        <v>7963368.1300000008</v>
      </c>
      <c r="BO20" s="385">
        <v>6740580</v>
      </c>
      <c r="BP20" s="385">
        <v>67267134</v>
      </c>
      <c r="BQ20" s="385">
        <v>8325543</v>
      </c>
      <c r="BR20" s="385">
        <v>10301828</v>
      </c>
      <c r="BS20" s="385">
        <v>8877336.9800000004</v>
      </c>
      <c r="BT20" s="385">
        <v>6829132.2000000002</v>
      </c>
      <c r="BU20" s="385">
        <v>8773793.6399999987</v>
      </c>
      <c r="BV20" s="385">
        <v>4420510</v>
      </c>
      <c r="BW20" s="385">
        <v>10751621</v>
      </c>
      <c r="BX20" s="385">
        <v>22827495.310000002</v>
      </c>
      <c r="BY20" s="385">
        <v>7224886.7999999998</v>
      </c>
      <c r="BZ20" s="385">
        <v>7696651.8099999996</v>
      </c>
      <c r="CA20" s="385">
        <v>18672455.07</v>
      </c>
      <c r="CB20" s="385">
        <v>7000977.2699999996</v>
      </c>
      <c r="CC20" s="385">
        <v>9023966.0700000003</v>
      </c>
      <c r="CD20" s="385">
        <v>6570028.6799999997</v>
      </c>
      <c r="CE20" s="385">
        <v>108379703.37</v>
      </c>
      <c r="CF20" s="385">
        <v>9993801.7699999996</v>
      </c>
      <c r="CG20" s="385">
        <v>17287624.899999999</v>
      </c>
      <c r="CH20" s="385">
        <v>4445636.5</v>
      </c>
      <c r="CI20" s="385">
        <v>8008780.7199999997</v>
      </c>
      <c r="CJ20" s="385">
        <v>6409537.5</v>
      </c>
      <c r="CK20" s="385">
        <v>9050070.2199999988</v>
      </c>
      <c r="CL20" s="385">
        <v>13973663.35</v>
      </c>
      <c r="CM20" s="385">
        <v>3391316</v>
      </c>
      <c r="CN20" s="385">
        <v>8023197</v>
      </c>
      <c r="CO20" s="385">
        <v>7878117.9199999999</v>
      </c>
      <c r="CP20" s="385">
        <v>5813192.3799999999</v>
      </c>
      <c r="CQ20" s="385">
        <v>6298961</v>
      </c>
      <c r="CR20" s="385">
        <v>64921938.969999999</v>
      </c>
      <c r="CS20" s="385">
        <v>7016398</v>
      </c>
      <c r="CT20" s="385">
        <v>4574085.6099999994</v>
      </c>
      <c r="CU20" s="385">
        <v>16236826.16</v>
      </c>
      <c r="CV20" s="385">
        <v>5808497.46</v>
      </c>
      <c r="CW20" s="385">
        <v>11900142</v>
      </c>
      <c r="CX20" s="385">
        <v>4499873</v>
      </c>
      <c r="CY20" s="385">
        <v>2733500.4</v>
      </c>
      <c r="CZ20" s="385">
        <v>35362523</v>
      </c>
      <c r="DA20" s="385">
        <v>66545032</v>
      </c>
      <c r="DB20" s="385">
        <v>9383590.1799999997</v>
      </c>
      <c r="DC20" s="385">
        <v>9197283.0600000005</v>
      </c>
      <c r="DD20" s="385">
        <v>16971410.760000002</v>
      </c>
      <c r="DE20" s="385">
        <v>22288521</v>
      </c>
      <c r="DF20" s="385">
        <v>20158902</v>
      </c>
      <c r="DG20" s="385">
        <v>20959006.269999996</v>
      </c>
      <c r="DH20" s="385">
        <v>7190280.8599999994</v>
      </c>
      <c r="DI20" s="385">
        <v>130697612</v>
      </c>
      <c r="DJ20" s="385">
        <v>9390245.1400000006</v>
      </c>
      <c r="DK20" s="385">
        <v>9605516.5</v>
      </c>
      <c r="DL20" s="385">
        <v>7148394.2700000005</v>
      </c>
      <c r="DM20" s="385">
        <v>8864759.3200000003</v>
      </c>
      <c r="DN20" s="385">
        <v>9186245.1600000001</v>
      </c>
      <c r="DO20" s="385">
        <v>9672338</v>
      </c>
      <c r="DP20" s="385">
        <v>10104085.969999999</v>
      </c>
      <c r="DQ20" s="385">
        <v>19620856.220000003</v>
      </c>
      <c r="DR20" s="385">
        <v>79930515.700000003</v>
      </c>
      <c r="DS20" s="385">
        <v>16944428</v>
      </c>
      <c r="DT20" s="385">
        <v>36301643.799999997</v>
      </c>
      <c r="DU20" s="385">
        <v>47749776</v>
      </c>
      <c r="DV20" s="385">
        <v>16167449.960000001</v>
      </c>
      <c r="DW20" s="385">
        <v>31839686.379999999</v>
      </c>
      <c r="DX20" s="385">
        <v>20053457.920000002</v>
      </c>
      <c r="DY20" s="385">
        <v>7420217.3599999994</v>
      </c>
      <c r="DZ20" s="385">
        <v>10942392</v>
      </c>
      <c r="EA20" s="385">
        <v>9782060.0800000001</v>
      </c>
      <c r="EB20" s="385">
        <v>21874436</v>
      </c>
      <c r="EC20" s="385">
        <v>30117948.5</v>
      </c>
      <c r="ED20" s="385">
        <v>32651386.379999995</v>
      </c>
      <c r="EE20" s="385">
        <v>6904942.1200000001</v>
      </c>
      <c r="EF20" s="385">
        <v>11232786.290000001</v>
      </c>
      <c r="EG20" s="385">
        <v>5950847.29</v>
      </c>
      <c r="EH20" s="385">
        <v>11443129.029999999</v>
      </c>
      <c r="EI20" s="385">
        <v>10369145.52</v>
      </c>
      <c r="EJ20" s="385">
        <v>4836383</v>
      </c>
      <c r="EK20" s="385">
        <v>5440257</v>
      </c>
      <c r="EL20" s="385">
        <v>97567805.219999999</v>
      </c>
      <c r="EM20" s="385">
        <v>6014701.7300000004</v>
      </c>
      <c r="EN20" s="385">
        <v>8558034.5</v>
      </c>
      <c r="EO20" s="385">
        <v>10922545.25</v>
      </c>
      <c r="EP20" s="385">
        <v>5926731.6499999994</v>
      </c>
      <c r="EQ20" s="385">
        <v>4336396.76</v>
      </c>
      <c r="ER20" s="385">
        <v>12186956.67</v>
      </c>
      <c r="ES20" s="385">
        <v>6664615.7699999996</v>
      </c>
      <c r="ET20" s="385">
        <v>9401854</v>
      </c>
      <c r="EU20" s="385">
        <v>61539682.479999997</v>
      </c>
      <c r="EV20" s="385">
        <v>3880377.2600000002</v>
      </c>
      <c r="EW20" s="385">
        <v>7666168.71</v>
      </c>
      <c r="EX20" s="385">
        <v>10140065.720000001</v>
      </c>
      <c r="EY20" s="385">
        <v>14315775.58</v>
      </c>
      <c r="EZ20" s="385">
        <v>16042618.129999999</v>
      </c>
      <c r="FA20" s="385">
        <v>11686734.4</v>
      </c>
      <c r="FB20" s="385">
        <v>7715800.709999999</v>
      </c>
      <c r="FC20" s="385">
        <v>7180459.4000000004</v>
      </c>
      <c r="FD20" s="385">
        <v>6162991.8900000006</v>
      </c>
      <c r="FE20" s="385">
        <v>7986836.5</v>
      </c>
      <c r="FF20" s="385">
        <v>3292021.41</v>
      </c>
      <c r="FG20" s="385">
        <v>34267662.710000001</v>
      </c>
      <c r="FH20" s="385">
        <v>6029395</v>
      </c>
      <c r="FI20" s="385">
        <v>9291300.9100000001</v>
      </c>
      <c r="FJ20" s="385">
        <v>7610809.8300000001</v>
      </c>
      <c r="FK20" s="385">
        <v>11071431.529999999</v>
      </c>
      <c r="FL20" s="385">
        <v>10719966.289999999</v>
      </c>
      <c r="FM20" s="385">
        <v>0</v>
      </c>
      <c r="FN20" s="385">
        <v>1335800</v>
      </c>
      <c r="FO20" s="385">
        <v>86454237.829999998</v>
      </c>
      <c r="FP20" s="385">
        <v>7793980.0600000005</v>
      </c>
      <c r="FQ20" s="385">
        <v>13426009</v>
      </c>
      <c r="FR20" s="385">
        <v>10190673.629999999</v>
      </c>
      <c r="FS20" s="385">
        <v>13376601</v>
      </c>
      <c r="FT20" s="385">
        <v>7916990</v>
      </c>
      <c r="FU20" s="385">
        <v>16858032</v>
      </c>
      <c r="FV20" s="385">
        <v>11607797</v>
      </c>
      <c r="FW20" s="385">
        <v>11735373.620000001</v>
      </c>
      <c r="FX20" s="385">
        <v>7606313.3000000007</v>
      </c>
      <c r="FY20" s="385">
        <v>21764050.91</v>
      </c>
      <c r="FZ20" s="385">
        <v>8371939.8700000001</v>
      </c>
      <c r="GA20" s="385">
        <v>9347011</v>
      </c>
      <c r="GB20" s="385">
        <v>48852355.600000001</v>
      </c>
      <c r="GC20" s="385">
        <v>7431931.8100000005</v>
      </c>
      <c r="GD20" s="385">
        <v>6175679.5600000005</v>
      </c>
      <c r="GE20" s="385">
        <v>12956270</v>
      </c>
      <c r="GF20" s="385">
        <v>3670695.94</v>
      </c>
      <c r="GG20" s="385">
        <v>7685938</v>
      </c>
      <c r="GH20" s="385">
        <v>7512966</v>
      </c>
      <c r="GI20" s="385">
        <v>13443623.760000002</v>
      </c>
      <c r="GJ20" s="385">
        <v>7240921.7399999993</v>
      </c>
      <c r="GK20" s="385">
        <v>2121642</v>
      </c>
      <c r="GL20" s="385">
        <v>799874.76</v>
      </c>
      <c r="GM20" s="385">
        <v>2842286</v>
      </c>
      <c r="GN20" s="385">
        <v>30382186.190000001</v>
      </c>
      <c r="GO20" s="385">
        <v>14357085.199999999</v>
      </c>
      <c r="GP20" s="385">
        <v>7777850</v>
      </c>
      <c r="GQ20" s="385">
        <v>12062505.07</v>
      </c>
      <c r="GR20" s="385">
        <v>3139842.3</v>
      </c>
      <c r="GS20" s="385">
        <v>15026292.789999999</v>
      </c>
      <c r="GT20" s="385">
        <v>11205743.17</v>
      </c>
      <c r="GU20" s="385">
        <v>6233112.7000000002</v>
      </c>
      <c r="GV20" s="385">
        <v>13869326.970000001</v>
      </c>
      <c r="GW20" s="385">
        <v>2707122.4</v>
      </c>
      <c r="GX20" s="385">
        <v>8154972.1200000001</v>
      </c>
      <c r="GY20" s="385">
        <v>5638031.6699999999</v>
      </c>
      <c r="GZ20" s="385">
        <v>80765482</v>
      </c>
      <c r="HA20" s="385">
        <v>9733039</v>
      </c>
      <c r="HB20" s="385">
        <v>12482518.290000001</v>
      </c>
      <c r="HC20" s="385">
        <v>17665999.810000002</v>
      </c>
      <c r="HD20" s="385">
        <v>11684875.66</v>
      </c>
      <c r="HE20" s="385">
        <v>12838906.25</v>
      </c>
      <c r="HF20" s="385">
        <v>66159523.300000004</v>
      </c>
      <c r="HG20" s="385">
        <v>15449455.41</v>
      </c>
      <c r="HH20" s="385">
        <v>7774562.4800000004</v>
      </c>
      <c r="HI20" s="385">
        <v>5827470</v>
      </c>
      <c r="HJ20" s="385">
        <v>7624725</v>
      </c>
      <c r="HK20" s="385">
        <v>7430148.9199999999</v>
      </c>
      <c r="HL20" s="385">
        <v>9847329.4299999997</v>
      </c>
      <c r="HM20" s="385">
        <v>5388515.54</v>
      </c>
      <c r="HN20" s="385">
        <v>83081897.400000006</v>
      </c>
      <c r="HO20" s="385">
        <v>27347908.850000001</v>
      </c>
      <c r="HP20" s="385">
        <v>6631455.21</v>
      </c>
      <c r="HQ20" s="385">
        <v>5130782.8900000006</v>
      </c>
      <c r="HR20" s="385">
        <v>4043813.54</v>
      </c>
      <c r="HS20" s="385">
        <v>2531778.88</v>
      </c>
      <c r="HT20" s="385">
        <v>8828833.8399999999</v>
      </c>
      <c r="HU20" s="385">
        <v>6038294.5</v>
      </c>
      <c r="HV20" s="385">
        <v>5118848.33</v>
      </c>
      <c r="HW20" s="385">
        <v>6894928</v>
      </c>
      <c r="HX20" s="385">
        <v>5869295.9500000002</v>
      </c>
      <c r="HY20" s="385">
        <v>9181800</v>
      </c>
      <c r="HZ20" s="385">
        <v>2889343</v>
      </c>
      <c r="IA20" s="385">
        <v>9969377</v>
      </c>
      <c r="IB20" s="385">
        <v>3042116</v>
      </c>
      <c r="IC20" s="385">
        <v>4955623.96</v>
      </c>
      <c r="ID20" s="385">
        <v>78305305</v>
      </c>
      <c r="IE20" s="385">
        <v>19798122.199999999</v>
      </c>
      <c r="IF20" s="385">
        <v>10627864</v>
      </c>
      <c r="IG20" s="385">
        <v>12579227.51</v>
      </c>
      <c r="IH20" s="385">
        <v>21779449.809999999</v>
      </c>
      <c r="II20" s="385">
        <v>10011215.27</v>
      </c>
      <c r="IJ20" s="385">
        <v>6354845</v>
      </c>
      <c r="IK20" s="385">
        <v>6095129</v>
      </c>
      <c r="IL20" s="385">
        <v>7091245.1299999999</v>
      </c>
      <c r="IM20" s="385">
        <v>7856876</v>
      </c>
      <c r="IN20" s="385">
        <v>6705335.5999999996</v>
      </c>
      <c r="IO20" s="385">
        <v>89969197.870000005</v>
      </c>
      <c r="IP20" s="385">
        <v>34461994</v>
      </c>
      <c r="IQ20" s="385">
        <v>10045865.609999999</v>
      </c>
      <c r="IR20" s="385">
        <v>8636879</v>
      </c>
      <c r="IS20" s="385">
        <v>6982483.9100000001</v>
      </c>
      <c r="IT20" s="385">
        <v>3217692.4000000004</v>
      </c>
      <c r="IU20" s="385">
        <v>9712445.5700000003</v>
      </c>
      <c r="IV20" s="385">
        <v>4204843.01</v>
      </c>
      <c r="IW20" s="385">
        <v>4995410</v>
      </c>
      <c r="IX20" s="385">
        <v>11164101</v>
      </c>
      <c r="IY20" s="385">
        <v>13117980</v>
      </c>
      <c r="IZ20" s="385">
        <v>9465033.3000000007</v>
      </c>
      <c r="JA20" s="385">
        <v>28844008</v>
      </c>
      <c r="JB20" s="385">
        <v>17551183</v>
      </c>
      <c r="JC20" s="385">
        <v>3570535.63</v>
      </c>
      <c r="JD20" s="385">
        <v>2904885</v>
      </c>
      <c r="JE20" s="385">
        <v>3981235.14</v>
      </c>
      <c r="JF20" s="385">
        <v>2157410</v>
      </c>
      <c r="JG20" s="385">
        <v>44817026.259999998</v>
      </c>
      <c r="JH20" s="385">
        <v>4333731</v>
      </c>
      <c r="JI20" s="385">
        <v>7491532</v>
      </c>
      <c r="JJ20" s="385">
        <v>9815185</v>
      </c>
      <c r="JK20" s="385">
        <v>6682907</v>
      </c>
      <c r="JL20" s="385">
        <v>13163782.9</v>
      </c>
      <c r="JM20" s="385">
        <v>3496048</v>
      </c>
      <c r="JN20" s="385">
        <v>70759831</v>
      </c>
      <c r="JO20" s="385">
        <v>29649338.399999999</v>
      </c>
      <c r="JP20" s="385">
        <v>6819470</v>
      </c>
      <c r="JQ20" s="385">
        <v>4372555</v>
      </c>
      <c r="JR20" s="385">
        <v>10766288.9</v>
      </c>
      <c r="JS20" s="385">
        <v>3750419</v>
      </c>
      <c r="JT20" s="385">
        <v>21756477</v>
      </c>
      <c r="JU20" s="385">
        <v>13007970</v>
      </c>
      <c r="JV20" s="385">
        <v>8185305</v>
      </c>
      <c r="JW20" s="385">
        <v>8186773.7400000002</v>
      </c>
      <c r="JX20" s="385">
        <v>6830595</v>
      </c>
      <c r="JY20" s="385">
        <v>4727803</v>
      </c>
      <c r="JZ20" s="385">
        <v>6691095.6599999992</v>
      </c>
      <c r="KA20" s="385">
        <v>3978931</v>
      </c>
      <c r="KB20" s="385">
        <v>5330430.5</v>
      </c>
      <c r="KC20" s="385">
        <v>112665542.58</v>
      </c>
      <c r="KD20" s="385">
        <v>20280239</v>
      </c>
      <c r="KE20" s="385">
        <v>6577717.3799999999</v>
      </c>
      <c r="KF20" s="385">
        <v>11273308.809999999</v>
      </c>
      <c r="KG20" s="385">
        <v>16558865.26</v>
      </c>
      <c r="KH20" s="385">
        <v>4579149.3899999997</v>
      </c>
      <c r="KI20" s="385">
        <v>35876224.769999996</v>
      </c>
      <c r="KJ20" s="385">
        <v>10258919.5</v>
      </c>
      <c r="KK20" s="385">
        <v>6323502</v>
      </c>
      <c r="KL20" s="385">
        <v>30868250.09</v>
      </c>
      <c r="KM20" s="385">
        <v>11081993.34</v>
      </c>
      <c r="KN20" s="385">
        <v>13623373.859999999</v>
      </c>
      <c r="KO20" s="385">
        <v>22314909</v>
      </c>
      <c r="KP20" s="385">
        <v>6963736</v>
      </c>
      <c r="KQ20" s="385">
        <v>18569413</v>
      </c>
      <c r="KR20" s="385">
        <v>81993511.099999994</v>
      </c>
      <c r="KS20" s="385">
        <v>10584844</v>
      </c>
      <c r="KT20" s="385">
        <v>49883351.329999998</v>
      </c>
      <c r="KU20" s="385">
        <v>8386964</v>
      </c>
      <c r="KV20" s="385">
        <v>4023728</v>
      </c>
      <c r="KW20" s="385">
        <v>14676898</v>
      </c>
      <c r="KX20" s="385">
        <v>10362058.310000001</v>
      </c>
      <c r="KY20" s="385">
        <v>8713407</v>
      </c>
      <c r="KZ20" s="385">
        <v>7031975</v>
      </c>
      <c r="LA20" s="385">
        <v>6312284.54</v>
      </c>
      <c r="LB20" s="385">
        <v>114813971.71000001</v>
      </c>
      <c r="LC20" s="385">
        <v>24686876.5</v>
      </c>
      <c r="LD20" s="385">
        <v>25826322.77</v>
      </c>
      <c r="LE20" s="385">
        <v>30263365.870000001</v>
      </c>
      <c r="LF20" s="385">
        <v>11469919.92</v>
      </c>
      <c r="LG20" s="385">
        <v>5741383</v>
      </c>
      <c r="LH20" s="385">
        <v>4961225.4800000004</v>
      </c>
      <c r="LI20" s="385">
        <v>8450733.629999999</v>
      </c>
      <c r="LJ20" s="385">
        <v>4510702</v>
      </c>
      <c r="LK20" s="385">
        <v>10645654</v>
      </c>
      <c r="LL20" s="385">
        <v>42633818.699999996</v>
      </c>
      <c r="LM20" s="385">
        <v>7753241.2400000002</v>
      </c>
      <c r="LN20" s="385">
        <v>4265234.6500000004</v>
      </c>
      <c r="LO20" s="385">
        <v>146742536.58000001</v>
      </c>
      <c r="LP20" s="385">
        <v>54093407.600000001</v>
      </c>
      <c r="LQ20" s="385">
        <v>99071407</v>
      </c>
      <c r="LR20" s="385">
        <v>45283455.180000007</v>
      </c>
      <c r="LS20" s="385">
        <v>19879103.090000004</v>
      </c>
      <c r="LT20" s="385">
        <v>15490886</v>
      </c>
      <c r="LU20" s="385">
        <v>12452700</v>
      </c>
      <c r="LV20" s="385">
        <v>11649106.460000001</v>
      </c>
      <c r="LW20" s="385">
        <v>7815173.3300000001</v>
      </c>
      <c r="LX20" s="385">
        <v>9724078</v>
      </c>
      <c r="LY20" s="385">
        <v>32185512.219999999</v>
      </c>
      <c r="LZ20" s="385">
        <v>9658038</v>
      </c>
      <c r="MA20" s="385">
        <v>126861849</v>
      </c>
      <c r="MB20" s="385">
        <v>8864830.4900000002</v>
      </c>
      <c r="MC20" s="385">
        <v>5224063.0500000007</v>
      </c>
      <c r="MD20" s="385">
        <v>6158139.3100000005</v>
      </c>
      <c r="ME20" s="385">
        <v>4693401.87</v>
      </c>
      <c r="MF20" s="385">
        <v>9630122.0999999996</v>
      </c>
      <c r="MG20" s="385">
        <v>6184353.3100000005</v>
      </c>
      <c r="MH20" s="385">
        <v>8872230.8399999999</v>
      </c>
      <c r="MI20" s="385">
        <v>10267111.18</v>
      </c>
      <c r="MJ20" s="385">
        <v>5275668</v>
      </c>
      <c r="MK20" s="385">
        <v>6354577.0200000005</v>
      </c>
      <c r="ML20" s="385">
        <v>5401763</v>
      </c>
      <c r="MM20" s="385">
        <v>81927931.800000012</v>
      </c>
      <c r="MN20" s="385">
        <v>10725796.49</v>
      </c>
      <c r="MO20" s="385">
        <v>5046221.4800000004</v>
      </c>
      <c r="MP20" s="385">
        <v>17304310</v>
      </c>
      <c r="MQ20" s="385">
        <v>13415654</v>
      </c>
      <c r="MR20" s="385">
        <v>8052053.7999999998</v>
      </c>
      <c r="MS20" s="385">
        <v>19999183.23</v>
      </c>
      <c r="MT20" s="385">
        <v>13407075</v>
      </c>
      <c r="MU20" s="385">
        <v>8200841.2300000004</v>
      </c>
      <c r="MV20" s="385">
        <v>2644568.34</v>
      </c>
      <c r="MW20" s="385">
        <v>194647562.38</v>
      </c>
      <c r="MX20" s="385">
        <v>20228052.359999999</v>
      </c>
      <c r="MY20" s="385">
        <v>5495334.75</v>
      </c>
      <c r="MZ20" s="385">
        <v>65259946</v>
      </c>
      <c r="NA20" s="385">
        <v>5580762.5899999999</v>
      </c>
      <c r="NB20" s="385">
        <v>24873039.640000001</v>
      </c>
      <c r="NC20" s="385">
        <v>30263888</v>
      </c>
      <c r="ND20" s="385">
        <v>27738549</v>
      </c>
      <c r="NE20" s="385">
        <v>2931771.36</v>
      </c>
      <c r="NF20" s="385">
        <v>8262146.1500000004</v>
      </c>
      <c r="NG20" s="385">
        <v>8587440.9399999995</v>
      </c>
      <c r="NH20" s="385">
        <v>10382875</v>
      </c>
      <c r="NI20" s="385">
        <v>41575986.329999998</v>
      </c>
      <c r="NJ20" s="385">
        <v>7655367</v>
      </c>
      <c r="NK20" s="385">
        <v>7685105</v>
      </c>
      <c r="NL20" s="385">
        <v>5927038.7200000007</v>
      </c>
      <c r="NM20" s="385">
        <v>8080513.5</v>
      </c>
      <c r="NN20" s="385">
        <v>2819284.3899999997</v>
      </c>
      <c r="NO20" s="385">
        <v>6628613.3000000007</v>
      </c>
      <c r="NP20" s="385">
        <v>56503938.82</v>
      </c>
      <c r="NQ20" s="385">
        <v>36356021.729999997</v>
      </c>
      <c r="NR20" s="385">
        <v>7525262.5299999993</v>
      </c>
      <c r="NS20" s="385">
        <v>3541979.5</v>
      </c>
      <c r="NT20" s="385">
        <v>6081045.0700000003</v>
      </c>
      <c r="NU20" s="385">
        <v>9722087.3499999996</v>
      </c>
      <c r="NV20" s="385">
        <v>4658132.6399999997</v>
      </c>
      <c r="NW20" s="385">
        <v>92776403.730000004</v>
      </c>
      <c r="NX20" s="385">
        <v>30007734.369999997</v>
      </c>
      <c r="NY20" s="385">
        <v>13673644.01</v>
      </c>
      <c r="NZ20" s="385">
        <v>32868971.560000002</v>
      </c>
      <c r="OA20" s="385">
        <v>8504112.9800000004</v>
      </c>
      <c r="OB20" s="385">
        <v>10628251.699999999</v>
      </c>
      <c r="OC20" s="385">
        <v>9075389.5199999996</v>
      </c>
      <c r="OD20" s="385">
        <v>9693386.3999999985</v>
      </c>
      <c r="OE20" s="385"/>
      <c r="OF20" s="385">
        <v>103733872.28</v>
      </c>
      <c r="OG20" s="385">
        <v>28441602.510000002</v>
      </c>
      <c r="OH20" s="385">
        <v>32548059.800000001</v>
      </c>
      <c r="OI20" s="385">
        <v>17756736.540000003</v>
      </c>
      <c r="OJ20" s="385">
        <v>9793094.1600000001</v>
      </c>
      <c r="OK20" s="385">
        <v>1600304</v>
      </c>
      <c r="OL20" s="385">
        <v>65224570</v>
      </c>
      <c r="OM20" s="385">
        <v>6027731.8300000001</v>
      </c>
      <c r="ON20" s="385">
        <v>6347605.5</v>
      </c>
      <c r="OO20" s="385">
        <v>15629966.699999999</v>
      </c>
      <c r="OP20" s="385">
        <v>13158531</v>
      </c>
      <c r="OQ20" s="385">
        <v>22148430.240000002</v>
      </c>
      <c r="OR20" s="385">
        <v>8333395.0800000001</v>
      </c>
      <c r="OS20" s="385">
        <v>82489628.359999999</v>
      </c>
      <c r="OT20" s="385">
        <v>8234794.7599999998</v>
      </c>
      <c r="OU20" s="385">
        <v>21510114.98</v>
      </c>
      <c r="OV20" s="385">
        <v>3162343.2800000003</v>
      </c>
      <c r="OW20" s="385">
        <v>15114847.130000001</v>
      </c>
      <c r="OX20" s="385">
        <v>18862523.920000002</v>
      </c>
      <c r="OY20" s="385">
        <v>9076165.4499999993</v>
      </c>
      <c r="OZ20" s="385">
        <v>4850439</v>
      </c>
      <c r="PA20" s="385">
        <v>14499411</v>
      </c>
      <c r="PB20" s="385">
        <v>8357605.7000000002</v>
      </c>
      <c r="PC20" s="385">
        <v>9509603</v>
      </c>
      <c r="PD20" s="385">
        <v>13661081</v>
      </c>
      <c r="PE20" s="385">
        <v>5970182</v>
      </c>
      <c r="PF20" s="385">
        <v>31540671.620000001</v>
      </c>
      <c r="PG20" s="385">
        <v>187851009.09</v>
      </c>
      <c r="PH20" s="385">
        <v>8268654.6299999999</v>
      </c>
      <c r="PI20" s="385">
        <v>6565401.2999999998</v>
      </c>
      <c r="PJ20" s="385">
        <v>14007209.66</v>
      </c>
      <c r="PK20" s="385">
        <v>46862315.390000001</v>
      </c>
      <c r="PL20" s="385">
        <v>18465920.799999997</v>
      </c>
      <c r="PM20" s="385">
        <v>29478625</v>
      </c>
      <c r="PN20" s="385">
        <v>6904624</v>
      </c>
      <c r="PO20" s="385">
        <v>19455517.559999999</v>
      </c>
      <c r="PP20" s="385">
        <v>5995214.3900000006</v>
      </c>
      <c r="PQ20" s="385">
        <v>16292463.560000001</v>
      </c>
      <c r="PR20" s="385">
        <v>8509205</v>
      </c>
      <c r="PS20" s="385">
        <v>9249175.9800000004</v>
      </c>
      <c r="PT20" s="385">
        <v>12755687</v>
      </c>
      <c r="PU20" s="385">
        <v>13760575.75</v>
      </c>
      <c r="PV20" s="385">
        <v>14089258</v>
      </c>
      <c r="PW20" s="385">
        <v>7355419</v>
      </c>
      <c r="PX20" s="385">
        <v>8953470.4199999999</v>
      </c>
      <c r="PY20" s="385">
        <v>6552164.5499999998</v>
      </c>
      <c r="PZ20" s="385">
        <v>18901728.899999999</v>
      </c>
      <c r="QA20" s="385">
        <v>17630064.93</v>
      </c>
      <c r="QB20" s="385">
        <v>7136335</v>
      </c>
      <c r="QC20" s="385">
        <v>81424764.560000002</v>
      </c>
      <c r="QD20" s="385">
        <v>9310885</v>
      </c>
      <c r="QE20" s="385">
        <v>17351778.890000001</v>
      </c>
      <c r="QF20" s="385">
        <v>11176075</v>
      </c>
      <c r="QG20" s="385">
        <v>12461636.390000001</v>
      </c>
      <c r="QH20" s="385">
        <v>23918502</v>
      </c>
      <c r="QI20" s="385">
        <v>12040647.869999999</v>
      </c>
      <c r="QJ20" s="385">
        <v>20645871.16</v>
      </c>
      <c r="QK20" s="385">
        <v>5217159</v>
      </c>
      <c r="QL20" s="385">
        <v>8103041.2199999997</v>
      </c>
      <c r="QM20" s="385">
        <v>8401786</v>
      </c>
      <c r="QN20" s="385">
        <v>146260859.16999999</v>
      </c>
      <c r="QO20" s="385">
        <v>16660700.41</v>
      </c>
      <c r="QP20" s="385">
        <v>7833751</v>
      </c>
      <c r="QQ20" s="385">
        <v>12258059.879999999</v>
      </c>
      <c r="QR20" s="385">
        <v>9395345</v>
      </c>
      <c r="QS20" s="385">
        <v>14120619.710000001</v>
      </c>
      <c r="QT20" s="385">
        <v>17210732</v>
      </c>
      <c r="QU20" s="385">
        <v>8799911.9399999995</v>
      </c>
      <c r="QV20" s="385">
        <v>11373638.629999999</v>
      </c>
      <c r="QW20" s="385">
        <v>15517321</v>
      </c>
      <c r="QX20" s="385">
        <v>21444570.939999998</v>
      </c>
      <c r="QY20" s="385">
        <v>4786318</v>
      </c>
      <c r="QZ20" s="385">
        <v>4838299.43</v>
      </c>
      <c r="RA20" s="385">
        <v>8986484</v>
      </c>
      <c r="RB20" s="385">
        <v>4492109.91</v>
      </c>
      <c r="RC20" s="385">
        <v>4654207.5</v>
      </c>
      <c r="RD20" s="385">
        <v>5171642</v>
      </c>
      <c r="RE20" s="385">
        <v>4243767.6899999995</v>
      </c>
      <c r="RF20" s="385">
        <v>3552355.67</v>
      </c>
      <c r="RG20" s="385">
        <v>5104357</v>
      </c>
      <c r="RH20" s="385">
        <v>57548482.280000001</v>
      </c>
      <c r="RI20" s="385">
        <v>10302120</v>
      </c>
      <c r="RJ20" s="385">
        <v>6821806</v>
      </c>
      <c r="RK20" s="385">
        <v>7271126.1799999997</v>
      </c>
      <c r="RL20" s="385">
        <v>6705001</v>
      </c>
      <c r="RM20" s="385">
        <v>9791708.3599999994</v>
      </c>
      <c r="RN20" s="385">
        <v>6396864.5600000005</v>
      </c>
      <c r="RO20" s="385">
        <v>13878391.140000001</v>
      </c>
      <c r="RP20" s="385">
        <v>7439477</v>
      </c>
      <c r="RQ20" s="385">
        <v>8728151.1199999992</v>
      </c>
      <c r="RR20" s="385">
        <v>21695779</v>
      </c>
      <c r="RS20" s="385">
        <v>42529560.260000005</v>
      </c>
      <c r="RT20" s="385">
        <v>10427121</v>
      </c>
      <c r="RU20" s="385">
        <v>12544273.58</v>
      </c>
      <c r="RV20" s="385">
        <v>17090596</v>
      </c>
      <c r="RW20" s="385">
        <v>8871304.7199999988</v>
      </c>
      <c r="RX20" s="385">
        <v>10405496</v>
      </c>
      <c r="RY20" s="385">
        <v>7611431.9399999995</v>
      </c>
      <c r="RZ20" s="385">
        <v>6652072</v>
      </c>
      <c r="SA20" s="385">
        <v>58458728.109999999</v>
      </c>
      <c r="SB20" s="385">
        <v>4589328.71</v>
      </c>
      <c r="SC20" s="385">
        <v>9556724.1699999999</v>
      </c>
      <c r="SD20" s="385">
        <v>6527175.0499999998</v>
      </c>
      <c r="SE20" s="385">
        <v>4709485</v>
      </c>
      <c r="SF20" s="385">
        <v>3918239.6799999997</v>
      </c>
      <c r="SG20" s="385">
        <v>4343645.9700000007</v>
      </c>
      <c r="SH20" s="385">
        <v>17874305.91</v>
      </c>
      <c r="SI20" s="385">
        <v>5468789.2200000007</v>
      </c>
      <c r="SJ20" s="385">
        <v>5965338.1899999995</v>
      </c>
      <c r="SK20" s="385">
        <v>6453369</v>
      </c>
      <c r="SL20" s="385">
        <v>16088904</v>
      </c>
      <c r="SM20" s="385">
        <v>6458474</v>
      </c>
      <c r="SN20" s="385">
        <v>117244695.56</v>
      </c>
      <c r="SO20" s="385">
        <v>9433486</v>
      </c>
      <c r="SP20" s="385">
        <v>7560159.9699999997</v>
      </c>
      <c r="SQ20" s="385">
        <v>19140226</v>
      </c>
      <c r="SR20" s="385">
        <v>16044808.289999999</v>
      </c>
      <c r="SS20" s="385">
        <v>11885168</v>
      </c>
      <c r="ST20" s="385">
        <v>5208163.83</v>
      </c>
      <c r="SU20" s="385">
        <v>33509439</v>
      </c>
      <c r="SV20" s="385">
        <v>10279576</v>
      </c>
      <c r="SW20" s="385">
        <v>20640035.440000001</v>
      </c>
      <c r="SX20" s="385">
        <v>15514218</v>
      </c>
      <c r="SY20" s="385">
        <v>12283773</v>
      </c>
      <c r="SZ20" s="385">
        <v>5764459.7299999995</v>
      </c>
      <c r="TA20" s="385">
        <v>13847637.539999999</v>
      </c>
      <c r="TB20" s="385">
        <v>9624593</v>
      </c>
      <c r="TC20" s="385">
        <v>9000312</v>
      </c>
      <c r="TD20" s="385">
        <v>48343876.600000001</v>
      </c>
      <c r="TE20" s="385">
        <v>9896996.4800000004</v>
      </c>
      <c r="TF20" s="385">
        <v>41728310.410000004</v>
      </c>
      <c r="TG20" s="385">
        <v>16652935.199999999</v>
      </c>
      <c r="TH20" s="385">
        <v>5019302.9000000004</v>
      </c>
      <c r="TI20" s="385">
        <v>8071564.0999999996</v>
      </c>
      <c r="TJ20" s="385">
        <v>50629156.5</v>
      </c>
      <c r="TK20" s="385">
        <v>4733167.3499999996</v>
      </c>
      <c r="TL20" s="385">
        <v>4443590</v>
      </c>
      <c r="TM20" s="385">
        <v>6968776</v>
      </c>
      <c r="TN20" s="385">
        <v>3831126.2</v>
      </c>
      <c r="TO20" s="385">
        <v>44321886</v>
      </c>
      <c r="TP20" s="385">
        <v>13245243.02</v>
      </c>
      <c r="TQ20" s="385">
        <v>9170626.1799999997</v>
      </c>
      <c r="TR20" s="385">
        <v>17115997</v>
      </c>
      <c r="TS20" s="385">
        <v>7589672.1799999997</v>
      </c>
      <c r="TT20" s="385">
        <v>8990400.7699999996</v>
      </c>
      <c r="TU20" s="385">
        <v>167314236.66</v>
      </c>
      <c r="TV20" s="385">
        <v>8956297.5</v>
      </c>
      <c r="TW20" s="385">
        <v>7942266</v>
      </c>
      <c r="TX20" s="385">
        <v>30383262.48</v>
      </c>
      <c r="TY20" s="385">
        <v>4736729</v>
      </c>
      <c r="TZ20" s="385">
        <v>8026819</v>
      </c>
      <c r="UA20" s="385">
        <v>20175587.900000002</v>
      </c>
      <c r="UB20" s="385">
        <v>6196951</v>
      </c>
      <c r="UC20" s="385">
        <v>7763817.879999999</v>
      </c>
      <c r="UD20" s="385">
        <v>8146406</v>
      </c>
      <c r="UE20" s="385">
        <v>10249594.99</v>
      </c>
      <c r="UF20" s="385">
        <v>18015275.07</v>
      </c>
      <c r="UG20" s="385">
        <v>12055186.16</v>
      </c>
      <c r="UH20" s="385">
        <v>21182612.300000001</v>
      </c>
      <c r="UI20" s="385">
        <v>5294341</v>
      </c>
      <c r="UJ20" s="385">
        <v>5266040</v>
      </c>
      <c r="UK20" s="385">
        <v>6920548.4399999995</v>
      </c>
      <c r="UL20" s="385">
        <v>5709342.5999999996</v>
      </c>
      <c r="UM20" s="385">
        <v>22004023.109999999</v>
      </c>
      <c r="UN20" s="385">
        <v>3946700</v>
      </c>
      <c r="UO20" s="385">
        <v>3457454.3899999997</v>
      </c>
      <c r="UP20" s="385">
        <v>4075345.41</v>
      </c>
      <c r="UQ20" s="385">
        <v>79134619.290000007</v>
      </c>
      <c r="UR20" s="385">
        <v>9755041.5599999987</v>
      </c>
      <c r="US20" s="385">
        <v>8892390.879999999</v>
      </c>
      <c r="UT20" s="385">
        <v>14008768</v>
      </c>
      <c r="UU20" s="385">
        <v>19886848.649999999</v>
      </c>
      <c r="UV20" s="385">
        <v>12630214</v>
      </c>
      <c r="UW20" s="385">
        <v>14770933</v>
      </c>
      <c r="UX20" s="385">
        <v>6880106.3399999999</v>
      </c>
      <c r="UY20" s="385">
        <v>8358696</v>
      </c>
      <c r="UZ20" s="385">
        <v>37198307.879999995</v>
      </c>
      <c r="VA20" s="385">
        <v>8673200</v>
      </c>
      <c r="VB20" s="385">
        <v>11479715.5</v>
      </c>
      <c r="VC20" s="385">
        <v>10471015</v>
      </c>
      <c r="VD20" s="385">
        <v>8268728</v>
      </c>
      <c r="VE20" s="385">
        <v>8246198.8899999997</v>
      </c>
      <c r="VF20" s="385">
        <v>237502908.24000001</v>
      </c>
      <c r="VG20" s="385">
        <v>21886648.23</v>
      </c>
      <c r="VH20" s="385">
        <v>14378398</v>
      </c>
      <c r="VI20" s="385">
        <v>10092505.060000001</v>
      </c>
      <c r="VJ20" s="385">
        <v>10844650</v>
      </c>
      <c r="VK20" s="385">
        <v>13424127</v>
      </c>
      <c r="VL20" s="385">
        <v>17268145</v>
      </c>
      <c r="VM20" s="385">
        <v>22844269</v>
      </c>
      <c r="VN20" s="385">
        <v>14801374.140000001</v>
      </c>
      <c r="VO20" s="385">
        <v>19348729</v>
      </c>
      <c r="VP20" s="385">
        <v>12329575</v>
      </c>
      <c r="VQ20" s="385">
        <v>26834343.090000004</v>
      </c>
      <c r="VR20" s="385">
        <v>17299341</v>
      </c>
      <c r="VS20" s="385">
        <v>17550034</v>
      </c>
      <c r="VT20" s="385">
        <v>30581518</v>
      </c>
      <c r="VU20" s="385">
        <v>13018836</v>
      </c>
      <c r="VV20" s="385">
        <v>14939602</v>
      </c>
      <c r="VW20" s="385">
        <v>17365966</v>
      </c>
      <c r="VX20" s="385">
        <v>8763902</v>
      </c>
      <c r="VY20" s="385">
        <v>27423032</v>
      </c>
      <c r="VZ20" s="385">
        <v>59250480.75</v>
      </c>
      <c r="WA20" s="385">
        <v>14076322.18</v>
      </c>
      <c r="WB20" s="385">
        <v>11795725</v>
      </c>
      <c r="WC20" s="385">
        <v>8829884.5</v>
      </c>
      <c r="WD20" s="385">
        <v>12739811.5</v>
      </c>
      <c r="WE20" s="385">
        <v>8841456.2199999988</v>
      </c>
      <c r="WF20" s="385">
        <v>10904541</v>
      </c>
      <c r="WG20" s="385">
        <v>11577417</v>
      </c>
      <c r="WH20" s="385">
        <v>32972207.709999997</v>
      </c>
      <c r="WI20" s="385">
        <v>8917926</v>
      </c>
      <c r="WJ20" s="385">
        <v>724860</v>
      </c>
      <c r="WK20" s="385">
        <v>4234014.13</v>
      </c>
      <c r="WL20" s="385">
        <v>2882631</v>
      </c>
      <c r="WM20" s="385">
        <v>156059306.87</v>
      </c>
      <c r="WN20" s="385">
        <v>15310373</v>
      </c>
      <c r="WO20" s="385">
        <v>20474801</v>
      </c>
      <c r="WP20" s="385">
        <v>48839464.25</v>
      </c>
      <c r="WQ20" s="385">
        <v>13719136.050000001</v>
      </c>
      <c r="WR20" s="385">
        <v>20221900</v>
      </c>
      <c r="WS20" s="385">
        <v>18082442.07</v>
      </c>
      <c r="WT20" s="385">
        <v>16084649</v>
      </c>
      <c r="WU20" s="385">
        <v>13726890</v>
      </c>
      <c r="WV20" s="385">
        <v>25958434.52</v>
      </c>
      <c r="WW20" s="385">
        <v>28201205.5</v>
      </c>
      <c r="WX20" s="385">
        <v>11223964.57</v>
      </c>
      <c r="WY20" s="385">
        <v>8098010.54</v>
      </c>
      <c r="WZ20" s="385">
        <v>9824547</v>
      </c>
      <c r="XA20" s="385">
        <v>10512489.82</v>
      </c>
      <c r="XB20" s="385">
        <v>10602773.640000001</v>
      </c>
      <c r="XC20" s="385">
        <v>7464572</v>
      </c>
      <c r="XD20" s="385">
        <v>7899387.8400000008</v>
      </c>
      <c r="XE20" s="385">
        <v>10609210</v>
      </c>
      <c r="XF20" s="385">
        <v>10090412</v>
      </c>
      <c r="XG20" s="385">
        <v>9338485</v>
      </c>
      <c r="XH20" s="385">
        <v>8108239</v>
      </c>
      <c r="XI20" s="385">
        <v>5679095.8300000001</v>
      </c>
      <c r="XJ20" s="385">
        <v>158597752</v>
      </c>
      <c r="XK20" s="385">
        <v>12743293.720000001</v>
      </c>
      <c r="XL20" s="385">
        <v>19083398.370000001</v>
      </c>
      <c r="XM20" s="385">
        <v>9113094.6300000008</v>
      </c>
      <c r="XN20" s="385">
        <v>43633327.790000007</v>
      </c>
      <c r="XO20" s="385">
        <v>10145689.300000001</v>
      </c>
      <c r="XP20" s="385">
        <v>18995815.5</v>
      </c>
      <c r="XQ20" s="385">
        <v>10291014.699999999</v>
      </c>
      <c r="XR20" s="385">
        <v>30223212.539999999</v>
      </c>
      <c r="XS20" s="385">
        <v>23028606</v>
      </c>
      <c r="XT20" s="385">
        <v>16473137</v>
      </c>
      <c r="XU20" s="385">
        <v>11318422</v>
      </c>
      <c r="XV20" s="385">
        <v>6444691</v>
      </c>
      <c r="XW20" s="385">
        <v>11377103.77</v>
      </c>
      <c r="XX20" s="385">
        <v>4295643</v>
      </c>
      <c r="XY20" s="385">
        <v>8984522.370000001</v>
      </c>
      <c r="XZ20" s="385">
        <v>6383064</v>
      </c>
      <c r="YA20" s="385">
        <v>47116523.310000002</v>
      </c>
      <c r="YB20" s="385">
        <v>5084603.37</v>
      </c>
      <c r="YC20" s="385">
        <v>4739811</v>
      </c>
      <c r="YD20" s="385">
        <v>9503433.7599999998</v>
      </c>
      <c r="YE20" s="385">
        <v>5199805</v>
      </c>
      <c r="YF20" s="385">
        <v>3854840.5300000003</v>
      </c>
      <c r="YG20" s="385">
        <v>4016611</v>
      </c>
      <c r="YH20" s="385">
        <v>42387327.18</v>
      </c>
      <c r="YI20" s="385">
        <v>5352857</v>
      </c>
      <c r="YJ20" s="385">
        <v>9342436</v>
      </c>
      <c r="YK20" s="385">
        <v>6873787</v>
      </c>
      <c r="YL20" s="385">
        <v>5860221</v>
      </c>
      <c r="YM20" s="385">
        <v>7376635</v>
      </c>
      <c r="YN20" s="385">
        <v>4948150.5100000007</v>
      </c>
      <c r="YO20" s="385">
        <v>4435221.4399999995</v>
      </c>
      <c r="YP20" s="385">
        <v>21873873</v>
      </c>
      <c r="YQ20" s="385">
        <v>91445839.920000002</v>
      </c>
      <c r="YR20" s="385">
        <v>5785566</v>
      </c>
      <c r="YS20" s="385">
        <v>11775115</v>
      </c>
      <c r="YT20" s="385">
        <v>24231997</v>
      </c>
      <c r="YU20" s="385">
        <v>17629974</v>
      </c>
      <c r="YV20" s="385">
        <v>6610228</v>
      </c>
      <c r="YW20" s="385">
        <v>7430269</v>
      </c>
      <c r="YX20" s="385">
        <v>15580700.68</v>
      </c>
      <c r="YY20" s="385">
        <v>12242091</v>
      </c>
      <c r="YZ20" s="385">
        <v>14155317.23</v>
      </c>
      <c r="ZA20" s="385">
        <v>4331444.5199999996</v>
      </c>
      <c r="ZB20" s="385">
        <v>5180010</v>
      </c>
      <c r="ZC20" s="385">
        <v>4909809</v>
      </c>
      <c r="ZD20" s="385">
        <v>8023301</v>
      </c>
      <c r="ZE20" s="385">
        <v>7598632.4000000004</v>
      </c>
      <c r="ZF20" s="385">
        <v>6130830</v>
      </c>
      <c r="ZG20" s="385">
        <v>5548031</v>
      </c>
      <c r="ZH20" s="385">
        <v>5825338.3699999992</v>
      </c>
      <c r="ZI20" s="385">
        <v>5916049.6500000004</v>
      </c>
      <c r="ZJ20" s="385">
        <v>6647022.75</v>
      </c>
      <c r="ZK20" s="385">
        <v>5582713</v>
      </c>
      <c r="ZL20" s="385">
        <v>1812076</v>
      </c>
      <c r="ZM20" s="385">
        <v>52710820.5</v>
      </c>
      <c r="ZN20" s="385">
        <v>6179578</v>
      </c>
      <c r="ZO20" s="385">
        <v>8281220.0999999996</v>
      </c>
      <c r="ZP20" s="385">
        <v>6491280</v>
      </c>
      <c r="ZQ20" s="385">
        <v>5828175.6899999995</v>
      </c>
      <c r="ZR20" s="385">
        <v>8247081</v>
      </c>
      <c r="ZS20" s="385">
        <v>6605994</v>
      </c>
      <c r="ZT20" s="385">
        <v>207270642.07999998</v>
      </c>
      <c r="ZU20" s="385">
        <v>15309876</v>
      </c>
      <c r="ZV20" s="385">
        <v>8735110</v>
      </c>
      <c r="ZW20" s="385">
        <v>16208221</v>
      </c>
      <c r="ZX20" s="385">
        <v>17523999.350000001</v>
      </c>
      <c r="ZY20" s="385">
        <v>10129142</v>
      </c>
      <c r="ZZ20" s="385">
        <v>16539133</v>
      </c>
      <c r="AAA20" s="385">
        <v>14874943.84</v>
      </c>
      <c r="AAB20" s="385">
        <v>24772321</v>
      </c>
      <c r="AAC20" s="385">
        <v>10073295</v>
      </c>
      <c r="AAD20" s="385">
        <v>13289353</v>
      </c>
      <c r="AAE20" s="385">
        <v>46690159</v>
      </c>
      <c r="AAF20" s="385">
        <v>25466043.300000001</v>
      </c>
      <c r="AAG20" s="385">
        <v>7488504.5</v>
      </c>
      <c r="AAH20" s="385">
        <v>9218756.8000000007</v>
      </c>
      <c r="AAI20" s="385">
        <v>9269914</v>
      </c>
      <c r="AAJ20" s="385">
        <v>9023353</v>
      </c>
      <c r="AAK20" s="385">
        <v>12206211</v>
      </c>
      <c r="AAL20" s="385">
        <v>8689876</v>
      </c>
      <c r="AAM20" s="385">
        <v>57647897</v>
      </c>
      <c r="AAN20" s="385">
        <v>30092688.960000001</v>
      </c>
      <c r="AAO20" s="385">
        <v>7230626</v>
      </c>
      <c r="AAP20" s="385">
        <v>6491284</v>
      </c>
      <c r="AAQ20" s="385">
        <v>4553372.41</v>
      </c>
      <c r="AAR20" s="385">
        <v>5229076</v>
      </c>
      <c r="AAS20" s="385">
        <v>2990548</v>
      </c>
      <c r="AAT20" s="385">
        <v>70511150</v>
      </c>
      <c r="AAU20" s="385">
        <v>9237691.1199999992</v>
      </c>
      <c r="AAV20" s="385">
        <v>5919328.8799999999</v>
      </c>
      <c r="AAW20" s="385">
        <v>12242873.35</v>
      </c>
      <c r="AAX20" s="385">
        <v>12915487.300000001</v>
      </c>
      <c r="AAY20" s="385">
        <v>8537217.9499999993</v>
      </c>
      <c r="AAZ20" s="385">
        <v>8223272.2699999996</v>
      </c>
      <c r="ABA20" s="385">
        <v>7540089</v>
      </c>
      <c r="ABB20" s="385">
        <v>74655710.439999998</v>
      </c>
      <c r="ABC20" s="385">
        <v>3348773.9299999997</v>
      </c>
      <c r="ABD20" s="385">
        <v>10076424.5</v>
      </c>
      <c r="ABE20" s="385">
        <v>4241723.3</v>
      </c>
      <c r="ABF20" s="385">
        <v>5644417.8700000001</v>
      </c>
      <c r="ABG20" s="385">
        <v>17409786.98</v>
      </c>
      <c r="ABH20" s="385">
        <v>4269827</v>
      </c>
      <c r="ABI20" s="385">
        <v>8493861.7200000007</v>
      </c>
      <c r="ABJ20" s="385">
        <v>5771268.0500000007</v>
      </c>
      <c r="ABK20" s="385">
        <v>9570795.5700000003</v>
      </c>
      <c r="ABL20" s="385">
        <v>5167759.7</v>
      </c>
      <c r="ABM20" s="385">
        <v>98648233.670000002</v>
      </c>
      <c r="ABN20" s="385">
        <v>4561556.0599999996</v>
      </c>
      <c r="ABO20" s="385">
        <v>6032299.9400000004</v>
      </c>
      <c r="ABP20" s="385">
        <v>16460129</v>
      </c>
      <c r="ABQ20" s="385">
        <v>6688206</v>
      </c>
      <c r="ABR20" s="385">
        <v>11383939</v>
      </c>
      <c r="ABS20" s="385">
        <v>15690874</v>
      </c>
      <c r="ABT20" s="385">
        <v>41470371.219999999</v>
      </c>
      <c r="ABU20" s="385">
        <v>40034742.600000001</v>
      </c>
      <c r="ABV20" s="385">
        <v>9687331.1799999997</v>
      </c>
      <c r="ABW20" s="385">
        <v>10460880</v>
      </c>
      <c r="ABX20" s="385">
        <v>12733270.83</v>
      </c>
      <c r="ABY20" s="385">
        <v>10240664</v>
      </c>
      <c r="ABZ20" s="385">
        <v>20627863.579999998</v>
      </c>
      <c r="ACA20" s="385">
        <v>7646965</v>
      </c>
      <c r="ACB20" s="385">
        <v>11245597.280000001</v>
      </c>
      <c r="ACC20" s="385">
        <v>8317097</v>
      </c>
      <c r="ACD20" s="385">
        <v>7518102</v>
      </c>
      <c r="ACE20" s="385">
        <v>3531812</v>
      </c>
      <c r="ACF20" s="385">
        <v>27615542.59</v>
      </c>
      <c r="ACG20" s="385">
        <v>19055719.449999999</v>
      </c>
      <c r="ACH20" s="385">
        <v>2792859.48</v>
      </c>
      <c r="ACI20" s="385">
        <v>3351408.33</v>
      </c>
      <c r="ACJ20" s="385">
        <v>5901081.9500000002</v>
      </c>
      <c r="ACK20" s="385">
        <v>2189742.23</v>
      </c>
      <c r="ACL20" s="385">
        <v>2822664.02</v>
      </c>
      <c r="ACM20" s="385">
        <v>3387544.23</v>
      </c>
      <c r="ACN20" s="385">
        <v>4591997.55</v>
      </c>
      <c r="ACO20" s="385">
        <v>163926620.01000002</v>
      </c>
      <c r="ACP20" s="385">
        <v>19844316.84</v>
      </c>
      <c r="ACQ20" s="385">
        <v>16158905.199999999</v>
      </c>
      <c r="ACR20" s="385">
        <v>35930473.119999997</v>
      </c>
      <c r="ACS20" s="385">
        <v>2723293.8499999996</v>
      </c>
      <c r="ACT20" s="385">
        <v>5144498.53</v>
      </c>
      <c r="ACU20" s="385">
        <v>7240837.1500000004</v>
      </c>
      <c r="ACV20" s="385">
        <v>4435237</v>
      </c>
      <c r="ACW20" s="385">
        <v>125451301.7</v>
      </c>
      <c r="ACX20" s="385">
        <v>33318139.780000001</v>
      </c>
      <c r="ACY20" s="385">
        <v>32757782.310000002</v>
      </c>
      <c r="ACZ20" s="385">
        <v>8840876</v>
      </c>
      <c r="ADA20" s="385">
        <v>9663724.5299999993</v>
      </c>
      <c r="ADB20" s="385">
        <v>12861528.32</v>
      </c>
      <c r="ADC20" s="385">
        <v>13503918.439999999</v>
      </c>
      <c r="ADD20" s="385">
        <v>11899118.17</v>
      </c>
      <c r="ADE20" s="385">
        <v>10485096.800000001</v>
      </c>
      <c r="ADF20" s="385">
        <v>9211242.2799999993</v>
      </c>
      <c r="ADG20" s="385">
        <v>12602649.600000001</v>
      </c>
      <c r="ADH20" s="385">
        <v>6586895</v>
      </c>
      <c r="ADI20" s="385">
        <v>15548513.939999999</v>
      </c>
      <c r="ADJ20" s="385">
        <v>14107211.18</v>
      </c>
      <c r="ADK20" s="385">
        <v>11161263.359999999</v>
      </c>
      <c r="ADL20" s="385">
        <v>10431324.709999999</v>
      </c>
      <c r="ADM20" s="385">
        <v>19756830.41</v>
      </c>
      <c r="ADN20" s="385">
        <v>10220135</v>
      </c>
      <c r="ADO20" s="385">
        <v>12534319.609999999</v>
      </c>
      <c r="ADP20" s="385"/>
      <c r="ADQ20" s="385">
        <v>120996286.47</v>
      </c>
      <c r="ADR20" s="385">
        <v>18864062</v>
      </c>
      <c r="ADS20" s="385">
        <v>12486199.030000001</v>
      </c>
      <c r="ADT20" s="385">
        <v>13102886</v>
      </c>
      <c r="ADU20" s="385">
        <v>10392642.68</v>
      </c>
      <c r="ADV20" s="385">
        <v>27114582.939999998</v>
      </c>
      <c r="ADW20" s="385">
        <v>9079083.5</v>
      </c>
      <c r="ADX20" s="385">
        <v>8452978.9699999988</v>
      </c>
      <c r="ADY20" s="385">
        <v>8185812</v>
      </c>
      <c r="ADZ20" s="385">
        <v>7568187.0999999996</v>
      </c>
      <c r="AEA20" s="385">
        <v>42244367.5</v>
      </c>
      <c r="AEB20" s="385">
        <v>27006234.120000001</v>
      </c>
      <c r="AEC20" s="385">
        <v>8429192.790000001</v>
      </c>
      <c r="AED20" s="385">
        <v>8167383.3600000003</v>
      </c>
      <c r="AEE20" s="385">
        <v>13128207.5</v>
      </c>
      <c r="AEF20" s="385">
        <v>10034366.48</v>
      </c>
      <c r="AEG20" s="385">
        <v>8763645</v>
      </c>
      <c r="AEH20" s="385">
        <v>5865271.3499999996</v>
      </c>
      <c r="AEI20" s="385">
        <v>4080916.29</v>
      </c>
      <c r="AEJ20" s="385">
        <v>6527900</v>
      </c>
      <c r="AEK20" s="385">
        <v>8602649.3100000005</v>
      </c>
      <c r="AEL20" s="385">
        <v>6110540</v>
      </c>
      <c r="AEM20" s="385">
        <v>5689117</v>
      </c>
      <c r="AEN20" s="385">
        <v>39632513.399999999</v>
      </c>
      <c r="AEO20" s="385">
        <v>11566159.5</v>
      </c>
      <c r="AEP20" s="385">
        <v>8377682</v>
      </c>
      <c r="AEQ20" s="385">
        <v>10039003.200000001</v>
      </c>
      <c r="AER20" s="385">
        <v>10383940.699999999</v>
      </c>
      <c r="AES20" s="385">
        <v>8778701.2899999991</v>
      </c>
      <c r="AET20" s="385">
        <v>5691116.9500000002</v>
      </c>
      <c r="AEU20" s="385">
        <v>10196196</v>
      </c>
      <c r="AEV20" s="385">
        <v>10400916.9</v>
      </c>
      <c r="AEW20" s="385">
        <v>6876416.9700000007</v>
      </c>
      <c r="AEX20" s="385">
        <v>11051605.140000001</v>
      </c>
      <c r="AEY20" s="385">
        <v>7914853.0999999996</v>
      </c>
      <c r="AEZ20" s="385">
        <v>69344920.200000003</v>
      </c>
      <c r="AFA20" s="385">
        <v>8238887.96</v>
      </c>
      <c r="AFB20" s="385">
        <v>7540632.46</v>
      </c>
      <c r="AFC20" s="385">
        <v>7979887.5999999996</v>
      </c>
      <c r="AFD20" s="385">
        <v>12831593.08</v>
      </c>
      <c r="AFE20" s="385">
        <v>9590495.5</v>
      </c>
      <c r="AFF20" s="385">
        <v>4601902</v>
      </c>
      <c r="AFG20" s="385">
        <v>7180241.379999999</v>
      </c>
      <c r="AFH20" s="385">
        <v>5835812.4000000004</v>
      </c>
      <c r="AFI20" s="385">
        <v>7722692.4900000002</v>
      </c>
      <c r="AFJ20" s="385">
        <v>5606919.6899999995</v>
      </c>
      <c r="AFK20" s="385">
        <v>72521214.670000017</v>
      </c>
      <c r="AFL20" s="385">
        <v>15033303.470000001</v>
      </c>
      <c r="AFM20" s="385">
        <v>12337183.949999999</v>
      </c>
      <c r="AFN20" s="385">
        <v>7368246.0099999998</v>
      </c>
      <c r="AFO20" s="385">
        <v>18397823.199999999</v>
      </c>
      <c r="AFP20" s="385">
        <v>11999798.289999999</v>
      </c>
      <c r="AFQ20" s="385">
        <v>5790785</v>
      </c>
      <c r="AFR20" s="385">
        <v>9222096.5</v>
      </c>
      <c r="AFS20" s="385">
        <v>171981740.56999999</v>
      </c>
      <c r="AFT20" s="385">
        <v>84252343.25</v>
      </c>
      <c r="AFU20" s="385">
        <v>7750467.4300000006</v>
      </c>
      <c r="AFV20" s="385">
        <v>13639230.5</v>
      </c>
      <c r="AFW20" s="385">
        <v>16883988.18</v>
      </c>
      <c r="AFX20" s="385">
        <v>15970704</v>
      </c>
      <c r="AFY20" s="385">
        <v>9569553.290000001</v>
      </c>
      <c r="AFZ20" s="385">
        <v>15492687.039999999</v>
      </c>
      <c r="AGA20" s="385">
        <v>6051596</v>
      </c>
      <c r="AGB20" s="385">
        <v>8095896.0199999996</v>
      </c>
      <c r="AGC20" s="385">
        <v>9015616.4200000018</v>
      </c>
      <c r="AGD20" s="385">
        <v>5507906.9399999995</v>
      </c>
      <c r="AGE20" s="385">
        <v>7160181</v>
      </c>
      <c r="AGF20" s="385">
        <v>7208904.29</v>
      </c>
      <c r="AGG20" s="385">
        <v>6984915</v>
      </c>
      <c r="AGH20" s="385">
        <v>4397392.63</v>
      </c>
      <c r="AGI20" s="385">
        <v>4770326.8100000005</v>
      </c>
      <c r="AGJ20" s="385">
        <v>34236995.649999999</v>
      </c>
      <c r="AGK20" s="385">
        <v>4368086</v>
      </c>
      <c r="AGL20" s="385">
        <v>6788180.7000000002</v>
      </c>
      <c r="AGM20" s="385">
        <v>7206653.4700000007</v>
      </c>
      <c r="AGN20" s="385">
        <v>12484460.629999999</v>
      </c>
      <c r="AGO20" s="385">
        <v>4165425.64</v>
      </c>
      <c r="AGP20" s="385">
        <v>5823701</v>
      </c>
    </row>
    <row r="21" spans="1:874">
      <c r="B21" s="384" t="s">
        <v>29</v>
      </c>
      <c r="C21" s="383" t="s">
        <v>30</v>
      </c>
      <c r="D21" s="385">
        <v>363678530</v>
      </c>
      <c r="E21" s="385">
        <v>19993575</v>
      </c>
      <c r="F21" s="385">
        <v>45034877.969999999</v>
      </c>
      <c r="G21" s="385">
        <v>10026734</v>
      </c>
      <c r="H21" s="385">
        <v>37374090.409999996</v>
      </c>
      <c r="I21" s="385">
        <v>19598703.75</v>
      </c>
      <c r="J21" s="385">
        <v>28784322</v>
      </c>
      <c r="K21" s="385">
        <v>19860572.5</v>
      </c>
      <c r="L21" s="385">
        <v>20877878</v>
      </c>
      <c r="M21" s="385">
        <v>14140019</v>
      </c>
      <c r="N21" s="385">
        <v>16597155</v>
      </c>
      <c r="O21" s="385">
        <v>10981890</v>
      </c>
      <c r="P21" s="385">
        <v>13774850.5</v>
      </c>
      <c r="Q21" s="385">
        <v>12535978</v>
      </c>
      <c r="R21" s="385">
        <v>10814693</v>
      </c>
      <c r="S21" s="385">
        <v>27645574.75</v>
      </c>
      <c r="T21" s="385">
        <v>14917119</v>
      </c>
      <c r="U21" s="385">
        <v>2248335.2999999998</v>
      </c>
      <c r="V21" s="385">
        <v>271183000.5</v>
      </c>
      <c r="W21" s="385">
        <v>88465200.5</v>
      </c>
      <c r="X21" s="385">
        <v>19909183</v>
      </c>
      <c r="Y21" s="385">
        <v>26502189.449999999</v>
      </c>
      <c r="Z21" s="385">
        <v>19608471</v>
      </c>
      <c r="AA21" s="385">
        <v>22474677.02</v>
      </c>
      <c r="AB21" s="385">
        <v>10962429.5</v>
      </c>
      <c r="AC21" s="385">
        <v>69117100</v>
      </c>
      <c r="AD21" s="385">
        <v>26531609.789999999</v>
      </c>
      <c r="AE21" s="385">
        <v>15185056</v>
      </c>
      <c r="AF21" s="385">
        <v>50511565</v>
      </c>
      <c r="AG21" s="385">
        <v>15679853</v>
      </c>
      <c r="AH21" s="385">
        <v>41781826.340000004</v>
      </c>
      <c r="AI21" s="385">
        <v>25917534.75</v>
      </c>
      <c r="AJ21" s="385">
        <v>22920181</v>
      </c>
      <c r="AK21" s="385">
        <v>14373735</v>
      </c>
      <c r="AL21" s="385">
        <v>22243904.43</v>
      </c>
      <c r="AM21" s="385">
        <v>27982372.75</v>
      </c>
      <c r="AN21" s="385">
        <v>14453183.5</v>
      </c>
      <c r="AO21" s="385">
        <v>14466157.18</v>
      </c>
      <c r="AP21" s="385">
        <v>13256492.5</v>
      </c>
      <c r="AQ21" s="385">
        <v>10082217.5</v>
      </c>
      <c r="AR21" s="385">
        <v>11956276.25</v>
      </c>
      <c r="AS21" s="385">
        <v>8818571.6600000001</v>
      </c>
      <c r="AT21" s="385">
        <v>136292630.68000001</v>
      </c>
      <c r="AU21" s="385">
        <v>6892377</v>
      </c>
      <c r="AV21" s="385">
        <v>9283065</v>
      </c>
      <c r="AW21" s="385">
        <v>8797207.5</v>
      </c>
      <c r="AX21" s="385">
        <v>17625722</v>
      </c>
      <c r="AY21" s="385">
        <v>21057746</v>
      </c>
      <c r="AZ21" s="385">
        <v>8166297</v>
      </c>
      <c r="BA21" s="385">
        <v>8868937.5</v>
      </c>
      <c r="BB21" s="385">
        <v>7732056</v>
      </c>
      <c r="BC21" s="385">
        <v>7920872</v>
      </c>
      <c r="BD21" s="385">
        <v>9660290</v>
      </c>
      <c r="BE21" s="385">
        <v>8344300</v>
      </c>
      <c r="BF21" s="385">
        <v>36044660</v>
      </c>
      <c r="BG21" s="385">
        <v>9172259</v>
      </c>
      <c r="BH21" s="385">
        <v>2388149</v>
      </c>
      <c r="BI21" s="385">
        <v>142384243.88</v>
      </c>
      <c r="BJ21" s="385">
        <v>78625652.379999995</v>
      </c>
      <c r="BK21" s="385">
        <v>17957544.870000001</v>
      </c>
      <c r="BL21" s="385">
        <v>11810098.5</v>
      </c>
      <c r="BM21" s="385">
        <v>21419643.75</v>
      </c>
      <c r="BN21" s="385">
        <v>16730239.5</v>
      </c>
      <c r="BO21" s="385">
        <v>12176587.52</v>
      </c>
      <c r="BP21" s="385">
        <v>157909348.75</v>
      </c>
      <c r="BQ21" s="385">
        <v>15901494.5</v>
      </c>
      <c r="BR21" s="385">
        <v>13306448.75</v>
      </c>
      <c r="BS21" s="385">
        <v>17167560</v>
      </c>
      <c r="BT21" s="385">
        <v>12366562</v>
      </c>
      <c r="BU21" s="385">
        <v>12500215</v>
      </c>
      <c r="BV21" s="385">
        <v>11355757</v>
      </c>
      <c r="BW21" s="385">
        <v>14851916</v>
      </c>
      <c r="BX21" s="385">
        <v>60937173.530000001</v>
      </c>
      <c r="BY21" s="385">
        <v>14887160.5</v>
      </c>
      <c r="BZ21" s="385">
        <v>18164877.5</v>
      </c>
      <c r="CA21" s="385">
        <v>37396145.659999996</v>
      </c>
      <c r="CB21" s="385">
        <v>14545233.23</v>
      </c>
      <c r="CC21" s="385">
        <v>13304466.5</v>
      </c>
      <c r="CD21" s="385">
        <v>11014449</v>
      </c>
      <c r="CE21" s="385">
        <v>287792576.72000003</v>
      </c>
      <c r="CF21" s="385">
        <v>14546000.75</v>
      </c>
      <c r="CG21" s="385">
        <v>38886584.359999999</v>
      </c>
      <c r="CH21" s="385">
        <v>10393400.520000001</v>
      </c>
      <c r="CI21" s="385">
        <v>17388418.5</v>
      </c>
      <c r="CJ21" s="385">
        <v>12969082</v>
      </c>
      <c r="CK21" s="385">
        <v>15275121.43</v>
      </c>
      <c r="CL21" s="385">
        <v>22714990.050000001</v>
      </c>
      <c r="CM21" s="385">
        <v>10051161.879999999</v>
      </c>
      <c r="CN21" s="385">
        <v>13103508.359999999</v>
      </c>
      <c r="CO21" s="385">
        <v>10996467.84</v>
      </c>
      <c r="CP21" s="385">
        <v>14928920</v>
      </c>
      <c r="CQ21" s="385">
        <v>9040885</v>
      </c>
      <c r="CR21" s="385">
        <v>159626744.68000001</v>
      </c>
      <c r="CS21" s="385">
        <v>12542723.5</v>
      </c>
      <c r="CT21" s="385">
        <v>11983770</v>
      </c>
      <c r="CU21" s="385">
        <v>26382819</v>
      </c>
      <c r="CV21" s="385">
        <v>13284141</v>
      </c>
      <c r="CW21" s="385">
        <v>16677755</v>
      </c>
      <c r="CX21" s="385">
        <v>10744778.5</v>
      </c>
      <c r="CY21" s="385">
        <v>6648401</v>
      </c>
      <c r="CZ21" s="385">
        <v>73880875.289999992</v>
      </c>
      <c r="DA21" s="385">
        <v>146326014.99000001</v>
      </c>
      <c r="DB21" s="385">
        <v>13654865.5</v>
      </c>
      <c r="DC21" s="385">
        <v>14551378.75</v>
      </c>
      <c r="DD21" s="385">
        <v>31282078.600000001</v>
      </c>
      <c r="DE21" s="385">
        <v>28007153</v>
      </c>
      <c r="DF21" s="385">
        <v>27280679.02</v>
      </c>
      <c r="DG21" s="385">
        <v>29570669.009999998</v>
      </c>
      <c r="DH21" s="385">
        <v>7619162.6200000001</v>
      </c>
      <c r="DI21" s="385">
        <v>321844270.25</v>
      </c>
      <c r="DJ21" s="385">
        <v>14470451.700000001</v>
      </c>
      <c r="DK21" s="385">
        <v>19988665.699999999</v>
      </c>
      <c r="DL21" s="385">
        <v>13519538</v>
      </c>
      <c r="DM21" s="385">
        <v>17522317.329999998</v>
      </c>
      <c r="DN21" s="385">
        <v>16197613.6</v>
      </c>
      <c r="DO21" s="385">
        <v>31528368.649999999</v>
      </c>
      <c r="DP21" s="385">
        <v>14279370.66</v>
      </c>
      <c r="DQ21" s="385">
        <v>36580267.530000001</v>
      </c>
      <c r="DR21" s="385">
        <v>147148398.26999998</v>
      </c>
      <c r="DS21" s="385">
        <v>21352330</v>
      </c>
      <c r="DT21" s="385">
        <v>48023331.850000001</v>
      </c>
      <c r="DU21" s="385">
        <v>74320434.450000003</v>
      </c>
      <c r="DV21" s="385">
        <v>16008010</v>
      </c>
      <c r="DW21" s="385">
        <v>26370501.57</v>
      </c>
      <c r="DX21" s="385">
        <v>27372893.75</v>
      </c>
      <c r="DY21" s="385">
        <v>9063812.5</v>
      </c>
      <c r="DZ21" s="385">
        <v>11914230</v>
      </c>
      <c r="EA21" s="385">
        <v>14717705</v>
      </c>
      <c r="EB21" s="385">
        <v>27927891</v>
      </c>
      <c r="EC21" s="385">
        <v>72748037.710000008</v>
      </c>
      <c r="ED21" s="385">
        <v>73313886</v>
      </c>
      <c r="EE21" s="385">
        <v>11648183.67</v>
      </c>
      <c r="EF21" s="385">
        <v>15122720.5</v>
      </c>
      <c r="EG21" s="385">
        <v>13849214.33</v>
      </c>
      <c r="EH21" s="385">
        <v>21616347.859999999</v>
      </c>
      <c r="EI21" s="385">
        <v>26960818.050000001</v>
      </c>
      <c r="EJ21" s="385">
        <v>8505387.5</v>
      </c>
      <c r="EK21" s="385">
        <v>11796806.99</v>
      </c>
      <c r="EL21" s="385">
        <v>202378568.87</v>
      </c>
      <c r="EM21" s="385">
        <v>15024251.25</v>
      </c>
      <c r="EN21" s="385">
        <v>14491399</v>
      </c>
      <c r="EO21" s="385">
        <v>15067801.25</v>
      </c>
      <c r="EP21" s="385">
        <v>9190503.6799999997</v>
      </c>
      <c r="EQ21" s="385">
        <v>10128146.42</v>
      </c>
      <c r="ER21" s="385">
        <v>20815752.5</v>
      </c>
      <c r="ES21" s="385">
        <v>19894888.27</v>
      </c>
      <c r="ET21" s="385">
        <v>11896733.5</v>
      </c>
      <c r="EU21" s="385">
        <v>180328866.63</v>
      </c>
      <c r="EV21" s="385">
        <v>6046980</v>
      </c>
      <c r="EW21" s="385">
        <v>10605325.5</v>
      </c>
      <c r="EX21" s="385">
        <v>15188099.789999999</v>
      </c>
      <c r="EY21" s="385">
        <v>26714475.5</v>
      </c>
      <c r="EZ21" s="385">
        <v>25067598.57</v>
      </c>
      <c r="FA21" s="385">
        <v>16979307.5</v>
      </c>
      <c r="FB21" s="385">
        <v>8846580</v>
      </c>
      <c r="FC21" s="385">
        <v>10108490</v>
      </c>
      <c r="FD21" s="385">
        <v>10275423.33</v>
      </c>
      <c r="FE21" s="385">
        <v>10845692</v>
      </c>
      <c r="FF21" s="385">
        <v>6587488.71</v>
      </c>
      <c r="FG21" s="385">
        <v>90665005.739999995</v>
      </c>
      <c r="FH21" s="385">
        <v>11606100</v>
      </c>
      <c r="FI21" s="385">
        <v>16515356</v>
      </c>
      <c r="FJ21" s="385">
        <v>12631665</v>
      </c>
      <c r="FK21" s="385">
        <v>19297494.5</v>
      </c>
      <c r="FL21" s="385">
        <v>15942407.5</v>
      </c>
      <c r="FM21" s="385">
        <v>0</v>
      </c>
      <c r="FN21" s="385">
        <v>187750</v>
      </c>
      <c r="FO21" s="385">
        <v>190300494.53</v>
      </c>
      <c r="FP21" s="385">
        <v>12485614</v>
      </c>
      <c r="FQ21" s="385">
        <v>19074579.920000002</v>
      </c>
      <c r="FR21" s="385">
        <v>19428571.59</v>
      </c>
      <c r="FS21" s="385">
        <v>29083425.5</v>
      </c>
      <c r="FT21" s="385">
        <v>14332097</v>
      </c>
      <c r="FU21" s="385">
        <v>30028866</v>
      </c>
      <c r="FV21" s="385">
        <v>18780351.370000001</v>
      </c>
      <c r="FW21" s="385">
        <v>17028745.659999996</v>
      </c>
      <c r="FX21" s="385">
        <v>14419960</v>
      </c>
      <c r="FY21" s="385">
        <v>37281051.740000002</v>
      </c>
      <c r="FZ21" s="385">
        <v>14081890.779999999</v>
      </c>
      <c r="GA21" s="385">
        <v>16060432.66</v>
      </c>
      <c r="GB21" s="385">
        <v>139470615.56999999</v>
      </c>
      <c r="GC21" s="385">
        <v>11405405</v>
      </c>
      <c r="GD21" s="385">
        <v>10360828.49</v>
      </c>
      <c r="GE21" s="385">
        <v>24891370.359999999</v>
      </c>
      <c r="GF21" s="385">
        <v>14847031.229999999</v>
      </c>
      <c r="GG21" s="385">
        <v>10412262.5</v>
      </c>
      <c r="GH21" s="385">
        <v>14214542</v>
      </c>
      <c r="GI21" s="385">
        <v>34589876.009999998</v>
      </c>
      <c r="GJ21" s="385">
        <v>10068355.800000001</v>
      </c>
      <c r="GK21" s="385">
        <v>3827192.63</v>
      </c>
      <c r="GL21" s="385">
        <v>3716511.59</v>
      </c>
      <c r="GM21" s="385">
        <v>2362359.6</v>
      </c>
      <c r="GN21" s="385">
        <v>69914450.5</v>
      </c>
      <c r="GO21" s="385">
        <v>25916227</v>
      </c>
      <c r="GP21" s="385">
        <v>10995369</v>
      </c>
      <c r="GQ21" s="385">
        <v>23727282</v>
      </c>
      <c r="GR21" s="385">
        <v>4933300</v>
      </c>
      <c r="GS21" s="385">
        <v>16221878</v>
      </c>
      <c r="GT21" s="385">
        <v>18690174.5</v>
      </c>
      <c r="GU21" s="385">
        <v>9833561.6699999999</v>
      </c>
      <c r="GV21" s="385">
        <v>78966382.680000007</v>
      </c>
      <c r="GW21" s="385">
        <v>7846927.5999999996</v>
      </c>
      <c r="GX21" s="385">
        <v>21560068.440000001</v>
      </c>
      <c r="GY21" s="385">
        <v>15640023.420000002</v>
      </c>
      <c r="GZ21" s="385">
        <v>219647080</v>
      </c>
      <c r="HA21" s="385">
        <v>30721215.100000001</v>
      </c>
      <c r="HB21" s="385">
        <v>35332034.340000004</v>
      </c>
      <c r="HC21" s="385">
        <v>40051154.119999997</v>
      </c>
      <c r="HD21" s="385">
        <v>26247412.209999993</v>
      </c>
      <c r="HE21" s="385">
        <v>35264899</v>
      </c>
      <c r="HF21" s="385">
        <v>147199631.73999998</v>
      </c>
      <c r="HG21" s="385">
        <v>26376978.91</v>
      </c>
      <c r="HH21" s="385">
        <v>27966400.379999999</v>
      </c>
      <c r="HI21" s="385">
        <v>19346236</v>
      </c>
      <c r="HJ21" s="385">
        <v>15578059</v>
      </c>
      <c r="HK21" s="385">
        <v>14588365</v>
      </c>
      <c r="HL21" s="385">
        <v>22749223.899999999</v>
      </c>
      <c r="HM21" s="385">
        <v>11099506</v>
      </c>
      <c r="HN21" s="385">
        <v>176112901.84</v>
      </c>
      <c r="HO21" s="385">
        <v>52241882.200000003</v>
      </c>
      <c r="HP21" s="385">
        <v>13965357.42</v>
      </c>
      <c r="HQ21" s="385">
        <v>9091565</v>
      </c>
      <c r="HR21" s="385">
        <v>10679805</v>
      </c>
      <c r="HS21" s="385">
        <v>7087327.5</v>
      </c>
      <c r="HT21" s="385">
        <v>21910022</v>
      </c>
      <c r="HU21" s="385">
        <v>11348750</v>
      </c>
      <c r="HV21" s="385">
        <v>10680962.33</v>
      </c>
      <c r="HW21" s="385">
        <v>11902257</v>
      </c>
      <c r="HX21" s="385">
        <v>10399793</v>
      </c>
      <c r="HY21" s="385">
        <v>16124519.25</v>
      </c>
      <c r="HZ21" s="385">
        <v>6559920.25</v>
      </c>
      <c r="IA21" s="385">
        <v>17962352.25</v>
      </c>
      <c r="IB21" s="385">
        <v>7626411.6100000003</v>
      </c>
      <c r="IC21" s="385">
        <v>7344486.25</v>
      </c>
      <c r="ID21" s="385">
        <v>164853635</v>
      </c>
      <c r="IE21" s="385">
        <v>55759743.049999997</v>
      </c>
      <c r="IF21" s="385">
        <v>18107134</v>
      </c>
      <c r="IG21" s="385">
        <v>26018780.449999999</v>
      </c>
      <c r="IH21" s="385">
        <v>40893235.189999998</v>
      </c>
      <c r="II21" s="385">
        <v>17262442</v>
      </c>
      <c r="IJ21" s="385">
        <v>10348242.5</v>
      </c>
      <c r="IK21" s="385">
        <v>8929854.6500000004</v>
      </c>
      <c r="IL21" s="385">
        <v>8543482.129999999</v>
      </c>
      <c r="IM21" s="385">
        <v>10585696.5</v>
      </c>
      <c r="IN21" s="385">
        <v>10801101</v>
      </c>
      <c r="IO21" s="385">
        <v>271670991.08000004</v>
      </c>
      <c r="IP21" s="385">
        <v>81242230.400000006</v>
      </c>
      <c r="IQ21" s="385">
        <v>24936447</v>
      </c>
      <c r="IR21" s="385">
        <v>18490310.490000002</v>
      </c>
      <c r="IS21" s="385">
        <v>11656584.51</v>
      </c>
      <c r="IT21" s="385">
        <v>8917120</v>
      </c>
      <c r="IU21" s="385">
        <v>13649438</v>
      </c>
      <c r="IV21" s="385">
        <v>7335690</v>
      </c>
      <c r="IW21" s="385">
        <v>9799718.4399999995</v>
      </c>
      <c r="IX21" s="385">
        <v>16897925</v>
      </c>
      <c r="IY21" s="385">
        <v>19718209</v>
      </c>
      <c r="IZ21" s="385">
        <v>10940217.49</v>
      </c>
      <c r="JA21" s="385">
        <v>74189751</v>
      </c>
      <c r="JB21" s="385">
        <v>32540534.370000001</v>
      </c>
      <c r="JC21" s="385">
        <v>11768084</v>
      </c>
      <c r="JD21" s="385">
        <v>10997657.5</v>
      </c>
      <c r="JE21" s="385">
        <v>6174589.6699999999</v>
      </c>
      <c r="JF21" s="385">
        <v>8976358</v>
      </c>
      <c r="JG21" s="385">
        <v>82266318.060000002</v>
      </c>
      <c r="JH21" s="385">
        <v>8037454</v>
      </c>
      <c r="JI21" s="385">
        <v>14414471</v>
      </c>
      <c r="JJ21" s="385">
        <v>15663821</v>
      </c>
      <c r="JK21" s="385">
        <v>8866233</v>
      </c>
      <c r="JL21" s="385">
        <v>24212662.5</v>
      </c>
      <c r="JM21" s="385">
        <v>8661926</v>
      </c>
      <c r="JN21" s="385">
        <v>154380173.53999999</v>
      </c>
      <c r="JO21" s="385">
        <v>78194423.25</v>
      </c>
      <c r="JP21" s="385">
        <v>15499069.460000001</v>
      </c>
      <c r="JQ21" s="385">
        <v>8790209</v>
      </c>
      <c r="JR21" s="385">
        <v>15749880.279999999</v>
      </c>
      <c r="JS21" s="385">
        <v>7720426</v>
      </c>
      <c r="JT21" s="385">
        <v>41362973.770000003</v>
      </c>
      <c r="JU21" s="385">
        <v>28645683</v>
      </c>
      <c r="JV21" s="385">
        <v>15347987</v>
      </c>
      <c r="JW21" s="385">
        <v>15845880.5</v>
      </c>
      <c r="JX21" s="385">
        <v>9630189</v>
      </c>
      <c r="JY21" s="385">
        <v>11810744</v>
      </c>
      <c r="JZ21" s="385">
        <v>13960564.58</v>
      </c>
      <c r="KA21" s="385">
        <v>6138210</v>
      </c>
      <c r="KB21" s="385">
        <v>9116449</v>
      </c>
      <c r="KC21" s="385">
        <v>219332517</v>
      </c>
      <c r="KD21" s="385">
        <v>30606093.370000001</v>
      </c>
      <c r="KE21" s="385">
        <v>16456598.879999999</v>
      </c>
      <c r="KF21" s="385">
        <v>15521323.66</v>
      </c>
      <c r="KG21" s="385">
        <v>13373023.5</v>
      </c>
      <c r="KH21" s="385">
        <v>10900765.140000001</v>
      </c>
      <c r="KI21" s="385">
        <v>50033202.350000001</v>
      </c>
      <c r="KJ21" s="385">
        <v>14987650.93</v>
      </c>
      <c r="KK21" s="385">
        <v>15474829.25</v>
      </c>
      <c r="KL21" s="385">
        <v>82666286.390000001</v>
      </c>
      <c r="KM21" s="385">
        <v>11377675.140000001</v>
      </c>
      <c r="KN21" s="385">
        <v>21187552.68</v>
      </c>
      <c r="KO21" s="385">
        <v>39917778</v>
      </c>
      <c r="KP21" s="385">
        <v>11508863.33</v>
      </c>
      <c r="KQ21" s="385">
        <v>16959568</v>
      </c>
      <c r="KR21" s="385">
        <v>140425332.69</v>
      </c>
      <c r="KS21" s="385">
        <v>17356854</v>
      </c>
      <c r="KT21" s="385">
        <v>106793970.87</v>
      </c>
      <c r="KU21" s="385">
        <v>13324460.5</v>
      </c>
      <c r="KV21" s="385">
        <v>9200510</v>
      </c>
      <c r="KW21" s="385">
        <v>23447946.5</v>
      </c>
      <c r="KX21" s="385">
        <v>24090779.75</v>
      </c>
      <c r="KY21" s="385">
        <v>22758268.5</v>
      </c>
      <c r="KZ21" s="385">
        <v>12506867.060000001</v>
      </c>
      <c r="LA21" s="385">
        <v>10886722</v>
      </c>
      <c r="LB21" s="385">
        <v>224420860.99000001</v>
      </c>
      <c r="LC21" s="385">
        <v>58204211.68</v>
      </c>
      <c r="LD21" s="385">
        <v>65009049.5</v>
      </c>
      <c r="LE21" s="385">
        <v>52097475</v>
      </c>
      <c r="LF21" s="385">
        <v>17297586.710000001</v>
      </c>
      <c r="LG21" s="385">
        <v>14925562</v>
      </c>
      <c r="LH21" s="385">
        <v>12626628.5</v>
      </c>
      <c r="LI21" s="385">
        <v>18975707.390000001</v>
      </c>
      <c r="LJ21" s="385">
        <v>11052541.5</v>
      </c>
      <c r="LK21" s="385">
        <v>20321864.5</v>
      </c>
      <c r="LL21" s="385">
        <v>73980318.429999992</v>
      </c>
      <c r="LM21" s="385">
        <v>18560294</v>
      </c>
      <c r="LN21" s="385">
        <v>9726227.7200000007</v>
      </c>
      <c r="LO21" s="385">
        <v>246975903</v>
      </c>
      <c r="LP21" s="385">
        <v>113838860.87</v>
      </c>
      <c r="LQ21" s="385">
        <v>176313611.59</v>
      </c>
      <c r="LR21" s="385">
        <v>52714683.25</v>
      </c>
      <c r="LS21" s="385">
        <v>25057205.800000001</v>
      </c>
      <c r="LT21" s="385">
        <v>27772068.699999999</v>
      </c>
      <c r="LU21" s="385">
        <v>19646500</v>
      </c>
      <c r="LV21" s="385">
        <v>16756296</v>
      </c>
      <c r="LW21" s="385">
        <v>15533710</v>
      </c>
      <c r="LX21" s="385">
        <v>16302907</v>
      </c>
      <c r="LY21" s="385">
        <v>38466607</v>
      </c>
      <c r="LZ21" s="385">
        <v>11805421</v>
      </c>
      <c r="MA21" s="385">
        <v>253378143.25</v>
      </c>
      <c r="MB21" s="385">
        <v>14108758.049999999</v>
      </c>
      <c r="MC21" s="385">
        <v>9759636.7899999991</v>
      </c>
      <c r="MD21" s="385">
        <v>9448703.25</v>
      </c>
      <c r="ME21" s="385">
        <v>8137640</v>
      </c>
      <c r="MF21" s="385">
        <v>15665067.699999999</v>
      </c>
      <c r="MG21" s="385">
        <v>10424043</v>
      </c>
      <c r="MH21" s="385">
        <v>11732360</v>
      </c>
      <c r="MI21" s="385">
        <v>22957915.579999998</v>
      </c>
      <c r="MJ21" s="385">
        <v>13704354.48</v>
      </c>
      <c r="MK21" s="385">
        <v>13794515.120000001</v>
      </c>
      <c r="ML21" s="385">
        <v>10386812.5</v>
      </c>
      <c r="MM21" s="385">
        <v>187524399.91</v>
      </c>
      <c r="MN21" s="385">
        <v>15944313</v>
      </c>
      <c r="MO21" s="385">
        <v>16988248.240000002</v>
      </c>
      <c r="MP21" s="385">
        <v>26691522</v>
      </c>
      <c r="MQ21" s="385">
        <v>21899036</v>
      </c>
      <c r="MR21" s="385">
        <v>19059415</v>
      </c>
      <c r="MS21" s="385">
        <v>34058316.140000001</v>
      </c>
      <c r="MT21" s="385">
        <v>26911246.5</v>
      </c>
      <c r="MU21" s="385">
        <v>16888645.460000001</v>
      </c>
      <c r="MV21" s="385">
        <v>7383793.5</v>
      </c>
      <c r="MW21" s="385">
        <v>393253086</v>
      </c>
      <c r="MX21" s="385">
        <v>61095543.630000003</v>
      </c>
      <c r="MY21" s="385">
        <v>14258347.060000001</v>
      </c>
      <c r="MZ21" s="385">
        <v>122708856.97</v>
      </c>
      <c r="NA21" s="385">
        <v>11321195</v>
      </c>
      <c r="NB21" s="385">
        <v>39240657.75</v>
      </c>
      <c r="NC21" s="385">
        <v>71111856.609999999</v>
      </c>
      <c r="ND21" s="385">
        <v>61386462.899999999</v>
      </c>
      <c r="NE21" s="385">
        <v>9495864.7300000004</v>
      </c>
      <c r="NF21" s="385">
        <v>22311832.18</v>
      </c>
      <c r="NG21" s="385">
        <v>20206006.439999998</v>
      </c>
      <c r="NH21" s="385">
        <v>12936530.220000001</v>
      </c>
      <c r="NI21" s="385">
        <v>76848248</v>
      </c>
      <c r="NJ21" s="385">
        <v>15789636.75</v>
      </c>
      <c r="NK21" s="385">
        <v>10268327</v>
      </c>
      <c r="NL21" s="385">
        <v>12411622</v>
      </c>
      <c r="NM21" s="385">
        <v>9024674.25</v>
      </c>
      <c r="NN21" s="385">
        <v>7055914.5</v>
      </c>
      <c r="NO21" s="385">
        <v>7566671.8100000005</v>
      </c>
      <c r="NP21" s="385">
        <v>149511501.75</v>
      </c>
      <c r="NQ21" s="385">
        <v>68760133</v>
      </c>
      <c r="NR21" s="385">
        <v>13868680.24</v>
      </c>
      <c r="NS21" s="385">
        <v>8847827.5</v>
      </c>
      <c r="NT21" s="385">
        <v>12235644.129999999</v>
      </c>
      <c r="NU21" s="385">
        <v>19133757</v>
      </c>
      <c r="NV21" s="385">
        <v>10192325.25</v>
      </c>
      <c r="NW21" s="385">
        <v>199276021.19</v>
      </c>
      <c r="NX21" s="385">
        <v>44277476.350000009</v>
      </c>
      <c r="NY21" s="385">
        <v>17012214</v>
      </c>
      <c r="NZ21" s="385">
        <v>56390255</v>
      </c>
      <c r="OA21" s="385">
        <v>13645628.629999999</v>
      </c>
      <c r="OB21" s="385">
        <v>17744005.02</v>
      </c>
      <c r="OC21" s="385">
        <v>9392889.620000001</v>
      </c>
      <c r="OD21" s="385">
        <v>9923087.3499999996</v>
      </c>
      <c r="OE21" s="385"/>
      <c r="OF21" s="385">
        <v>197122125.65000001</v>
      </c>
      <c r="OG21" s="385">
        <v>49570499.999999993</v>
      </c>
      <c r="OH21" s="385">
        <v>82381445.049999997</v>
      </c>
      <c r="OI21" s="385">
        <v>34755584.5</v>
      </c>
      <c r="OJ21" s="385">
        <v>26568947.829999998</v>
      </c>
      <c r="OK21" s="385">
        <v>5009753</v>
      </c>
      <c r="OL21" s="385">
        <v>99123786</v>
      </c>
      <c r="OM21" s="385">
        <v>13962510.640000001</v>
      </c>
      <c r="ON21" s="385">
        <v>14526980</v>
      </c>
      <c r="OO21" s="385">
        <v>27306802.789999999</v>
      </c>
      <c r="OP21" s="385">
        <v>18517161.5</v>
      </c>
      <c r="OQ21" s="385">
        <v>39345546</v>
      </c>
      <c r="OR21" s="385">
        <v>14918390.870000001</v>
      </c>
      <c r="OS21" s="385">
        <v>147399799.72</v>
      </c>
      <c r="OT21" s="385">
        <v>11583689.5</v>
      </c>
      <c r="OU21" s="385">
        <v>42243397.5</v>
      </c>
      <c r="OV21" s="385">
        <v>9031090</v>
      </c>
      <c r="OW21" s="385">
        <v>26617585.030000001</v>
      </c>
      <c r="OX21" s="385">
        <v>46502849.780000001</v>
      </c>
      <c r="OY21" s="385">
        <v>17389215</v>
      </c>
      <c r="OZ21" s="385">
        <v>10143020.25</v>
      </c>
      <c r="PA21" s="385">
        <v>23394617.629999999</v>
      </c>
      <c r="PB21" s="385">
        <v>12657036.75</v>
      </c>
      <c r="PC21" s="385">
        <v>20581141</v>
      </c>
      <c r="PD21" s="385">
        <v>25969047.75</v>
      </c>
      <c r="PE21" s="385">
        <v>10677676.539999999</v>
      </c>
      <c r="PF21" s="385">
        <v>49767619.629999995</v>
      </c>
      <c r="PG21" s="385">
        <v>410547390.38</v>
      </c>
      <c r="PH21" s="385">
        <v>10661278</v>
      </c>
      <c r="PI21" s="385">
        <v>13376124</v>
      </c>
      <c r="PJ21" s="385">
        <v>20437704.879999999</v>
      </c>
      <c r="PK21" s="385">
        <v>76448641.5</v>
      </c>
      <c r="PL21" s="385">
        <v>23035868.969999999</v>
      </c>
      <c r="PM21" s="385">
        <v>45713323</v>
      </c>
      <c r="PN21" s="385">
        <v>13526766.33</v>
      </c>
      <c r="PO21" s="385">
        <v>39864244.920000002</v>
      </c>
      <c r="PP21" s="385">
        <v>10666671.75</v>
      </c>
      <c r="PQ21" s="385">
        <v>32021249.899999999</v>
      </c>
      <c r="PR21" s="385">
        <v>11269380.5</v>
      </c>
      <c r="PS21" s="385">
        <v>11737937.299999999</v>
      </c>
      <c r="PT21" s="385">
        <v>20299601</v>
      </c>
      <c r="PU21" s="385">
        <v>20597357.5</v>
      </c>
      <c r="PV21" s="385">
        <v>24759565</v>
      </c>
      <c r="PW21" s="385">
        <v>17311149.5</v>
      </c>
      <c r="PX21" s="385">
        <v>15222701.5</v>
      </c>
      <c r="PY21" s="385">
        <v>9174685.5</v>
      </c>
      <c r="PZ21" s="385">
        <v>30657185.039999999</v>
      </c>
      <c r="QA21" s="385">
        <v>31989199.09</v>
      </c>
      <c r="QB21" s="385">
        <v>11486852</v>
      </c>
      <c r="QC21" s="385">
        <v>203422518.31</v>
      </c>
      <c r="QD21" s="385">
        <v>10155314</v>
      </c>
      <c r="QE21" s="385">
        <v>31155706.5</v>
      </c>
      <c r="QF21" s="385">
        <v>18244753.52</v>
      </c>
      <c r="QG21" s="385">
        <v>20507420</v>
      </c>
      <c r="QH21" s="385">
        <v>38744616</v>
      </c>
      <c r="QI21" s="385">
        <v>15730048</v>
      </c>
      <c r="QJ21" s="385">
        <v>27794607.080000002</v>
      </c>
      <c r="QK21" s="385">
        <v>31962434.25</v>
      </c>
      <c r="QL21" s="385">
        <v>14569691</v>
      </c>
      <c r="QM21" s="385">
        <v>12447705</v>
      </c>
      <c r="QN21" s="385">
        <v>245495337</v>
      </c>
      <c r="QO21" s="385">
        <v>27940095.940000001</v>
      </c>
      <c r="QP21" s="385">
        <v>11854210</v>
      </c>
      <c r="QQ21" s="385">
        <v>18807680</v>
      </c>
      <c r="QR21" s="385">
        <v>15785699.75</v>
      </c>
      <c r="QS21" s="385">
        <v>19641052.59</v>
      </c>
      <c r="QT21" s="385">
        <v>40066245</v>
      </c>
      <c r="QU21" s="385">
        <v>13610482.74</v>
      </c>
      <c r="QV21" s="385">
        <v>16221166</v>
      </c>
      <c r="QW21" s="385">
        <v>30420610.579999998</v>
      </c>
      <c r="QX21" s="385">
        <v>36087508</v>
      </c>
      <c r="QY21" s="385">
        <v>12052058.140000001</v>
      </c>
      <c r="QZ21" s="385">
        <v>9410939.5800000001</v>
      </c>
      <c r="RA21" s="385">
        <v>18854948</v>
      </c>
      <c r="RB21" s="385">
        <v>10252330</v>
      </c>
      <c r="RC21" s="385">
        <v>10684508</v>
      </c>
      <c r="RD21" s="385">
        <v>12484133.68</v>
      </c>
      <c r="RE21" s="385">
        <v>5678615.7699999996</v>
      </c>
      <c r="RF21" s="385">
        <v>4635556.75</v>
      </c>
      <c r="RG21" s="385">
        <v>6325517.2700000005</v>
      </c>
      <c r="RH21" s="385">
        <v>112512288.26000001</v>
      </c>
      <c r="RI21" s="385">
        <v>14703615</v>
      </c>
      <c r="RJ21" s="385">
        <v>10694801</v>
      </c>
      <c r="RK21" s="385">
        <v>12136165</v>
      </c>
      <c r="RL21" s="385">
        <v>7669407.5</v>
      </c>
      <c r="RM21" s="385">
        <v>10683475</v>
      </c>
      <c r="RN21" s="385">
        <v>13246204.5</v>
      </c>
      <c r="RO21" s="385">
        <v>23395205.5</v>
      </c>
      <c r="RP21" s="385">
        <v>13044392</v>
      </c>
      <c r="RQ21" s="385">
        <v>11581236.960000001</v>
      </c>
      <c r="RR21" s="385">
        <v>31139620.5</v>
      </c>
      <c r="RS21" s="385">
        <v>63961292.229999997</v>
      </c>
      <c r="RT21" s="385">
        <v>13526675</v>
      </c>
      <c r="RU21" s="385">
        <v>14995510.129999999</v>
      </c>
      <c r="RV21" s="385">
        <v>29068304.5</v>
      </c>
      <c r="RW21" s="385">
        <v>13445877.66</v>
      </c>
      <c r="RX21" s="385">
        <v>18452404.25</v>
      </c>
      <c r="RY21" s="385">
        <v>13694716.5</v>
      </c>
      <c r="RZ21" s="385">
        <v>8755453.0099999998</v>
      </c>
      <c r="SA21" s="385">
        <v>135644417.63</v>
      </c>
      <c r="SB21" s="385">
        <v>9040603.7899999991</v>
      </c>
      <c r="SC21" s="385">
        <v>21065113</v>
      </c>
      <c r="SD21" s="385">
        <v>18111704.5</v>
      </c>
      <c r="SE21" s="385">
        <v>8161671.25</v>
      </c>
      <c r="SF21" s="385">
        <v>10281498.4</v>
      </c>
      <c r="SG21" s="385">
        <v>13492874.67</v>
      </c>
      <c r="SH21" s="385">
        <v>29024695.649999999</v>
      </c>
      <c r="SI21" s="385">
        <v>11886762.51</v>
      </c>
      <c r="SJ21" s="385">
        <v>9440339</v>
      </c>
      <c r="SK21" s="385">
        <v>14367755</v>
      </c>
      <c r="SL21" s="385">
        <v>22511847.5</v>
      </c>
      <c r="SM21" s="385">
        <v>12582398.5</v>
      </c>
      <c r="SN21" s="385">
        <v>182040243.25999999</v>
      </c>
      <c r="SO21" s="385">
        <v>10904596.5</v>
      </c>
      <c r="SP21" s="385">
        <v>3815518.38</v>
      </c>
      <c r="SQ21" s="385">
        <v>21899687.98</v>
      </c>
      <c r="SR21" s="385">
        <v>21022817</v>
      </c>
      <c r="SS21" s="385">
        <v>11847955</v>
      </c>
      <c r="ST21" s="385">
        <v>3816240</v>
      </c>
      <c r="SU21" s="385">
        <v>37949537.5</v>
      </c>
      <c r="SV21" s="385">
        <v>10374855</v>
      </c>
      <c r="SW21" s="385">
        <v>19861841.640000001</v>
      </c>
      <c r="SX21" s="385">
        <v>19054465.100000001</v>
      </c>
      <c r="SY21" s="385">
        <v>10817847.5</v>
      </c>
      <c r="SZ21" s="385">
        <v>7600208.5</v>
      </c>
      <c r="TA21" s="385">
        <v>6539300</v>
      </c>
      <c r="TB21" s="385">
        <v>9333220</v>
      </c>
      <c r="TC21" s="385">
        <v>9789419</v>
      </c>
      <c r="TD21" s="385">
        <v>53739772.25</v>
      </c>
      <c r="TE21" s="385">
        <v>12150682.5</v>
      </c>
      <c r="TF21" s="385">
        <v>96127141.060000002</v>
      </c>
      <c r="TG21" s="385">
        <v>31595559</v>
      </c>
      <c r="TH21" s="385">
        <v>10026552.41</v>
      </c>
      <c r="TI21" s="385">
        <v>13168592.5</v>
      </c>
      <c r="TJ21" s="385">
        <v>82696170</v>
      </c>
      <c r="TK21" s="385">
        <v>8980937.3000000007</v>
      </c>
      <c r="TL21" s="385">
        <v>4555833</v>
      </c>
      <c r="TM21" s="385">
        <v>9904192.4299999997</v>
      </c>
      <c r="TN21" s="385">
        <v>6155988</v>
      </c>
      <c r="TO21" s="385">
        <v>102564595.03999999</v>
      </c>
      <c r="TP21" s="385">
        <v>26681713</v>
      </c>
      <c r="TQ21" s="385">
        <v>14879150</v>
      </c>
      <c r="TR21" s="385">
        <v>30898709.399999999</v>
      </c>
      <c r="TS21" s="385">
        <v>18722246.66</v>
      </c>
      <c r="TT21" s="385">
        <v>14891500</v>
      </c>
      <c r="TU21" s="385">
        <v>347941952.25</v>
      </c>
      <c r="TV21" s="385">
        <v>17063665</v>
      </c>
      <c r="TW21" s="385">
        <v>14167037</v>
      </c>
      <c r="TX21" s="385">
        <v>49579784.189999998</v>
      </c>
      <c r="TY21" s="385">
        <v>5096471</v>
      </c>
      <c r="TZ21" s="385">
        <v>12690494.25</v>
      </c>
      <c r="UA21" s="385">
        <v>33169869.5</v>
      </c>
      <c r="UB21" s="385">
        <v>11028656.5</v>
      </c>
      <c r="UC21" s="385">
        <v>11708380.5</v>
      </c>
      <c r="UD21" s="385">
        <v>13988298</v>
      </c>
      <c r="UE21" s="385">
        <v>15893689</v>
      </c>
      <c r="UF21" s="385">
        <v>28455728</v>
      </c>
      <c r="UG21" s="385">
        <v>20924311.359999999</v>
      </c>
      <c r="UH21" s="385">
        <v>29011801.5</v>
      </c>
      <c r="UI21" s="385">
        <v>10969273</v>
      </c>
      <c r="UJ21" s="385">
        <v>9462885</v>
      </c>
      <c r="UK21" s="385">
        <v>11031445.75</v>
      </c>
      <c r="UL21" s="385">
        <v>10654718</v>
      </c>
      <c r="UM21" s="385">
        <v>32752247</v>
      </c>
      <c r="UN21" s="385">
        <v>5967641</v>
      </c>
      <c r="UO21" s="385">
        <v>5827297</v>
      </c>
      <c r="UP21" s="385">
        <v>5747038.3700000001</v>
      </c>
      <c r="UQ21" s="385">
        <v>169873048</v>
      </c>
      <c r="UR21" s="385">
        <v>15830702</v>
      </c>
      <c r="US21" s="385">
        <v>13417240</v>
      </c>
      <c r="UT21" s="385">
        <v>21673580</v>
      </c>
      <c r="UU21" s="385">
        <v>26832799</v>
      </c>
      <c r="UV21" s="385">
        <v>26188393</v>
      </c>
      <c r="UW21" s="385">
        <v>20491204</v>
      </c>
      <c r="UX21" s="385">
        <v>13929047</v>
      </c>
      <c r="UY21" s="385">
        <v>14385693.07</v>
      </c>
      <c r="UZ21" s="385">
        <v>55301936.75</v>
      </c>
      <c r="VA21" s="385">
        <v>12343815</v>
      </c>
      <c r="VB21" s="385">
        <v>28237643.5</v>
      </c>
      <c r="VC21" s="385">
        <v>14442947.6</v>
      </c>
      <c r="VD21" s="385">
        <v>12274041.5</v>
      </c>
      <c r="VE21" s="385">
        <v>10310820</v>
      </c>
      <c r="VF21" s="385">
        <v>589653873.85000002</v>
      </c>
      <c r="VG21" s="385">
        <v>27635673</v>
      </c>
      <c r="VH21" s="385">
        <v>22041022</v>
      </c>
      <c r="VI21" s="385">
        <v>15776309</v>
      </c>
      <c r="VJ21" s="385">
        <v>10878707</v>
      </c>
      <c r="VK21" s="385">
        <v>20334207.170000002</v>
      </c>
      <c r="VL21" s="385">
        <v>27521023</v>
      </c>
      <c r="VM21" s="385">
        <v>33438511</v>
      </c>
      <c r="VN21" s="385">
        <v>17804712.75</v>
      </c>
      <c r="VO21" s="385">
        <v>26831750.25</v>
      </c>
      <c r="VP21" s="385">
        <v>16569098</v>
      </c>
      <c r="VQ21" s="385">
        <v>44463399</v>
      </c>
      <c r="VR21" s="385">
        <v>21417443</v>
      </c>
      <c r="VS21" s="385">
        <v>31754142</v>
      </c>
      <c r="VT21" s="385">
        <v>46572430</v>
      </c>
      <c r="VU21" s="385">
        <v>17729613</v>
      </c>
      <c r="VV21" s="385">
        <v>23174084</v>
      </c>
      <c r="VW21" s="385">
        <v>30534623</v>
      </c>
      <c r="VX21" s="385">
        <v>13048811.5</v>
      </c>
      <c r="VY21" s="385">
        <v>34560464</v>
      </c>
      <c r="VZ21" s="385">
        <v>76529235.840000004</v>
      </c>
      <c r="WA21" s="385">
        <v>18823092</v>
      </c>
      <c r="WB21" s="385">
        <v>12765833</v>
      </c>
      <c r="WC21" s="385">
        <v>10720077</v>
      </c>
      <c r="WD21" s="385">
        <v>14308022.5</v>
      </c>
      <c r="WE21" s="385">
        <v>13694711</v>
      </c>
      <c r="WF21" s="385">
        <v>12158120</v>
      </c>
      <c r="WG21" s="385">
        <v>12132783.33</v>
      </c>
      <c r="WH21" s="385">
        <v>52622234.340000004</v>
      </c>
      <c r="WI21" s="385">
        <v>10313684</v>
      </c>
      <c r="WJ21" s="385">
        <v>855995</v>
      </c>
      <c r="WK21" s="385">
        <v>4664606</v>
      </c>
      <c r="WL21" s="385">
        <v>1792975</v>
      </c>
      <c r="WM21" s="385">
        <v>305985402.19999999</v>
      </c>
      <c r="WN21" s="385">
        <v>19777579</v>
      </c>
      <c r="WO21" s="385">
        <v>22239341.710000001</v>
      </c>
      <c r="WP21" s="385">
        <v>98118258.060000002</v>
      </c>
      <c r="WQ21" s="385">
        <v>22594181</v>
      </c>
      <c r="WR21" s="385">
        <v>27987956.420000002</v>
      </c>
      <c r="WS21" s="385">
        <v>37209608</v>
      </c>
      <c r="WT21" s="385">
        <v>22370078.25</v>
      </c>
      <c r="WU21" s="385">
        <v>18516091.5</v>
      </c>
      <c r="WV21" s="385">
        <v>44824452.5</v>
      </c>
      <c r="WW21" s="385">
        <v>28424640</v>
      </c>
      <c r="WX21" s="385">
        <v>13021382.5</v>
      </c>
      <c r="WY21" s="385">
        <v>12281568</v>
      </c>
      <c r="WZ21" s="385">
        <v>16562242</v>
      </c>
      <c r="XA21" s="385">
        <v>13941188</v>
      </c>
      <c r="XB21" s="385">
        <v>12022260</v>
      </c>
      <c r="XC21" s="385">
        <v>11832574.25</v>
      </c>
      <c r="XD21" s="385">
        <v>13290135</v>
      </c>
      <c r="XE21" s="385">
        <v>12671283.969999999</v>
      </c>
      <c r="XF21" s="385">
        <v>13536515</v>
      </c>
      <c r="XG21" s="385">
        <v>12034108</v>
      </c>
      <c r="XH21" s="385">
        <v>9698099</v>
      </c>
      <c r="XI21" s="385">
        <v>9454895</v>
      </c>
      <c r="XJ21" s="385">
        <v>339677606</v>
      </c>
      <c r="XK21" s="385">
        <v>19020775</v>
      </c>
      <c r="XL21" s="385">
        <v>32756700</v>
      </c>
      <c r="XM21" s="385">
        <v>15936771</v>
      </c>
      <c r="XN21" s="385">
        <v>68370052</v>
      </c>
      <c r="XO21" s="385">
        <v>20667868</v>
      </c>
      <c r="XP21" s="385">
        <v>40256812.450000003</v>
      </c>
      <c r="XQ21" s="385">
        <v>12387563.300000001</v>
      </c>
      <c r="XR21" s="385">
        <v>48103120</v>
      </c>
      <c r="XS21" s="385">
        <v>41915864.890000001</v>
      </c>
      <c r="XT21" s="385">
        <v>25741361</v>
      </c>
      <c r="XU21" s="385">
        <v>15303835</v>
      </c>
      <c r="XV21" s="385">
        <v>13717275</v>
      </c>
      <c r="XW21" s="385">
        <v>15579045</v>
      </c>
      <c r="XX21" s="385">
        <v>5244566</v>
      </c>
      <c r="XY21" s="385">
        <v>7812365.0899999999</v>
      </c>
      <c r="XZ21" s="385">
        <v>7760881.1500000004</v>
      </c>
      <c r="YA21" s="385">
        <v>96643551.659999996</v>
      </c>
      <c r="YB21" s="385">
        <v>17072277</v>
      </c>
      <c r="YC21" s="385">
        <v>13437490</v>
      </c>
      <c r="YD21" s="385">
        <v>17512238.5</v>
      </c>
      <c r="YE21" s="385">
        <v>15231799.76</v>
      </c>
      <c r="YF21" s="385">
        <v>11145090</v>
      </c>
      <c r="YG21" s="385">
        <v>13329169</v>
      </c>
      <c r="YH21" s="385">
        <v>123009057.49000001</v>
      </c>
      <c r="YI21" s="385">
        <v>9874076.5</v>
      </c>
      <c r="YJ21" s="385">
        <v>15857143</v>
      </c>
      <c r="YK21" s="385">
        <v>17483428</v>
      </c>
      <c r="YL21" s="385">
        <v>8644991</v>
      </c>
      <c r="YM21" s="385">
        <v>15897836</v>
      </c>
      <c r="YN21" s="385">
        <v>9140587</v>
      </c>
      <c r="YO21" s="385">
        <v>8248870</v>
      </c>
      <c r="YP21" s="385">
        <v>33285120</v>
      </c>
      <c r="YQ21" s="385">
        <v>193610849.53</v>
      </c>
      <c r="YR21" s="385">
        <v>9779166</v>
      </c>
      <c r="YS21" s="385">
        <v>25840766</v>
      </c>
      <c r="YT21" s="385">
        <v>47733825</v>
      </c>
      <c r="YU21" s="385">
        <v>33178876</v>
      </c>
      <c r="YV21" s="385">
        <v>11668634</v>
      </c>
      <c r="YW21" s="385">
        <v>13998082</v>
      </c>
      <c r="YX21" s="385">
        <v>27789062.909999996</v>
      </c>
      <c r="YY21" s="385">
        <v>18004590</v>
      </c>
      <c r="YZ21" s="385">
        <v>28344303</v>
      </c>
      <c r="ZA21" s="385">
        <v>9893380</v>
      </c>
      <c r="ZB21" s="385">
        <v>10845899</v>
      </c>
      <c r="ZC21" s="385">
        <v>10436145</v>
      </c>
      <c r="ZD21" s="385">
        <v>14580434</v>
      </c>
      <c r="ZE21" s="385">
        <v>9855843.1999999993</v>
      </c>
      <c r="ZF21" s="385">
        <v>12333826</v>
      </c>
      <c r="ZG21" s="385">
        <v>12586832</v>
      </c>
      <c r="ZH21" s="385">
        <v>10277766.720000001</v>
      </c>
      <c r="ZI21" s="385">
        <v>10209458</v>
      </c>
      <c r="ZJ21" s="385">
        <v>5258963.5</v>
      </c>
      <c r="ZK21" s="385">
        <v>7666528.5300000003</v>
      </c>
      <c r="ZL21" s="385">
        <v>1214249</v>
      </c>
      <c r="ZM21" s="385">
        <v>103530370.73</v>
      </c>
      <c r="ZN21" s="385">
        <v>11734555</v>
      </c>
      <c r="ZO21" s="385">
        <v>13960782.5</v>
      </c>
      <c r="ZP21" s="385">
        <v>13084492</v>
      </c>
      <c r="ZQ21" s="385">
        <v>11489945</v>
      </c>
      <c r="ZR21" s="385">
        <v>15925006.700000001</v>
      </c>
      <c r="ZS21" s="385">
        <v>11435245</v>
      </c>
      <c r="ZT21" s="385">
        <v>552473854.07999992</v>
      </c>
      <c r="ZU21" s="385">
        <v>17888808.5</v>
      </c>
      <c r="ZV21" s="385">
        <v>11673926.800000001</v>
      </c>
      <c r="ZW21" s="385">
        <v>26390466</v>
      </c>
      <c r="ZX21" s="385">
        <v>22574251</v>
      </c>
      <c r="ZY21" s="385">
        <v>16217695</v>
      </c>
      <c r="ZZ21" s="385">
        <v>21415214</v>
      </c>
      <c r="AAA21" s="385">
        <v>21886504.5</v>
      </c>
      <c r="AAB21" s="385">
        <v>33987255</v>
      </c>
      <c r="AAC21" s="385">
        <v>13482367.5</v>
      </c>
      <c r="AAD21" s="385">
        <v>20992820</v>
      </c>
      <c r="AAE21" s="385">
        <v>69953403</v>
      </c>
      <c r="AAF21" s="385">
        <v>34968710</v>
      </c>
      <c r="AAG21" s="385">
        <v>9576312</v>
      </c>
      <c r="AAH21" s="385">
        <v>13535466.5</v>
      </c>
      <c r="AAI21" s="385">
        <v>13597214</v>
      </c>
      <c r="AAJ21" s="385">
        <v>9230795</v>
      </c>
      <c r="AAK21" s="385">
        <v>16090221</v>
      </c>
      <c r="AAL21" s="385">
        <v>9875890</v>
      </c>
      <c r="AAM21" s="385">
        <v>74775153</v>
      </c>
      <c r="AAN21" s="385">
        <v>47194177.340000004</v>
      </c>
      <c r="AAO21" s="385">
        <v>9703785.4499999993</v>
      </c>
      <c r="AAP21" s="385">
        <v>8532673.5</v>
      </c>
      <c r="AAQ21" s="385">
        <v>8910788</v>
      </c>
      <c r="AAR21" s="385">
        <v>7273733</v>
      </c>
      <c r="AAS21" s="385">
        <v>7160470</v>
      </c>
      <c r="AAT21" s="385">
        <v>80587948</v>
      </c>
      <c r="AAU21" s="385">
        <v>17545361.829999998</v>
      </c>
      <c r="AAV21" s="385">
        <v>14439415</v>
      </c>
      <c r="AAW21" s="385">
        <v>20647361.539999999</v>
      </c>
      <c r="AAX21" s="385">
        <v>21346834.75</v>
      </c>
      <c r="AAY21" s="385">
        <v>14213526.5</v>
      </c>
      <c r="AAZ21" s="385">
        <v>10567918</v>
      </c>
      <c r="ABA21" s="385">
        <v>15422631.5</v>
      </c>
      <c r="ABB21" s="385">
        <v>59718627.43</v>
      </c>
      <c r="ABC21" s="385">
        <v>10895710</v>
      </c>
      <c r="ABD21" s="385">
        <v>20036340</v>
      </c>
      <c r="ABE21" s="385">
        <v>11559366.5</v>
      </c>
      <c r="ABF21" s="385">
        <v>9823786.5</v>
      </c>
      <c r="ABG21" s="385">
        <v>39980958</v>
      </c>
      <c r="ABH21" s="385">
        <v>11615665</v>
      </c>
      <c r="ABI21" s="385">
        <v>13436576</v>
      </c>
      <c r="ABJ21" s="385">
        <v>11791277.439999999</v>
      </c>
      <c r="ABK21" s="385">
        <v>19107244</v>
      </c>
      <c r="ABL21" s="385">
        <v>8716192</v>
      </c>
      <c r="ABM21" s="385">
        <v>274025286.71000004</v>
      </c>
      <c r="ABN21" s="385">
        <v>12000452</v>
      </c>
      <c r="ABO21" s="385">
        <v>27116325.91</v>
      </c>
      <c r="ABP21" s="385">
        <v>27800523</v>
      </c>
      <c r="ABQ21" s="385">
        <v>14751505</v>
      </c>
      <c r="ABR21" s="385">
        <v>28609614</v>
      </c>
      <c r="ABS21" s="385">
        <v>25861508.109999999</v>
      </c>
      <c r="ABT21" s="385">
        <v>78317228.849999994</v>
      </c>
      <c r="ABU21" s="385">
        <v>104707469</v>
      </c>
      <c r="ABV21" s="385">
        <v>19607919</v>
      </c>
      <c r="ABW21" s="385">
        <v>24947666</v>
      </c>
      <c r="ABX21" s="385">
        <v>23133721.309999999</v>
      </c>
      <c r="ABY21" s="385">
        <v>24965675</v>
      </c>
      <c r="ABZ21" s="385">
        <v>68785563.879999995</v>
      </c>
      <c r="ACA21" s="385">
        <v>17036373</v>
      </c>
      <c r="ACB21" s="385">
        <v>18583590</v>
      </c>
      <c r="ACC21" s="385">
        <v>16761993</v>
      </c>
      <c r="ACD21" s="385">
        <v>10078859</v>
      </c>
      <c r="ACE21" s="385">
        <v>12726906.99</v>
      </c>
      <c r="ACF21" s="385">
        <v>60059493.049999997</v>
      </c>
      <c r="ACG21" s="385">
        <v>48888457.520000003</v>
      </c>
      <c r="ACH21" s="385">
        <v>7616198</v>
      </c>
      <c r="ACI21" s="385">
        <v>8760024</v>
      </c>
      <c r="ACJ21" s="385">
        <v>15422007</v>
      </c>
      <c r="ACK21" s="385">
        <v>6589289.2800000003</v>
      </c>
      <c r="ACL21" s="385">
        <v>10665712.35</v>
      </c>
      <c r="ACM21" s="385">
        <v>10305106.439999999</v>
      </c>
      <c r="ACN21" s="385">
        <v>14260781</v>
      </c>
      <c r="ACO21" s="385">
        <v>282745497.25</v>
      </c>
      <c r="ACP21" s="385">
        <v>42442814.850000001</v>
      </c>
      <c r="ACQ21" s="385">
        <v>31992888.809999999</v>
      </c>
      <c r="ACR21" s="385">
        <v>94681239.840000004</v>
      </c>
      <c r="ACS21" s="385">
        <v>7805450.9800000004</v>
      </c>
      <c r="ACT21" s="385">
        <v>9260413</v>
      </c>
      <c r="ACU21" s="385">
        <v>13781261.67</v>
      </c>
      <c r="ACV21" s="385">
        <v>8588582.8000000007</v>
      </c>
      <c r="ACW21" s="385">
        <v>315096762.25</v>
      </c>
      <c r="ACX21" s="385">
        <v>65216190.5</v>
      </c>
      <c r="ACY21" s="385">
        <v>38601118.32</v>
      </c>
      <c r="ACZ21" s="385">
        <v>13684321.020000001</v>
      </c>
      <c r="ADA21" s="385">
        <v>19547183</v>
      </c>
      <c r="ADB21" s="385">
        <v>15446482.43</v>
      </c>
      <c r="ADC21" s="385">
        <v>16143730.17</v>
      </c>
      <c r="ADD21" s="385">
        <v>12501220.569999998</v>
      </c>
      <c r="ADE21" s="385">
        <v>11497558.52</v>
      </c>
      <c r="ADF21" s="385">
        <v>15134322.210000001</v>
      </c>
      <c r="ADG21" s="385">
        <v>24775546.630000003</v>
      </c>
      <c r="ADH21" s="385">
        <v>11887437.5</v>
      </c>
      <c r="ADI21" s="385">
        <v>13060908.75</v>
      </c>
      <c r="ADJ21" s="385">
        <v>18854101.68</v>
      </c>
      <c r="ADK21" s="385">
        <v>24257271.799999997</v>
      </c>
      <c r="ADL21" s="385">
        <v>13681967.6</v>
      </c>
      <c r="ADM21" s="385">
        <v>29664464.52</v>
      </c>
      <c r="ADN21" s="385">
        <v>14176193</v>
      </c>
      <c r="ADO21" s="385">
        <v>20796246.710000001</v>
      </c>
      <c r="ADP21" s="385"/>
      <c r="ADQ21" s="385">
        <v>200814728.09999999</v>
      </c>
      <c r="ADR21" s="385">
        <v>24810415</v>
      </c>
      <c r="ADS21" s="385">
        <v>20501823.800000001</v>
      </c>
      <c r="ADT21" s="385">
        <v>14333199</v>
      </c>
      <c r="ADU21" s="385">
        <v>12120361.5</v>
      </c>
      <c r="ADV21" s="385">
        <v>32794825</v>
      </c>
      <c r="ADW21" s="385">
        <v>12360645</v>
      </c>
      <c r="ADX21" s="385">
        <v>15046079.66</v>
      </c>
      <c r="ADY21" s="385">
        <v>11898207.5</v>
      </c>
      <c r="ADZ21" s="385">
        <v>4845880</v>
      </c>
      <c r="AEA21" s="385">
        <v>71989136</v>
      </c>
      <c r="AEB21" s="385">
        <v>80052161.75999999</v>
      </c>
      <c r="AEC21" s="385">
        <v>33661695</v>
      </c>
      <c r="AED21" s="385">
        <v>20872280</v>
      </c>
      <c r="AEE21" s="385">
        <v>36459666</v>
      </c>
      <c r="AEF21" s="385">
        <v>34991490.75</v>
      </c>
      <c r="AEG21" s="385">
        <v>21827262</v>
      </c>
      <c r="AEH21" s="385">
        <v>25062403</v>
      </c>
      <c r="AEI21" s="385">
        <v>16499931.75</v>
      </c>
      <c r="AEJ21" s="385">
        <v>23094671.66</v>
      </c>
      <c r="AEK21" s="385">
        <v>24091187</v>
      </c>
      <c r="AEL21" s="385">
        <v>19681232</v>
      </c>
      <c r="AEM21" s="385">
        <v>19130546</v>
      </c>
      <c r="AEN21" s="385">
        <v>172978450.5</v>
      </c>
      <c r="AEO21" s="385">
        <v>34433582</v>
      </c>
      <c r="AEP21" s="385">
        <v>27287400</v>
      </c>
      <c r="AEQ21" s="385">
        <v>21035902.5</v>
      </c>
      <c r="AER21" s="385">
        <v>27488185.579999998</v>
      </c>
      <c r="AES21" s="385">
        <v>19334424.5</v>
      </c>
      <c r="AET21" s="385">
        <v>14873044</v>
      </c>
      <c r="AEU21" s="385">
        <v>29798560</v>
      </c>
      <c r="AEV21" s="385">
        <v>31985238</v>
      </c>
      <c r="AEW21" s="385">
        <v>14591212.9</v>
      </c>
      <c r="AEX21" s="385">
        <v>36252862</v>
      </c>
      <c r="AEY21" s="385">
        <v>15488536</v>
      </c>
      <c r="AEZ21" s="385">
        <v>143679323.25</v>
      </c>
      <c r="AFA21" s="385">
        <v>8956288</v>
      </c>
      <c r="AFB21" s="385">
        <v>10835995.24</v>
      </c>
      <c r="AFC21" s="385">
        <v>11147669</v>
      </c>
      <c r="AFD21" s="385">
        <v>27507589.5</v>
      </c>
      <c r="AFE21" s="385">
        <v>14155989</v>
      </c>
      <c r="AFF21" s="385">
        <v>8210473</v>
      </c>
      <c r="AFG21" s="385">
        <v>11191001.93</v>
      </c>
      <c r="AFH21" s="385">
        <v>9373378</v>
      </c>
      <c r="AFI21" s="385">
        <v>11489195</v>
      </c>
      <c r="AFJ21" s="385">
        <v>8505971</v>
      </c>
      <c r="AFK21" s="385">
        <v>214186593.22</v>
      </c>
      <c r="AFL21" s="385">
        <v>52266134.560000002</v>
      </c>
      <c r="AFM21" s="385">
        <v>27596466.399999999</v>
      </c>
      <c r="AFN21" s="385">
        <v>14932758.41</v>
      </c>
      <c r="AFO21" s="385">
        <v>35671895.920000002</v>
      </c>
      <c r="AFP21" s="385">
        <v>27186104.5</v>
      </c>
      <c r="AFQ21" s="385">
        <v>15964088</v>
      </c>
      <c r="AFR21" s="385">
        <v>15439147.25</v>
      </c>
      <c r="AFS21" s="385">
        <v>340648993.78999996</v>
      </c>
      <c r="AFT21" s="385">
        <v>156882192.13</v>
      </c>
      <c r="AFU21" s="385">
        <v>12706314</v>
      </c>
      <c r="AFV21" s="385">
        <v>37213404</v>
      </c>
      <c r="AFW21" s="385">
        <v>49094928</v>
      </c>
      <c r="AFX21" s="385">
        <v>28512959</v>
      </c>
      <c r="AFY21" s="385">
        <v>28233379.66</v>
      </c>
      <c r="AFZ21" s="385">
        <v>19341791.52</v>
      </c>
      <c r="AGA21" s="385">
        <v>9934899</v>
      </c>
      <c r="AGB21" s="385">
        <v>18598352.199999999</v>
      </c>
      <c r="AGC21" s="385">
        <v>21563327</v>
      </c>
      <c r="AGD21" s="385">
        <v>13962299</v>
      </c>
      <c r="AGE21" s="385">
        <v>13139706</v>
      </c>
      <c r="AGF21" s="385">
        <v>14303866.83</v>
      </c>
      <c r="AGG21" s="385">
        <v>13746859</v>
      </c>
      <c r="AGH21" s="385">
        <v>13263096.35</v>
      </c>
      <c r="AGI21" s="385">
        <v>11814080</v>
      </c>
      <c r="AGJ21" s="385">
        <v>80646347</v>
      </c>
      <c r="AGK21" s="385">
        <v>9434310</v>
      </c>
      <c r="AGL21" s="385">
        <v>12008905</v>
      </c>
      <c r="AGM21" s="385">
        <v>12510343</v>
      </c>
      <c r="AGN21" s="385">
        <v>26093569.5</v>
      </c>
      <c r="AGO21" s="385">
        <v>12183282.5</v>
      </c>
      <c r="AGP21" s="385">
        <v>10353384</v>
      </c>
    </row>
    <row r="22" spans="1:874">
      <c r="B22" s="384" t="s">
        <v>31</v>
      </c>
      <c r="C22" s="383" t="s">
        <v>32</v>
      </c>
      <c r="D22" s="385">
        <v>39571612.75</v>
      </c>
      <c r="E22" s="385">
        <v>2700138.34</v>
      </c>
      <c r="F22" s="385">
        <v>4224994.84</v>
      </c>
      <c r="G22" s="385">
        <v>1703325.33</v>
      </c>
      <c r="H22" s="385">
        <v>4750871.88</v>
      </c>
      <c r="I22" s="385">
        <v>2431877.9899999998</v>
      </c>
      <c r="J22" s="385">
        <v>3734091.5500000003</v>
      </c>
      <c r="K22" s="385">
        <v>2878427.2</v>
      </c>
      <c r="L22" s="385">
        <v>3333218.0300000003</v>
      </c>
      <c r="M22" s="385">
        <v>2438573.96</v>
      </c>
      <c r="N22" s="385">
        <v>1329531.25</v>
      </c>
      <c r="O22" s="385">
        <v>1519114.1099999999</v>
      </c>
      <c r="P22" s="385">
        <v>1277157.24</v>
      </c>
      <c r="Q22" s="385">
        <v>2159827.61</v>
      </c>
      <c r="R22" s="385">
        <v>1706605.4</v>
      </c>
      <c r="S22" s="385">
        <v>2420845.23</v>
      </c>
      <c r="T22" s="385">
        <v>1787989.49</v>
      </c>
      <c r="U22" s="385">
        <v>139894</v>
      </c>
      <c r="V22" s="385">
        <v>30561557.73</v>
      </c>
      <c r="W22" s="385">
        <v>7250875.8299999991</v>
      </c>
      <c r="X22" s="385">
        <v>1812887.14</v>
      </c>
      <c r="Y22" s="385">
        <v>2421983.83</v>
      </c>
      <c r="Z22" s="385">
        <v>3128188.04</v>
      </c>
      <c r="AA22" s="385">
        <v>2305543.7699999996</v>
      </c>
      <c r="AB22" s="385">
        <v>1412450.13</v>
      </c>
      <c r="AC22" s="385">
        <v>6080576.21</v>
      </c>
      <c r="AD22" s="385">
        <v>2390159.5099999998</v>
      </c>
      <c r="AE22" s="385">
        <v>2115403.9</v>
      </c>
      <c r="AF22" s="385">
        <v>5931012.3100000005</v>
      </c>
      <c r="AG22" s="385">
        <v>2397141.81</v>
      </c>
      <c r="AH22" s="385">
        <v>4439008.41</v>
      </c>
      <c r="AI22" s="385">
        <v>3991686.5</v>
      </c>
      <c r="AJ22" s="385">
        <v>2644869.98</v>
      </c>
      <c r="AK22" s="385">
        <v>1476384.93</v>
      </c>
      <c r="AL22" s="385">
        <v>1573401</v>
      </c>
      <c r="AM22" s="385">
        <v>3411453.5300000003</v>
      </c>
      <c r="AN22" s="385">
        <v>1130463.44</v>
      </c>
      <c r="AO22" s="385">
        <v>1689488.23</v>
      </c>
      <c r="AP22" s="385">
        <v>1582441.8199999998</v>
      </c>
      <c r="AQ22" s="385">
        <v>1922804.53</v>
      </c>
      <c r="AR22" s="385">
        <v>729242</v>
      </c>
      <c r="AS22" s="385">
        <v>689445.41</v>
      </c>
      <c r="AT22" s="385">
        <v>18733579.030000001</v>
      </c>
      <c r="AU22" s="385">
        <v>1154571.5900000001</v>
      </c>
      <c r="AV22" s="385">
        <v>761751.65</v>
      </c>
      <c r="AW22" s="385">
        <v>843495.74</v>
      </c>
      <c r="AX22" s="385">
        <v>2978490.1100000003</v>
      </c>
      <c r="AY22" s="385">
        <v>2904125.1599999997</v>
      </c>
      <c r="AZ22" s="385">
        <v>939733.14999999991</v>
      </c>
      <c r="BA22" s="385">
        <v>1339830.6099999999</v>
      </c>
      <c r="BB22" s="385">
        <v>1209926.1399999999</v>
      </c>
      <c r="BC22" s="385">
        <v>927296.99999999988</v>
      </c>
      <c r="BD22" s="385">
        <v>265463.40000000002</v>
      </c>
      <c r="BE22" s="385">
        <v>763736.38</v>
      </c>
      <c r="BF22" s="385">
        <v>4509844.1399999997</v>
      </c>
      <c r="BG22" s="385">
        <v>708960.47</v>
      </c>
      <c r="BH22" s="385">
        <v>219819.19999999998</v>
      </c>
      <c r="BI22" s="385">
        <v>19753691.310000002</v>
      </c>
      <c r="BJ22" s="385">
        <v>8286616.0300000003</v>
      </c>
      <c r="BK22" s="385">
        <v>2620760.75</v>
      </c>
      <c r="BL22" s="385">
        <v>1734547.77</v>
      </c>
      <c r="BM22" s="385">
        <v>3980227.78</v>
      </c>
      <c r="BN22" s="385">
        <v>2359640.34</v>
      </c>
      <c r="BO22" s="385">
        <v>2410122.6</v>
      </c>
      <c r="BP22" s="385">
        <v>20971018.919999998</v>
      </c>
      <c r="BQ22" s="385">
        <v>3201407.3600000003</v>
      </c>
      <c r="BR22" s="385">
        <v>2509235.4099999997</v>
      </c>
      <c r="BS22" s="385">
        <v>3292164.96</v>
      </c>
      <c r="BT22" s="385">
        <v>2647099.12</v>
      </c>
      <c r="BU22" s="385">
        <v>1700240.98</v>
      </c>
      <c r="BV22" s="385">
        <v>1814149.3199999998</v>
      </c>
      <c r="BW22" s="385">
        <v>3015060.6400000006</v>
      </c>
      <c r="BX22" s="385">
        <v>4910026.76</v>
      </c>
      <c r="BY22" s="385">
        <v>1277824.17</v>
      </c>
      <c r="BZ22" s="385">
        <v>1895813.57</v>
      </c>
      <c r="CA22" s="385">
        <v>3638909.4800000004</v>
      </c>
      <c r="CB22" s="385">
        <v>1189316.69</v>
      </c>
      <c r="CC22" s="385">
        <v>1258942.73</v>
      </c>
      <c r="CD22" s="385">
        <v>1061784.22</v>
      </c>
      <c r="CE22" s="385">
        <v>35060975.229999997</v>
      </c>
      <c r="CF22" s="385">
        <v>2284130.38</v>
      </c>
      <c r="CG22" s="385">
        <v>5054345.8599999994</v>
      </c>
      <c r="CH22" s="385">
        <v>1743669.45</v>
      </c>
      <c r="CI22" s="385">
        <v>2121249.62</v>
      </c>
      <c r="CJ22" s="385">
        <v>2348701.96</v>
      </c>
      <c r="CK22" s="385">
        <v>2108968.31</v>
      </c>
      <c r="CL22" s="385">
        <v>2924450.68</v>
      </c>
      <c r="CM22" s="385">
        <v>1222957.1099999999</v>
      </c>
      <c r="CN22" s="385">
        <v>2880003.6799999997</v>
      </c>
      <c r="CO22" s="385">
        <v>1542242.6400000001</v>
      </c>
      <c r="CP22" s="385">
        <v>2582814.06</v>
      </c>
      <c r="CQ22" s="385">
        <v>1708477.94</v>
      </c>
      <c r="CR22" s="385">
        <v>18317395.760000002</v>
      </c>
      <c r="CS22" s="385">
        <v>2478820.9099999997</v>
      </c>
      <c r="CT22" s="385">
        <v>3258920.27</v>
      </c>
      <c r="CU22" s="385">
        <v>2901717.75</v>
      </c>
      <c r="CV22" s="385">
        <v>1398119.2599999998</v>
      </c>
      <c r="CW22" s="385">
        <v>4223530.8099999996</v>
      </c>
      <c r="CX22" s="385">
        <v>2377852.5</v>
      </c>
      <c r="CY22" s="385">
        <v>904591.56</v>
      </c>
      <c r="CZ22" s="385">
        <v>12815640.02</v>
      </c>
      <c r="DA22" s="385">
        <v>12020639.68</v>
      </c>
      <c r="DB22" s="385">
        <v>2707521.85</v>
      </c>
      <c r="DC22" s="385">
        <v>1896834.29</v>
      </c>
      <c r="DD22" s="385">
        <v>3171329.4000000004</v>
      </c>
      <c r="DE22" s="385">
        <v>2263039.6599999997</v>
      </c>
      <c r="DF22" s="385">
        <v>2182722.0699999998</v>
      </c>
      <c r="DG22" s="385">
        <v>2241729.7800000003</v>
      </c>
      <c r="DH22" s="385">
        <v>960791.3</v>
      </c>
      <c r="DI22" s="385">
        <v>43146433.230000004</v>
      </c>
      <c r="DJ22" s="385">
        <v>1782865.2899999998</v>
      </c>
      <c r="DK22" s="385">
        <v>2778986.78</v>
      </c>
      <c r="DL22" s="385">
        <v>2720875.94</v>
      </c>
      <c r="DM22" s="385">
        <v>3037283.5599999996</v>
      </c>
      <c r="DN22" s="385">
        <v>2535349.98</v>
      </c>
      <c r="DO22" s="385">
        <v>3376027.4000000004</v>
      </c>
      <c r="DP22" s="385">
        <v>2295725.46</v>
      </c>
      <c r="DQ22" s="385">
        <v>3265348.8000000003</v>
      </c>
      <c r="DR22" s="385">
        <v>17246319.789999999</v>
      </c>
      <c r="DS22" s="385">
        <v>2508029.44</v>
      </c>
      <c r="DT22" s="385">
        <v>6531215.7400000002</v>
      </c>
      <c r="DU22" s="385">
        <v>5611563.6099999994</v>
      </c>
      <c r="DV22" s="385">
        <v>2402746</v>
      </c>
      <c r="DW22" s="385">
        <v>4277038.8600000003</v>
      </c>
      <c r="DX22" s="385">
        <v>3017607.55</v>
      </c>
      <c r="DY22" s="385">
        <v>757644.64</v>
      </c>
      <c r="DZ22" s="385">
        <v>1808692.9699999997</v>
      </c>
      <c r="EA22" s="385">
        <v>1796708.37</v>
      </c>
      <c r="EB22" s="385">
        <v>4283632.5</v>
      </c>
      <c r="EC22" s="385">
        <v>12149037.050000001</v>
      </c>
      <c r="ED22" s="385">
        <v>11564400.219999999</v>
      </c>
      <c r="EE22" s="385">
        <v>1738332.3</v>
      </c>
      <c r="EF22" s="385">
        <v>2154253.37</v>
      </c>
      <c r="EG22" s="385">
        <v>1890157.58</v>
      </c>
      <c r="EH22" s="385">
        <v>3180698.7699999996</v>
      </c>
      <c r="EI22" s="385">
        <v>4886093.6300000008</v>
      </c>
      <c r="EJ22" s="385">
        <v>1702128.76</v>
      </c>
      <c r="EK22" s="385">
        <v>1714452.65</v>
      </c>
      <c r="EL22" s="385">
        <v>25738198.100000001</v>
      </c>
      <c r="EM22" s="385">
        <v>1960433.6099999999</v>
      </c>
      <c r="EN22" s="385">
        <v>1772419.22</v>
      </c>
      <c r="EO22" s="385">
        <v>2000740.94</v>
      </c>
      <c r="EP22" s="385">
        <v>1176667.73</v>
      </c>
      <c r="EQ22" s="385">
        <v>1036782</v>
      </c>
      <c r="ER22" s="385">
        <v>2823364.55</v>
      </c>
      <c r="ES22" s="385">
        <v>1731389.69</v>
      </c>
      <c r="ET22" s="385">
        <v>1447866.91</v>
      </c>
      <c r="EU22" s="385">
        <v>18944486.84</v>
      </c>
      <c r="EV22" s="385">
        <v>1120805.8500000001</v>
      </c>
      <c r="EW22" s="385">
        <v>1761038.76</v>
      </c>
      <c r="EX22" s="385">
        <v>1994034.19</v>
      </c>
      <c r="EY22" s="385">
        <v>3252519.24</v>
      </c>
      <c r="EZ22" s="385">
        <v>2543049.96</v>
      </c>
      <c r="FA22" s="385">
        <v>3139994.7</v>
      </c>
      <c r="FB22" s="385">
        <v>1719272.57</v>
      </c>
      <c r="FC22" s="385">
        <v>1235106.75</v>
      </c>
      <c r="FD22" s="385">
        <v>1102302.56</v>
      </c>
      <c r="FE22" s="385">
        <v>1242898.07</v>
      </c>
      <c r="FF22" s="385">
        <v>192856.86</v>
      </c>
      <c r="FG22" s="385">
        <v>12884815.189999999</v>
      </c>
      <c r="FH22" s="385">
        <v>1225582.9099999999</v>
      </c>
      <c r="FI22" s="385">
        <v>607679</v>
      </c>
      <c r="FJ22" s="385">
        <v>501740.5</v>
      </c>
      <c r="FK22" s="385">
        <v>570110.03</v>
      </c>
      <c r="FL22" s="385">
        <v>1135630</v>
      </c>
      <c r="FM22" s="385">
        <v>0</v>
      </c>
      <c r="FN22" s="385">
        <v>17714</v>
      </c>
      <c r="FO22" s="385">
        <v>30794473.439999998</v>
      </c>
      <c r="FP22" s="385">
        <v>1885504.76</v>
      </c>
      <c r="FQ22" s="385">
        <v>2711910.71</v>
      </c>
      <c r="FR22" s="385">
        <v>2411298.2300000004</v>
      </c>
      <c r="FS22" s="385">
        <v>3625822.02</v>
      </c>
      <c r="FT22" s="385">
        <v>1756994.6</v>
      </c>
      <c r="FU22" s="385">
        <v>3066633.55</v>
      </c>
      <c r="FV22" s="385">
        <v>2853219.41</v>
      </c>
      <c r="FW22" s="385">
        <v>2353317.63</v>
      </c>
      <c r="FX22" s="385">
        <v>1977410.0699999998</v>
      </c>
      <c r="FY22" s="385">
        <v>4415783.3499999996</v>
      </c>
      <c r="FZ22" s="385">
        <v>2003291.67</v>
      </c>
      <c r="GA22" s="385">
        <v>1415544.0499999998</v>
      </c>
      <c r="GB22" s="385">
        <v>19171850.119999997</v>
      </c>
      <c r="GC22" s="385">
        <v>1568197.58</v>
      </c>
      <c r="GD22" s="385">
        <v>1894907.46</v>
      </c>
      <c r="GE22" s="385">
        <v>3619566.63</v>
      </c>
      <c r="GF22" s="385">
        <v>2742725.97</v>
      </c>
      <c r="GG22" s="385">
        <v>2018724.2200000002</v>
      </c>
      <c r="GH22" s="385">
        <v>1886162.82</v>
      </c>
      <c r="GI22" s="385">
        <v>5226275.7</v>
      </c>
      <c r="GJ22" s="385">
        <v>1792747.36</v>
      </c>
      <c r="GK22" s="385">
        <v>136018.4</v>
      </c>
      <c r="GL22" s="385">
        <v>305889.59999999998</v>
      </c>
      <c r="GM22" s="385">
        <v>166720.5</v>
      </c>
      <c r="GN22" s="385">
        <v>13087829.08</v>
      </c>
      <c r="GO22" s="385">
        <v>1044488.5</v>
      </c>
      <c r="GP22" s="385">
        <v>1771577.1300000004</v>
      </c>
      <c r="GQ22" s="385">
        <v>2724584.77</v>
      </c>
      <c r="GR22" s="385">
        <v>944688.96</v>
      </c>
      <c r="GS22" s="385">
        <v>2015266.65</v>
      </c>
      <c r="GT22" s="385">
        <v>2213564.62</v>
      </c>
      <c r="GU22" s="385">
        <v>451357.4</v>
      </c>
      <c r="GV22" s="385">
        <v>10774464.810000001</v>
      </c>
      <c r="GW22" s="385">
        <v>377347.55</v>
      </c>
      <c r="GX22" s="385">
        <v>1046952.3</v>
      </c>
      <c r="GY22" s="385">
        <v>1007343</v>
      </c>
      <c r="GZ22" s="385">
        <v>22877227.390000001</v>
      </c>
      <c r="HA22" s="385">
        <v>2192617.84</v>
      </c>
      <c r="HB22" s="385">
        <v>3327750.46</v>
      </c>
      <c r="HC22" s="385">
        <v>3343900.73</v>
      </c>
      <c r="HD22" s="385">
        <v>2249396.73</v>
      </c>
      <c r="HE22" s="385">
        <v>3316444.17</v>
      </c>
      <c r="HF22" s="385">
        <v>15617041.18</v>
      </c>
      <c r="HG22" s="385">
        <v>2487804.1100000003</v>
      </c>
      <c r="HH22" s="385">
        <v>2776267.54</v>
      </c>
      <c r="HI22" s="385">
        <v>1801860.2999999998</v>
      </c>
      <c r="HJ22" s="385">
        <v>1751513.5999999999</v>
      </c>
      <c r="HK22" s="385">
        <v>2009781.26</v>
      </c>
      <c r="HL22" s="385">
        <v>2563357.0499999998</v>
      </c>
      <c r="HM22" s="385">
        <v>1327490.76</v>
      </c>
      <c r="HN22" s="385">
        <v>21714528.000000004</v>
      </c>
      <c r="HO22" s="385">
        <v>7981907.3900000006</v>
      </c>
      <c r="HP22" s="385">
        <v>772720.3</v>
      </c>
      <c r="HQ22" s="385">
        <v>1366054.79</v>
      </c>
      <c r="HR22" s="385">
        <v>1895396.4</v>
      </c>
      <c r="HS22" s="385">
        <v>1292337.08</v>
      </c>
      <c r="HT22" s="385">
        <v>3104517.88</v>
      </c>
      <c r="HU22" s="385">
        <v>1288679.83</v>
      </c>
      <c r="HV22" s="385">
        <v>1426191.29</v>
      </c>
      <c r="HW22" s="385">
        <v>1944554.2799999998</v>
      </c>
      <c r="HX22" s="385">
        <v>1853325.4500000002</v>
      </c>
      <c r="HY22" s="385">
        <v>2589171.2400000002</v>
      </c>
      <c r="HZ22" s="385">
        <v>885175.44</v>
      </c>
      <c r="IA22" s="385">
        <v>1978732.7799999998</v>
      </c>
      <c r="IB22" s="385">
        <v>1139286.8900000001</v>
      </c>
      <c r="IC22" s="385">
        <v>936584.26</v>
      </c>
      <c r="ID22" s="385">
        <v>15065742.180000002</v>
      </c>
      <c r="IE22" s="385">
        <v>7727405.8200000003</v>
      </c>
      <c r="IF22" s="385">
        <v>916911.5</v>
      </c>
      <c r="IG22" s="385">
        <v>1561178.9899999998</v>
      </c>
      <c r="IH22" s="385">
        <v>1748096.5</v>
      </c>
      <c r="II22" s="385">
        <v>1207052</v>
      </c>
      <c r="IJ22" s="385">
        <v>605886</v>
      </c>
      <c r="IK22" s="385">
        <v>368512.5</v>
      </c>
      <c r="IL22" s="385">
        <v>527844</v>
      </c>
      <c r="IM22" s="385">
        <v>715362</v>
      </c>
      <c r="IN22" s="385">
        <v>633357.80000000005</v>
      </c>
      <c r="IO22" s="385">
        <v>22968237.289999999</v>
      </c>
      <c r="IP22" s="385">
        <v>11171673.529999999</v>
      </c>
      <c r="IQ22" s="385">
        <v>3317374.3999999994</v>
      </c>
      <c r="IR22" s="385">
        <v>2061407.83</v>
      </c>
      <c r="IS22" s="385">
        <v>1530322.06</v>
      </c>
      <c r="IT22" s="385">
        <v>1126968.1000000001</v>
      </c>
      <c r="IU22" s="385">
        <v>2101427.4900000002</v>
      </c>
      <c r="IV22" s="385">
        <v>1175453.22</v>
      </c>
      <c r="IW22" s="385">
        <v>1155018.28</v>
      </c>
      <c r="IX22" s="385">
        <v>2018952.3499999999</v>
      </c>
      <c r="IY22" s="385">
        <v>1799704.25</v>
      </c>
      <c r="IZ22" s="385">
        <v>1493478.5099999998</v>
      </c>
      <c r="JA22" s="385">
        <v>13453376.419999998</v>
      </c>
      <c r="JB22" s="385">
        <v>8812893.9000000004</v>
      </c>
      <c r="JC22" s="385">
        <v>1878072.82</v>
      </c>
      <c r="JD22" s="385">
        <v>1683908.71</v>
      </c>
      <c r="JE22" s="385">
        <v>1490336.73</v>
      </c>
      <c r="JF22" s="385">
        <v>1748918.6600000001</v>
      </c>
      <c r="JG22" s="385">
        <v>11737205.01</v>
      </c>
      <c r="JH22" s="385">
        <v>1226214.4300000002</v>
      </c>
      <c r="JI22" s="385">
        <v>2144882.69</v>
      </c>
      <c r="JJ22" s="385">
        <v>2701389.3400000003</v>
      </c>
      <c r="JK22" s="385">
        <v>1616413.73</v>
      </c>
      <c r="JL22" s="385">
        <v>3975634.9699999997</v>
      </c>
      <c r="JM22" s="385">
        <v>1435674.55</v>
      </c>
      <c r="JN22" s="385">
        <v>9504624.8500000015</v>
      </c>
      <c r="JO22" s="385">
        <v>10081946.9</v>
      </c>
      <c r="JP22" s="385">
        <v>455556.96</v>
      </c>
      <c r="JQ22" s="385">
        <v>1006919.38</v>
      </c>
      <c r="JR22" s="385">
        <v>2466795.25</v>
      </c>
      <c r="JS22" s="385">
        <v>259558</v>
      </c>
      <c r="JT22" s="385">
        <v>4591654.4700000007</v>
      </c>
      <c r="JU22" s="385">
        <v>2258666.44</v>
      </c>
      <c r="JV22" s="385">
        <v>1276313.44</v>
      </c>
      <c r="JW22" s="385">
        <v>2165765.7600000002</v>
      </c>
      <c r="JX22" s="385">
        <v>725009.45</v>
      </c>
      <c r="JY22" s="385">
        <v>1320715.72</v>
      </c>
      <c r="JZ22" s="385">
        <v>1131900.3400000001</v>
      </c>
      <c r="KA22" s="385">
        <v>224883</v>
      </c>
      <c r="KB22" s="385">
        <v>1004110.73</v>
      </c>
      <c r="KC22" s="385">
        <v>26615614.329999998</v>
      </c>
      <c r="KD22" s="385">
        <v>1499716.75</v>
      </c>
      <c r="KE22" s="385">
        <v>799050.35</v>
      </c>
      <c r="KF22" s="385">
        <v>3187450.19</v>
      </c>
      <c r="KG22" s="385">
        <v>2702091.1</v>
      </c>
      <c r="KH22" s="385">
        <v>1579176.5</v>
      </c>
      <c r="KI22" s="385">
        <v>5216021.9499999993</v>
      </c>
      <c r="KJ22" s="385">
        <v>406265</v>
      </c>
      <c r="KK22" s="385">
        <v>635772.75</v>
      </c>
      <c r="KL22" s="385">
        <v>10155830.52</v>
      </c>
      <c r="KM22" s="385">
        <v>1940707.68</v>
      </c>
      <c r="KN22" s="385">
        <v>2912244.03</v>
      </c>
      <c r="KO22" s="385">
        <v>3708333.6799999997</v>
      </c>
      <c r="KP22" s="385">
        <v>1901891.59</v>
      </c>
      <c r="KQ22" s="385">
        <v>2321904.2800000003</v>
      </c>
      <c r="KR22" s="385">
        <v>10305086.190000001</v>
      </c>
      <c r="KS22" s="385">
        <v>2449521.36</v>
      </c>
      <c r="KT22" s="385">
        <v>19079493.32</v>
      </c>
      <c r="KU22" s="385">
        <v>2236420.92</v>
      </c>
      <c r="KV22" s="385">
        <v>1798961.0200000003</v>
      </c>
      <c r="KW22" s="385">
        <v>2762935.66</v>
      </c>
      <c r="KX22" s="385">
        <v>3200919.78</v>
      </c>
      <c r="KY22" s="385">
        <v>2356207.64</v>
      </c>
      <c r="KZ22" s="385">
        <v>2052167.0299999998</v>
      </c>
      <c r="LA22" s="385">
        <v>1367093.48</v>
      </c>
      <c r="LB22" s="385">
        <v>28441634.690000001</v>
      </c>
      <c r="LC22" s="385">
        <v>8230216.1500000004</v>
      </c>
      <c r="LD22" s="385">
        <v>12414487.08</v>
      </c>
      <c r="LE22" s="385">
        <v>8699130.1500000004</v>
      </c>
      <c r="LF22" s="385">
        <v>644771</v>
      </c>
      <c r="LG22" s="385">
        <v>654182.25</v>
      </c>
      <c r="LH22" s="385">
        <v>571187.5</v>
      </c>
      <c r="LI22" s="385">
        <v>2596495.2625000002</v>
      </c>
      <c r="LJ22" s="385">
        <v>1198451.98</v>
      </c>
      <c r="LK22" s="385">
        <v>809143</v>
      </c>
      <c r="LL22" s="385">
        <v>12292005.4</v>
      </c>
      <c r="LM22" s="385">
        <v>2937788.6900000004</v>
      </c>
      <c r="LN22" s="385">
        <v>1532910.63</v>
      </c>
      <c r="LO22" s="385">
        <v>24622904.970000003</v>
      </c>
      <c r="LP22" s="385">
        <v>8556999.629999999</v>
      </c>
      <c r="LQ22" s="385">
        <v>16574142.34</v>
      </c>
      <c r="LR22" s="385">
        <v>10233176.469999999</v>
      </c>
      <c r="LS22" s="385">
        <v>1335989.8999999999</v>
      </c>
      <c r="LT22" s="385">
        <v>3392505.4699999997</v>
      </c>
      <c r="LU22" s="385">
        <v>3462429.16</v>
      </c>
      <c r="LV22" s="385">
        <v>1260263.1000000001</v>
      </c>
      <c r="LW22" s="385">
        <v>2868219.0799999996</v>
      </c>
      <c r="LX22" s="385">
        <v>2993593.9</v>
      </c>
      <c r="LY22" s="385">
        <v>5826701.8399999999</v>
      </c>
      <c r="LZ22" s="385">
        <v>1790052.7600000002</v>
      </c>
      <c r="MA22" s="385">
        <v>28672604.550000001</v>
      </c>
      <c r="MB22" s="385">
        <v>1973557.5599999998</v>
      </c>
      <c r="MC22" s="385">
        <v>1517696.0799999998</v>
      </c>
      <c r="MD22" s="385">
        <v>1230559.1299999999</v>
      </c>
      <c r="ME22" s="385">
        <v>1205640.33</v>
      </c>
      <c r="MF22" s="385">
        <v>1467943.2999999998</v>
      </c>
      <c r="MG22" s="385">
        <v>1468195.85</v>
      </c>
      <c r="MH22" s="385">
        <v>1731767.3599999999</v>
      </c>
      <c r="MI22" s="385">
        <v>2191089.5699999998</v>
      </c>
      <c r="MJ22" s="385">
        <v>1094031.67</v>
      </c>
      <c r="MK22" s="385">
        <v>1526716.4000000001</v>
      </c>
      <c r="ML22" s="385">
        <v>959908.27</v>
      </c>
      <c r="MM22" s="385">
        <v>21047552.449999999</v>
      </c>
      <c r="MN22" s="385">
        <v>1348597.3199999998</v>
      </c>
      <c r="MO22" s="385">
        <v>768619</v>
      </c>
      <c r="MP22" s="385">
        <v>3100257.5</v>
      </c>
      <c r="MQ22" s="385">
        <v>2714330.6</v>
      </c>
      <c r="MR22" s="385">
        <v>456480.32500000001</v>
      </c>
      <c r="MS22" s="385">
        <v>1403061.7</v>
      </c>
      <c r="MT22" s="385">
        <v>906519</v>
      </c>
      <c r="MU22" s="385">
        <v>2229715.85</v>
      </c>
      <c r="MV22" s="385">
        <v>426103.5</v>
      </c>
      <c r="MW22" s="385">
        <v>43764965.259999998</v>
      </c>
      <c r="MX22" s="385">
        <v>2403195</v>
      </c>
      <c r="MY22" s="385">
        <v>1482757.83</v>
      </c>
      <c r="MZ22" s="385">
        <v>8764319.3100000005</v>
      </c>
      <c r="NA22" s="385">
        <v>1466412.6400000001</v>
      </c>
      <c r="NB22" s="385">
        <v>3905135.87</v>
      </c>
      <c r="NC22" s="385">
        <v>6673068.2800000003</v>
      </c>
      <c r="ND22" s="385">
        <v>5802646.5299999993</v>
      </c>
      <c r="NE22" s="385">
        <v>705403.86</v>
      </c>
      <c r="NF22" s="385">
        <v>2645209.39</v>
      </c>
      <c r="NG22" s="385">
        <v>1495451</v>
      </c>
      <c r="NH22" s="385">
        <v>965917.08</v>
      </c>
      <c r="NI22" s="385">
        <v>10536145.76</v>
      </c>
      <c r="NJ22" s="385">
        <v>1530455.9100000001</v>
      </c>
      <c r="NK22" s="385">
        <v>1433102.58</v>
      </c>
      <c r="NL22" s="385">
        <v>1198749.21</v>
      </c>
      <c r="NM22" s="385">
        <v>1250430.42</v>
      </c>
      <c r="NN22" s="385">
        <v>374452.15</v>
      </c>
      <c r="NO22" s="385">
        <v>831014.16</v>
      </c>
      <c r="NP22" s="385">
        <v>19392667.890000001</v>
      </c>
      <c r="NQ22" s="385">
        <v>5901995.5899999999</v>
      </c>
      <c r="NR22" s="385">
        <v>2051801.04</v>
      </c>
      <c r="NS22" s="385">
        <v>1425767.5899999999</v>
      </c>
      <c r="NT22" s="385">
        <v>1872482.1400000001</v>
      </c>
      <c r="NU22" s="385">
        <v>2620217.6799999997</v>
      </c>
      <c r="NV22" s="385">
        <v>1302350.53</v>
      </c>
      <c r="NW22" s="385">
        <v>22760660.879999999</v>
      </c>
      <c r="NX22" s="385">
        <v>3072865.7699999996</v>
      </c>
      <c r="NY22" s="385">
        <v>1440226.3</v>
      </c>
      <c r="NZ22" s="385">
        <v>6064041</v>
      </c>
      <c r="OA22" s="385">
        <v>1502480.2000000002</v>
      </c>
      <c r="OB22" s="385">
        <v>1767776.6</v>
      </c>
      <c r="OC22" s="385">
        <v>953479.22</v>
      </c>
      <c r="OD22" s="385">
        <v>582716.4</v>
      </c>
      <c r="OE22" s="385"/>
      <c r="OF22" s="385">
        <v>20280968.149999999</v>
      </c>
      <c r="OG22" s="385">
        <v>2282864.5499999998</v>
      </c>
      <c r="OH22" s="385">
        <v>2245686.4</v>
      </c>
      <c r="OI22" s="385">
        <v>1445590.35</v>
      </c>
      <c r="OJ22" s="385">
        <v>908484.8</v>
      </c>
      <c r="OK22" s="385">
        <v>53883</v>
      </c>
      <c r="OL22" s="385">
        <v>12115653.690000001</v>
      </c>
      <c r="OM22" s="385">
        <v>1249836.4899999998</v>
      </c>
      <c r="ON22" s="385">
        <v>1662078.2399999998</v>
      </c>
      <c r="OO22" s="385">
        <v>2523135.56</v>
      </c>
      <c r="OP22" s="385">
        <v>2185220.5</v>
      </c>
      <c r="OQ22" s="385">
        <v>3871148.9</v>
      </c>
      <c r="OR22" s="385">
        <v>1529172.5899999999</v>
      </c>
      <c r="OS22" s="385">
        <v>17531554.329999998</v>
      </c>
      <c r="OT22" s="385">
        <v>593614.5</v>
      </c>
      <c r="OU22" s="385">
        <v>3211049.49</v>
      </c>
      <c r="OV22" s="385">
        <v>1354127.2999999998</v>
      </c>
      <c r="OW22" s="385">
        <v>822216.72</v>
      </c>
      <c r="OX22" s="385">
        <v>2153635.0499999998</v>
      </c>
      <c r="OY22" s="385">
        <v>1592544.8900000001</v>
      </c>
      <c r="OZ22" s="385">
        <v>1642781.8499999999</v>
      </c>
      <c r="PA22" s="385">
        <v>2048695.36</v>
      </c>
      <c r="PB22" s="385">
        <v>1662241.1300000001</v>
      </c>
      <c r="PC22" s="385">
        <v>1464043.02</v>
      </c>
      <c r="PD22" s="385">
        <v>2063677.39</v>
      </c>
      <c r="PE22" s="385">
        <v>1528155.2</v>
      </c>
      <c r="PF22" s="385">
        <v>2164796.5</v>
      </c>
      <c r="PG22" s="385">
        <v>40184788.730000004</v>
      </c>
      <c r="PH22" s="385">
        <v>771963</v>
      </c>
      <c r="PI22" s="385">
        <v>614453.4</v>
      </c>
      <c r="PJ22" s="385">
        <v>2661023.3299999996</v>
      </c>
      <c r="PK22" s="385">
        <v>3815769.3000000003</v>
      </c>
      <c r="PL22" s="385">
        <v>2426889.65</v>
      </c>
      <c r="PM22" s="385">
        <v>4857325.6400000006</v>
      </c>
      <c r="PN22" s="385">
        <v>1132542.2</v>
      </c>
      <c r="PO22" s="385">
        <v>1719524.3</v>
      </c>
      <c r="PP22" s="385">
        <v>670537.19999999995</v>
      </c>
      <c r="PQ22" s="385">
        <v>3886916.51</v>
      </c>
      <c r="PR22" s="385">
        <v>568436</v>
      </c>
      <c r="PS22" s="385">
        <v>1209587.81</v>
      </c>
      <c r="PT22" s="385">
        <v>1431898.6800000002</v>
      </c>
      <c r="PU22" s="385">
        <v>2586999.11</v>
      </c>
      <c r="PV22" s="385">
        <v>948260</v>
      </c>
      <c r="PW22" s="385">
        <v>607549.75</v>
      </c>
      <c r="PX22" s="385">
        <v>679425.7</v>
      </c>
      <c r="PY22" s="385">
        <v>1070080.25</v>
      </c>
      <c r="PZ22" s="385">
        <v>4214168.12</v>
      </c>
      <c r="QA22" s="385">
        <v>3877592.85</v>
      </c>
      <c r="QB22" s="385">
        <v>1427884.3299999998</v>
      </c>
      <c r="QC22" s="385">
        <v>21479700.91</v>
      </c>
      <c r="QD22" s="385">
        <v>613281</v>
      </c>
      <c r="QE22" s="385">
        <v>905002.2</v>
      </c>
      <c r="QF22" s="385">
        <v>907538</v>
      </c>
      <c r="QG22" s="385">
        <v>911383.8</v>
      </c>
      <c r="QH22" s="385">
        <v>1309661</v>
      </c>
      <c r="QI22" s="385">
        <v>793682.8</v>
      </c>
      <c r="QJ22" s="385">
        <v>1514326.9</v>
      </c>
      <c r="QK22" s="385">
        <v>1420349</v>
      </c>
      <c r="QL22" s="385">
        <v>579516.6</v>
      </c>
      <c r="QM22" s="385">
        <v>547399.6</v>
      </c>
      <c r="QN22" s="385">
        <v>25696865.649999999</v>
      </c>
      <c r="QO22" s="385">
        <v>1074741.3</v>
      </c>
      <c r="QP22" s="385">
        <v>667416</v>
      </c>
      <c r="QQ22" s="385">
        <v>906057</v>
      </c>
      <c r="QR22" s="385">
        <v>647543</v>
      </c>
      <c r="QS22" s="385">
        <v>998204</v>
      </c>
      <c r="QT22" s="385">
        <v>1144096.7</v>
      </c>
      <c r="QU22" s="385">
        <v>678160.4</v>
      </c>
      <c r="QV22" s="385">
        <v>879973.2</v>
      </c>
      <c r="QW22" s="385">
        <v>1473643.4</v>
      </c>
      <c r="QX22" s="385">
        <v>1594952.6</v>
      </c>
      <c r="QY22" s="385">
        <v>522572.2</v>
      </c>
      <c r="QZ22" s="385">
        <v>450838.8</v>
      </c>
      <c r="RA22" s="385">
        <v>595368</v>
      </c>
      <c r="RB22" s="385">
        <v>331814.59999999998</v>
      </c>
      <c r="RC22" s="385">
        <v>475423.8</v>
      </c>
      <c r="RD22" s="385">
        <v>698449.9</v>
      </c>
      <c r="RE22" s="385">
        <v>336088.6</v>
      </c>
      <c r="RF22" s="385">
        <v>283915.5</v>
      </c>
      <c r="RG22" s="385">
        <v>323491.36</v>
      </c>
      <c r="RH22" s="385">
        <v>13563030.08</v>
      </c>
      <c r="RI22" s="385">
        <v>664005.75</v>
      </c>
      <c r="RJ22" s="385">
        <v>1976876.8699999999</v>
      </c>
      <c r="RK22" s="385">
        <v>2123581.0700000003</v>
      </c>
      <c r="RL22" s="385">
        <v>1150144.45</v>
      </c>
      <c r="RM22" s="385">
        <v>1880472.79</v>
      </c>
      <c r="RN22" s="385">
        <v>1933671.1</v>
      </c>
      <c r="RO22" s="385">
        <v>2648341.29</v>
      </c>
      <c r="RP22" s="385">
        <v>1692754.3000000003</v>
      </c>
      <c r="RQ22" s="385">
        <v>1492256.42</v>
      </c>
      <c r="RR22" s="385">
        <v>4226087.42</v>
      </c>
      <c r="RS22" s="385">
        <v>5419991.5199999996</v>
      </c>
      <c r="RT22" s="385">
        <v>1745687.11</v>
      </c>
      <c r="RU22" s="385">
        <v>1623449.37</v>
      </c>
      <c r="RV22" s="385">
        <v>2004036.1500000001</v>
      </c>
      <c r="RW22" s="385">
        <v>907952.7</v>
      </c>
      <c r="RX22" s="385">
        <v>1176599.6199999999</v>
      </c>
      <c r="RY22" s="385">
        <v>1010046.07</v>
      </c>
      <c r="RZ22" s="385">
        <v>732868.8</v>
      </c>
      <c r="SA22" s="385">
        <v>13811676.999999998</v>
      </c>
      <c r="SB22" s="385">
        <v>1288429.33</v>
      </c>
      <c r="SC22" s="385">
        <v>1915224.51</v>
      </c>
      <c r="SD22" s="385">
        <v>1234601.5099999998</v>
      </c>
      <c r="SE22" s="385">
        <v>748264.9800000001</v>
      </c>
      <c r="SF22" s="385">
        <v>1166870.7</v>
      </c>
      <c r="SG22" s="385">
        <v>967536.29999999993</v>
      </c>
      <c r="SH22" s="385">
        <v>3857098.88</v>
      </c>
      <c r="SI22" s="385">
        <v>1448082.94</v>
      </c>
      <c r="SJ22" s="385">
        <v>1189619.78</v>
      </c>
      <c r="SK22" s="385">
        <v>1313342.78</v>
      </c>
      <c r="SL22" s="385">
        <v>2295529.4</v>
      </c>
      <c r="SM22" s="385">
        <v>984794.25</v>
      </c>
      <c r="SN22" s="385">
        <v>22394752.969999999</v>
      </c>
      <c r="SO22" s="385">
        <v>1493731.16</v>
      </c>
      <c r="SP22" s="385">
        <v>1369146.15</v>
      </c>
      <c r="SQ22" s="385">
        <v>3245664.29</v>
      </c>
      <c r="SR22" s="385">
        <v>3035252.68</v>
      </c>
      <c r="SS22" s="385">
        <v>1935421.9100000001</v>
      </c>
      <c r="ST22" s="385">
        <v>899006.57000000007</v>
      </c>
      <c r="SU22" s="385">
        <v>6108395.8799999999</v>
      </c>
      <c r="SV22" s="385">
        <v>1644997.7999999998</v>
      </c>
      <c r="SW22" s="385">
        <v>2304953.4899999998</v>
      </c>
      <c r="SX22" s="385">
        <v>3049066.4</v>
      </c>
      <c r="SY22" s="385">
        <v>1441652.5</v>
      </c>
      <c r="SZ22" s="385">
        <v>1022891.99</v>
      </c>
      <c r="TA22" s="385">
        <v>2582005.56</v>
      </c>
      <c r="TB22" s="385">
        <v>1380648.4500000002</v>
      </c>
      <c r="TC22" s="385">
        <v>1203103.98</v>
      </c>
      <c r="TD22" s="385">
        <v>6555400.7599999998</v>
      </c>
      <c r="TE22" s="385">
        <v>1348833.38</v>
      </c>
      <c r="TF22" s="385">
        <v>15979613.640000001</v>
      </c>
      <c r="TG22" s="385">
        <v>3674367.67</v>
      </c>
      <c r="TH22" s="385">
        <v>1615698.16</v>
      </c>
      <c r="TI22" s="385">
        <v>1043752.3</v>
      </c>
      <c r="TJ22" s="385">
        <v>7017147.5500000007</v>
      </c>
      <c r="TK22" s="385">
        <v>1102568.52</v>
      </c>
      <c r="TL22" s="385">
        <v>232288</v>
      </c>
      <c r="TM22" s="385">
        <v>516044.5</v>
      </c>
      <c r="TN22" s="385">
        <v>290949.25</v>
      </c>
      <c r="TO22" s="385">
        <v>9212510.1800000016</v>
      </c>
      <c r="TP22" s="385">
        <v>2836060.55</v>
      </c>
      <c r="TQ22" s="385">
        <v>1738478.45</v>
      </c>
      <c r="TR22" s="385">
        <v>3357735.08</v>
      </c>
      <c r="TS22" s="385">
        <v>1724216.7899999998</v>
      </c>
      <c r="TT22" s="385">
        <v>1120686.53</v>
      </c>
      <c r="TU22" s="385">
        <v>36860234.380000003</v>
      </c>
      <c r="TV22" s="385">
        <v>2042318.82</v>
      </c>
      <c r="TW22" s="385">
        <v>1408622.35</v>
      </c>
      <c r="TX22" s="385">
        <v>5533445.6699999999</v>
      </c>
      <c r="TY22" s="385">
        <v>645401.05000000005</v>
      </c>
      <c r="TZ22" s="385">
        <v>1725126.64</v>
      </c>
      <c r="UA22" s="385">
        <v>4382451.33</v>
      </c>
      <c r="UB22" s="385">
        <v>1488538.75</v>
      </c>
      <c r="UC22" s="385">
        <v>1228465.3899999999</v>
      </c>
      <c r="UD22" s="385">
        <v>1559561.38</v>
      </c>
      <c r="UE22" s="385">
        <v>1857224.96</v>
      </c>
      <c r="UF22" s="385">
        <v>3417323.17</v>
      </c>
      <c r="UG22" s="385">
        <v>2319034.36</v>
      </c>
      <c r="UH22" s="385">
        <v>2732001.59</v>
      </c>
      <c r="UI22" s="385">
        <v>1348754.71</v>
      </c>
      <c r="UJ22" s="385">
        <v>1123561.51</v>
      </c>
      <c r="UK22" s="385">
        <v>896873.5</v>
      </c>
      <c r="UL22" s="385">
        <v>1024940.77</v>
      </c>
      <c r="UM22" s="385">
        <v>3728788.79</v>
      </c>
      <c r="UN22" s="385">
        <v>372248.97</v>
      </c>
      <c r="UO22" s="385">
        <v>342209.64999999997</v>
      </c>
      <c r="UP22" s="385">
        <v>309630.83999999997</v>
      </c>
      <c r="UQ22" s="385">
        <v>19875602.129999999</v>
      </c>
      <c r="UR22" s="385">
        <v>2432172.7199999997</v>
      </c>
      <c r="US22" s="385">
        <v>1631488.3900000001</v>
      </c>
      <c r="UT22" s="385">
        <v>2650684.46</v>
      </c>
      <c r="UU22" s="385">
        <v>1096698.45</v>
      </c>
      <c r="UV22" s="385">
        <v>2591323.0900000003</v>
      </c>
      <c r="UW22" s="385">
        <v>2957072.36</v>
      </c>
      <c r="UX22" s="385">
        <v>1859140.94</v>
      </c>
      <c r="UY22" s="385">
        <v>884828.1</v>
      </c>
      <c r="UZ22" s="385">
        <v>5860603.1100000003</v>
      </c>
      <c r="VA22" s="385">
        <v>1761225.8399999999</v>
      </c>
      <c r="VB22" s="385">
        <v>3313174.62</v>
      </c>
      <c r="VC22" s="385">
        <v>1881367.25</v>
      </c>
      <c r="VD22" s="385">
        <v>1302934.8999999999</v>
      </c>
      <c r="VE22" s="385">
        <v>1507340.96</v>
      </c>
      <c r="VF22" s="385">
        <v>52374457.93</v>
      </c>
      <c r="VG22" s="385">
        <v>1407517.5</v>
      </c>
      <c r="VH22" s="385">
        <v>950769.35</v>
      </c>
      <c r="VI22" s="385">
        <v>715439</v>
      </c>
      <c r="VJ22" s="385">
        <v>683393.5</v>
      </c>
      <c r="VK22" s="385">
        <v>919552</v>
      </c>
      <c r="VL22" s="385">
        <v>1407191.75</v>
      </c>
      <c r="VM22" s="385">
        <v>3997899.48</v>
      </c>
      <c r="VN22" s="385">
        <v>1088896.5</v>
      </c>
      <c r="VO22" s="385">
        <v>1368452.25</v>
      </c>
      <c r="VP22" s="385">
        <v>864069</v>
      </c>
      <c r="VQ22" s="385">
        <v>1843136.75</v>
      </c>
      <c r="VR22" s="385">
        <v>1420895.5</v>
      </c>
      <c r="VS22" s="385">
        <v>1916971.5</v>
      </c>
      <c r="VT22" s="385">
        <v>2124503.25</v>
      </c>
      <c r="VU22" s="385">
        <v>823056.5</v>
      </c>
      <c r="VV22" s="385">
        <v>1135017</v>
      </c>
      <c r="VW22" s="385">
        <v>1744850.25</v>
      </c>
      <c r="VX22" s="385">
        <v>798715</v>
      </c>
      <c r="VY22" s="385">
        <v>1827701.75</v>
      </c>
      <c r="VZ22" s="385">
        <v>4241394</v>
      </c>
      <c r="WA22" s="385">
        <v>946036</v>
      </c>
      <c r="WB22" s="385">
        <v>733402.25</v>
      </c>
      <c r="WC22" s="385">
        <v>430220.5</v>
      </c>
      <c r="WD22" s="385">
        <v>797030.5</v>
      </c>
      <c r="WE22" s="385">
        <v>488694.5</v>
      </c>
      <c r="WF22" s="385">
        <v>640977.75</v>
      </c>
      <c r="WG22" s="385">
        <v>696662</v>
      </c>
      <c r="WH22" s="385">
        <v>3274698.65</v>
      </c>
      <c r="WI22" s="385">
        <v>668825.25</v>
      </c>
      <c r="WJ22" s="385">
        <v>33159</v>
      </c>
      <c r="WK22" s="385">
        <v>220526</v>
      </c>
      <c r="WL22" s="385">
        <v>154524</v>
      </c>
      <c r="WM22" s="385">
        <v>24748429.119999997</v>
      </c>
      <c r="WN22" s="385">
        <v>929817.2</v>
      </c>
      <c r="WO22" s="385">
        <v>1359004.6400000001</v>
      </c>
      <c r="WP22" s="385">
        <v>3722929.84</v>
      </c>
      <c r="WQ22" s="385">
        <v>941942.85</v>
      </c>
      <c r="WR22" s="385">
        <v>1187527</v>
      </c>
      <c r="WS22" s="385">
        <v>1635703.1</v>
      </c>
      <c r="WT22" s="385">
        <v>1054768.5</v>
      </c>
      <c r="WU22" s="385">
        <v>819063.9</v>
      </c>
      <c r="WV22" s="385">
        <v>1969201.65</v>
      </c>
      <c r="WW22" s="385">
        <v>1696106.1</v>
      </c>
      <c r="WX22" s="385">
        <v>823493.3</v>
      </c>
      <c r="WY22" s="385">
        <v>604749</v>
      </c>
      <c r="WZ22" s="385">
        <v>608296.4</v>
      </c>
      <c r="XA22" s="385">
        <v>730718.8</v>
      </c>
      <c r="XB22" s="385">
        <v>757955.9</v>
      </c>
      <c r="XC22" s="385">
        <v>442661</v>
      </c>
      <c r="XD22" s="385">
        <v>506154.84</v>
      </c>
      <c r="XE22" s="385">
        <v>572225</v>
      </c>
      <c r="XF22" s="385">
        <v>599144.19999999995</v>
      </c>
      <c r="XG22" s="385">
        <v>590408.94999999995</v>
      </c>
      <c r="XH22" s="385">
        <v>430198.2</v>
      </c>
      <c r="XI22" s="385">
        <v>314377.40000000002</v>
      </c>
      <c r="XJ22" s="385">
        <v>31836023.869999997</v>
      </c>
      <c r="XK22" s="385">
        <v>2072376.27</v>
      </c>
      <c r="XL22" s="385">
        <v>3260548.8800000004</v>
      </c>
      <c r="XM22" s="385">
        <v>2306909.7599999998</v>
      </c>
      <c r="XN22" s="385">
        <v>4982134.92</v>
      </c>
      <c r="XO22" s="385">
        <v>2179736.9700000002</v>
      </c>
      <c r="XP22" s="385">
        <v>2281339</v>
      </c>
      <c r="XQ22" s="385">
        <v>1466264.0899999999</v>
      </c>
      <c r="XR22" s="385">
        <v>4603392.2299999995</v>
      </c>
      <c r="XS22" s="385">
        <v>3933910.36</v>
      </c>
      <c r="XT22" s="385">
        <v>2537538.9000000004</v>
      </c>
      <c r="XU22" s="385">
        <v>1692647.8</v>
      </c>
      <c r="XV22" s="385">
        <v>1385055.18</v>
      </c>
      <c r="XW22" s="385">
        <v>614893</v>
      </c>
      <c r="XX22" s="385">
        <v>221961.5</v>
      </c>
      <c r="XY22" s="385">
        <v>290855</v>
      </c>
      <c r="XZ22" s="385">
        <v>310697</v>
      </c>
      <c r="YA22" s="385">
        <v>12890597.879999999</v>
      </c>
      <c r="YB22" s="385">
        <v>2119821.1799999997</v>
      </c>
      <c r="YC22" s="385">
        <v>1430509.96</v>
      </c>
      <c r="YD22" s="385">
        <v>1336175.98</v>
      </c>
      <c r="YE22" s="385">
        <v>1674959.45</v>
      </c>
      <c r="YF22" s="385">
        <v>1492141.51</v>
      </c>
      <c r="YG22" s="385">
        <v>936216.35</v>
      </c>
      <c r="YH22" s="385">
        <v>13568719.91</v>
      </c>
      <c r="YI22" s="385">
        <v>1514155.48</v>
      </c>
      <c r="YJ22" s="385">
        <v>2020796.56</v>
      </c>
      <c r="YK22" s="385">
        <v>2808041.0100000002</v>
      </c>
      <c r="YL22" s="385">
        <v>1503972.6</v>
      </c>
      <c r="YM22" s="385">
        <v>1432124.1800000002</v>
      </c>
      <c r="YN22" s="385">
        <v>1354500.74</v>
      </c>
      <c r="YO22" s="385">
        <v>1154366.68</v>
      </c>
      <c r="YP22" s="385">
        <v>3070416.06</v>
      </c>
      <c r="YQ22" s="385">
        <v>24207351.09</v>
      </c>
      <c r="YR22" s="385">
        <v>1577625.9300000002</v>
      </c>
      <c r="YS22" s="385">
        <v>2820480.27</v>
      </c>
      <c r="YT22" s="385">
        <v>4526294.9799999995</v>
      </c>
      <c r="YU22" s="385">
        <v>3281631.75</v>
      </c>
      <c r="YV22" s="385">
        <v>1568092.98</v>
      </c>
      <c r="YW22" s="385">
        <v>1666271.6300000001</v>
      </c>
      <c r="YX22" s="385">
        <v>2526511.9300000002</v>
      </c>
      <c r="YY22" s="385">
        <v>3863786.85</v>
      </c>
      <c r="YZ22" s="385">
        <v>3901682.73</v>
      </c>
      <c r="ZA22" s="385">
        <v>1263333.83</v>
      </c>
      <c r="ZB22" s="385">
        <v>1356401.5</v>
      </c>
      <c r="ZC22" s="385">
        <v>1156274.3500000001</v>
      </c>
      <c r="ZD22" s="385">
        <v>1745573.3</v>
      </c>
      <c r="ZE22" s="385">
        <v>1509504.27</v>
      </c>
      <c r="ZF22" s="385">
        <v>1481563.31</v>
      </c>
      <c r="ZG22" s="385">
        <v>1239372.25</v>
      </c>
      <c r="ZH22" s="385">
        <v>1121248.96</v>
      </c>
      <c r="ZI22" s="385">
        <v>1228710.5499999998</v>
      </c>
      <c r="ZJ22" s="385">
        <v>301450</v>
      </c>
      <c r="ZK22" s="385">
        <v>337686</v>
      </c>
      <c r="ZL22" s="385">
        <v>105417</v>
      </c>
      <c r="ZM22" s="385">
        <v>10611803.17</v>
      </c>
      <c r="ZN22" s="385">
        <v>1474426</v>
      </c>
      <c r="ZO22" s="385">
        <v>1413452.49</v>
      </c>
      <c r="ZP22" s="385">
        <v>1648163.67</v>
      </c>
      <c r="ZQ22" s="385">
        <v>1583759.6400000001</v>
      </c>
      <c r="ZR22" s="385">
        <v>1789492.56</v>
      </c>
      <c r="ZS22" s="385">
        <v>1314368.17</v>
      </c>
      <c r="ZT22" s="385">
        <v>47146719.270000003</v>
      </c>
      <c r="ZU22" s="385">
        <v>2136779.67</v>
      </c>
      <c r="ZV22" s="385">
        <v>852164.72</v>
      </c>
      <c r="ZW22" s="385">
        <v>3207732.94</v>
      </c>
      <c r="ZX22" s="385">
        <v>2596919.0099999998</v>
      </c>
      <c r="ZY22" s="385">
        <v>1586644.62</v>
      </c>
      <c r="ZZ22" s="385">
        <v>1970480.94</v>
      </c>
      <c r="AAA22" s="385">
        <v>1968247.9</v>
      </c>
      <c r="AAB22" s="385">
        <v>3378717.4</v>
      </c>
      <c r="AAC22" s="385">
        <v>1243281.74</v>
      </c>
      <c r="AAD22" s="385">
        <v>2386887.0499999998</v>
      </c>
      <c r="AAE22" s="385">
        <v>5096639.01</v>
      </c>
      <c r="AAF22" s="385">
        <v>3544940.28</v>
      </c>
      <c r="AAG22" s="385">
        <v>1326860.0699999998</v>
      </c>
      <c r="AAH22" s="385">
        <v>1306376.25</v>
      </c>
      <c r="AAI22" s="385">
        <v>1597029.0899999999</v>
      </c>
      <c r="AAJ22" s="385">
        <v>946873.66</v>
      </c>
      <c r="AAK22" s="385">
        <v>1597714.91</v>
      </c>
      <c r="AAL22" s="385">
        <v>943834.96</v>
      </c>
      <c r="AAM22" s="385">
        <v>7104340.1600000001</v>
      </c>
      <c r="AAN22" s="385">
        <v>4405470.6900000004</v>
      </c>
      <c r="AAO22" s="385">
        <v>730561.45</v>
      </c>
      <c r="AAP22" s="385">
        <v>569093.15</v>
      </c>
      <c r="AAQ22" s="385">
        <v>529951.8899999999</v>
      </c>
      <c r="AAR22" s="385">
        <v>413155.08999999997</v>
      </c>
      <c r="AAS22" s="385">
        <v>525221.1</v>
      </c>
      <c r="AAT22" s="385">
        <v>13246165.98</v>
      </c>
      <c r="AAU22" s="385">
        <v>1938648.51</v>
      </c>
      <c r="AAV22" s="385">
        <v>344840</v>
      </c>
      <c r="AAW22" s="385">
        <v>2273889.33</v>
      </c>
      <c r="AAX22" s="385">
        <v>2936730.62</v>
      </c>
      <c r="AAY22" s="385">
        <v>1647890.24</v>
      </c>
      <c r="AAZ22" s="385">
        <v>1645017.1</v>
      </c>
      <c r="ABA22" s="385">
        <v>2606907.2200000002</v>
      </c>
      <c r="ABB22" s="385">
        <v>18018836.629999999</v>
      </c>
      <c r="ABC22" s="385">
        <v>1660597.4100000001</v>
      </c>
      <c r="ABD22" s="385">
        <v>2509696.7800000003</v>
      </c>
      <c r="ABE22" s="385">
        <v>1944214.8</v>
      </c>
      <c r="ABF22" s="385">
        <v>1176664.6000000001</v>
      </c>
      <c r="ABG22" s="385">
        <v>4341357.07</v>
      </c>
      <c r="ABH22" s="385">
        <v>729847.94</v>
      </c>
      <c r="ABI22" s="385">
        <v>1951090.3</v>
      </c>
      <c r="ABJ22" s="385">
        <v>1240688.8500000001</v>
      </c>
      <c r="ABK22" s="385">
        <v>2359899.06</v>
      </c>
      <c r="ABL22" s="385">
        <v>1192301.58</v>
      </c>
      <c r="ABM22" s="385">
        <v>32534899.309999999</v>
      </c>
      <c r="ABN22" s="385">
        <v>1784989.77</v>
      </c>
      <c r="ABO22" s="385">
        <v>2133317.77</v>
      </c>
      <c r="ABP22" s="385">
        <v>1617443.45</v>
      </c>
      <c r="ABQ22" s="385">
        <v>1260817.58</v>
      </c>
      <c r="ABR22" s="385">
        <v>660648</v>
      </c>
      <c r="ABS22" s="385">
        <v>2793329.4</v>
      </c>
      <c r="ABT22" s="385">
        <v>3274130.25</v>
      </c>
      <c r="ABU22" s="385">
        <v>4777584.8</v>
      </c>
      <c r="ABV22" s="385">
        <v>1194793.05</v>
      </c>
      <c r="ABW22" s="385">
        <v>2477875</v>
      </c>
      <c r="ABX22" s="385">
        <v>1140083.6000000001</v>
      </c>
      <c r="ABY22" s="385">
        <v>2282939</v>
      </c>
      <c r="ABZ22" s="385">
        <v>1713951.7</v>
      </c>
      <c r="ACA22" s="385">
        <v>561816.80000000005</v>
      </c>
      <c r="ACB22" s="385">
        <v>2173856.79</v>
      </c>
      <c r="ACC22" s="385">
        <v>1264766.43</v>
      </c>
      <c r="ACD22" s="385">
        <v>541137</v>
      </c>
      <c r="ACE22" s="385">
        <v>1394377.02</v>
      </c>
      <c r="ACF22" s="385">
        <v>9087865.959999999</v>
      </c>
      <c r="ACG22" s="385">
        <v>7456918.5800000001</v>
      </c>
      <c r="ACH22" s="385">
        <v>284840.2</v>
      </c>
      <c r="ACI22" s="385">
        <v>1067131.29</v>
      </c>
      <c r="ACJ22" s="385">
        <v>2401301.0699999998</v>
      </c>
      <c r="ACK22" s="385">
        <v>1040432.7</v>
      </c>
      <c r="ACL22" s="385">
        <v>1718862.8499999999</v>
      </c>
      <c r="ACM22" s="385">
        <v>1396228.5899999999</v>
      </c>
      <c r="ACN22" s="385">
        <v>1811028.48</v>
      </c>
      <c r="ACO22" s="385">
        <v>24198396.039999999</v>
      </c>
      <c r="ACP22" s="385">
        <v>5667954.7000000002</v>
      </c>
      <c r="ACQ22" s="385">
        <v>4282239.43</v>
      </c>
      <c r="ACR22" s="385">
        <v>11115328.879999999</v>
      </c>
      <c r="ACS22" s="385">
        <v>256800</v>
      </c>
      <c r="ACT22" s="385">
        <v>462008.3</v>
      </c>
      <c r="ACU22" s="385">
        <v>602221.30000000005</v>
      </c>
      <c r="ACV22" s="385">
        <v>970561.79</v>
      </c>
      <c r="ACW22" s="385">
        <v>34212540.909999996</v>
      </c>
      <c r="ACX22" s="385">
        <v>6487136.5999999996</v>
      </c>
      <c r="ACY22" s="385">
        <v>1771950</v>
      </c>
      <c r="ACZ22" s="385">
        <v>867387.2</v>
      </c>
      <c r="ADA22" s="385">
        <v>732505</v>
      </c>
      <c r="ADB22" s="385">
        <v>621335.5</v>
      </c>
      <c r="ADC22" s="385">
        <v>1100708.7</v>
      </c>
      <c r="ADD22" s="385">
        <v>1125080.2</v>
      </c>
      <c r="ADE22" s="385">
        <v>718624.15</v>
      </c>
      <c r="ADF22" s="385">
        <v>827328.54</v>
      </c>
      <c r="ADG22" s="385">
        <v>1067999.2</v>
      </c>
      <c r="ADH22" s="385">
        <v>645542.40000000002</v>
      </c>
      <c r="ADI22" s="385">
        <v>830107</v>
      </c>
      <c r="ADJ22" s="385">
        <v>898793.3</v>
      </c>
      <c r="ADK22" s="385">
        <v>1017403</v>
      </c>
      <c r="ADL22" s="385">
        <v>607570</v>
      </c>
      <c r="ADM22" s="385">
        <v>1288954.5</v>
      </c>
      <c r="ADN22" s="385">
        <v>572827</v>
      </c>
      <c r="ADO22" s="385">
        <v>948989</v>
      </c>
      <c r="ADP22" s="385"/>
      <c r="ADQ22" s="385">
        <v>24699703.140000001</v>
      </c>
      <c r="ADR22" s="385">
        <v>3541642.3899999997</v>
      </c>
      <c r="ADS22" s="385">
        <v>3683176.08</v>
      </c>
      <c r="ADT22" s="385">
        <v>2587752.41</v>
      </c>
      <c r="ADU22" s="385">
        <v>2145118.4900000002</v>
      </c>
      <c r="ADV22" s="385">
        <v>4560664.29</v>
      </c>
      <c r="ADW22" s="385">
        <v>2000525.49</v>
      </c>
      <c r="ADX22" s="385">
        <v>2593459.2599999998</v>
      </c>
      <c r="ADY22" s="385">
        <v>1701001.08</v>
      </c>
      <c r="ADZ22" s="385">
        <v>408278</v>
      </c>
      <c r="AEA22" s="385">
        <v>28280156.210000001</v>
      </c>
      <c r="AEB22" s="385">
        <v>9896191.0199999996</v>
      </c>
      <c r="AEC22" s="385">
        <v>2735758.09</v>
      </c>
      <c r="AED22" s="385">
        <v>2367630.7599999998</v>
      </c>
      <c r="AEE22" s="385">
        <v>3607457.4400000004</v>
      </c>
      <c r="AEF22" s="385">
        <v>3350230.0100000002</v>
      </c>
      <c r="AEG22" s="385">
        <v>1889678.05</v>
      </c>
      <c r="AEH22" s="385">
        <v>2657670.96</v>
      </c>
      <c r="AEI22" s="385">
        <v>1125231.4500000002</v>
      </c>
      <c r="AEJ22" s="385">
        <v>2243975.38</v>
      </c>
      <c r="AEK22" s="385">
        <v>1775061.3599999999</v>
      </c>
      <c r="AEL22" s="385">
        <v>1907519.6900000002</v>
      </c>
      <c r="AEM22" s="385">
        <v>2400528.08</v>
      </c>
      <c r="AEN22" s="385">
        <v>18039310.489999998</v>
      </c>
      <c r="AEO22" s="385">
        <v>3758395.23</v>
      </c>
      <c r="AEP22" s="385">
        <v>1877786.52</v>
      </c>
      <c r="AEQ22" s="385">
        <v>2537368.5</v>
      </c>
      <c r="AER22" s="385">
        <v>2248393.0299999998</v>
      </c>
      <c r="AES22" s="385">
        <v>1244516.75</v>
      </c>
      <c r="AET22" s="385">
        <v>1308339.8999999999</v>
      </c>
      <c r="AEU22" s="385">
        <v>2822713.86</v>
      </c>
      <c r="AEV22" s="385">
        <v>1748588.7300000002</v>
      </c>
      <c r="AEW22" s="385">
        <v>1377373.8</v>
      </c>
      <c r="AEX22" s="385">
        <v>2172502.2999999998</v>
      </c>
      <c r="AEY22" s="385">
        <v>1087278.76</v>
      </c>
      <c r="AEZ22" s="385">
        <v>20139111.309999999</v>
      </c>
      <c r="AFA22" s="385">
        <v>2310209.66</v>
      </c>
      <c r="AFB22" s="385">
        <v>1979336.34</v>
      </c>
      <c r="AFC22" s="385">
        <v>1769506.7200000002</v>
      </c>
      <c r="AFD22" s="385">
        <v>4609462.71</v>
      </c>
      <c r="AFE22" s="385">
        <v>1793404.86</v>
      </c>
      <c r="AFF22" s="385">
        <v>1614179.52</v>
      </c>
      <c r="AFG22" s="385">
        <v>1749859.38</v>
      </c>
      <c r="AFH22" s="385">
        <v>1834209.16</v>
      </c>
      <c r="AFI22" s="385">
        <v>1611058.8900000001</v>
      </c>
      <c r="AFJ22" s="385">
        <v>983805.89999999991</v>
      </c>
      <c r="AFK22" s="385">
        <v>23352875.02</v>
      </c>
      <c r="AFL22" s="385">
        <v>5138576.25</v>
      </c>
      <c r="AFM22" s="385">
        <v>2261193.34</v>
      </c>
      <c r="AFN22" s="385">
        <v>1300577.48</v>
      </c>
      <c r="AFO22" s="385">
        <v>3242404.79</v>
      </c>
      <c r="AFP22" s="385">
        <v>2754541.67</v>
      </c>
      <c r="AFQ22" s="385">
        <v>1286230.3999999999</v>
      </c>
      <c r="AFR22" s="385">
        <v>1303129.42</v>
      </c>
      <c r="AFS22" s="385">
        <v>39447208.270000003</v>
      </c>
      <c r="AFT22" s="385">
        <v>21399571.98</v>
      </c>
      <c r="AFU22" s="385">
        <v>613013.19999999995</v>
      </c>
      <c r="AFV22" s="385">
        <v>3580394.6900000004</v>
      </c>
      <c r="AFW22" s="385">
        <v>3947763.71</v>
      </c>
      <c r="AFX22" s="385">
        <v>1249340</v>
      </c>
      <c r="AFY22" s="385">
        <v>598162.19999999995</v>
      </c>
      <c r="AFZ22" s="385">
        <v>1185243.3</v>
      </c>
      <c r="AGA22" s="385">
        <v>651604.42999999993</v>
      </c>
      <c r="AGB22" s="385">
        <v>944091.7</v>
      </c>
      <c r="AGC22" s="385">
        <v>1315588.1499999999</v>
      </c>
      <c r="AGD22" s="385">
        <v>1388347.65</v>
      </c>
      <c r="AGE22" s="385">
        <v>786739</v>
      </c>
      <c r="AGF22" s="385">
        <v>1289921.18</v>
      </c>
      <c r="AGG22" s="385">
        <v>1020827.3</v>
      </c>
      <c r="AGH22" s="385">
        <v>479240.8</v>
      </c>
      <c r="AGI22" s="385">
        <v>1376648.46</v>
      </c>
      <c r="AGJ22" s="385">
        <v>8251173.3899999997</v>
      </c>
      <c r="AGK22" s="385">
        <v>1520597.51</v>
      </c>
      <c r="AGL22" s="385">
        <v>2444222.1300000004</v>
      </c>
      <c r="AGM22" s="385">
        <v>1919121.4900000002</v>
      </c>
      <c r="AGN22" s="385">
        <v>3406524.84</v>
      </c>
      <c r="AGO22" s="385">
        <v>2114197.66</v>
      </c>
      <c r="AGP22" s="385">
        <v>362364.8</v>
      </c>
    </row>
    <row r="23" spans="1:874">
      <c r="B23" s="384" t="s">
        <v>33</v>
      </c>
      <c r="C23" s="383" t="s">
        <v>34</v>
      </c>
      <c r="D23" s="385">
        <v>197634067.47</v>
      </c>
      <c r="E23" s="385">
        <v>5351631.0900000008</v>
      </c>
      <c r="F23" s="385">
        <v>31977464.949999996</v>
      </c>
      <c r="G23" s="385">
        <v>2917604.7199999997</v>
      </c>
      <c r="H23" s="385">
        <v>18443829.259999998</v>
      </c>
      <c r="I23" s="385">
        <v>7955414.7599999998</v>
      </c>
      <c r="J23" s="385">
        <v>17472587.669999998</v>
      </c>
      <c r="K23" s="385">
        <v>5131139.01</v>
      </c>
      <c r="L23" s="385">
        <v>6042953.9300000006</v>
      </c>
      <c r="M23" s="385">
        <v>3843750.76</v>
      </c>
      <c r="N23" s="385">
        <v>2854693.14</v>
      </c>
      <c r="O23" s="385">
        <v>2257968.2799999998</v>
      </c>
      <c r="P23" s="385">
        <v>2516938.6800000002</v>
      </c>
      <c r="Q23" s="385">
        <v>3823916.26</v>
      </c>
      <c r="R23" s="385">
        <v>2729109.5300000003</v>
      </c>
      <c r="S23" s="385">
        <v>16894794.75</v>
      </c>
      <c r="T23" s="385">
        <v>15774358.880000001</v>
      </c>
      <c r="U23" s="385">
        <v>1095681.04</v>
      </c>
      <c r="V23" s="385">
        <v>112036348.39000003</v>
      </c>
      <c r="W23" s="385">
        <v>24792124.440000001</v>
      </c>
      <c r="X23" s="385">
        <v>4242892.8499999996</v>
      </c>
      <c r="Y23" s="385">
        <v>22269297.129999999</v>
      </c>
      <c r="Z23" s="385">
        <v>5905785.4500000002</v>
      </c>
      <c r="AA23" s="385">
        <v>11077648.580000002</v>
      </c>
      <c r="AB23" s="385">
        <v>3294121.43</v>
      </c>
      <c r="AC23" s="385">
        <v>37151949.5</v>
      </c>
      <c r="AD23" s="385">
        <v>12926020.119999999</v>
      </c>
      <c r="AE23" s="385">
        <v>5483027.5199999996</v>
      </c>
      <c r="AF23" s="385">
        <v>34167837.119999997</v>
      </c>
      <c r="AG23" s="385">
        <v>6291755.3300000001</v>
      </c>
      <c r="AH23" s="385">
        <v>12478234.65</v>
      </c>
      <c r="AI23" s="385">
        <v>10436697.780000001</v>
      </c>
      <c r="AJ23" s="385">
        <v>13482940.170000002</v>
      </c>
      <c r="AK23" s="385">
        <v>3186535.67</v>
      </c>
      <c r="AL23" s="385">
        <v>4777223.26</v>
      </c>
      <c r="AM23" s="385">
        <v>8577997.5300000012</v>
      </c>
      <c r="AN23" s="385">
        <v>3336021.82</v>
      </c>
      <c r="AO23" s="385">
        <v>6661024.4900000002</v>
      </c>
      <c r="AP23" s="385">
        <v>4739327.2200000007</v>
      </c>
      <c r="AQ23" s="385">
        <v>1721930.99</v>
      </c>
      <c r="AR23" s="385">
        <v>3548012.89</v>
      </c>
      <c r="AS23" s="385">
        <v>1928204</v>
      </c>
      <c r="AT23" s="385">
        <v>63883472.900000006</v>
      </c>
      <c r="AU23" s="385">
        <v>1411554.15</v>
      </c>
      <c r="AV23" s="385">
        <v>946684.03</v>
      </c>
      <c r="AW23" s="385">
        <v>949414.40000000002</v>
      </c>
      <c r="AX23" s="385">
        <v>3986133.71</v>
      </c>
      <c r="AY23" s="385">
        <v>8068315.5600000005</v>
      </c>
      <c r="AZ23" s="385">
        <v>1981163.1900000002</v>
      </c>
      <c r="BA23" s="385">
        <v>1944725.08</v>
      </c>
      <c r="BB23" s="385">
        <v>1677428</v>
      </c>
      <c r="BC23" s="385">
        <v>1148715.07</v>
      </c>
      <c r="BD23" s="385">
        <v>1055976.8999999999</v>
      </c>
      <c r="BE23" s="385">
        <v>771114.35</v>
      </c>
      <c r="BF23" s="385">
        <v>20657079.34</v>
      </c>
      <c r="BG23" s="385">
        <v>1577491.02</v>
      </c>
      <c r="BH23" s="385">
        <v>1607789.06</v>
      </c>
      <c r="BI23" s="385">
        <v>93442108.49000001</v>
      </c>
      <c r="BJ23" s="385">
        <v>31250154.52</v>
      </c>
      <c r="BK23" s="385">
        <v>5432723.25</v>
      </c>
      <c r="BL23" s="385">
        <v>2441792.25</v>
      </c>
      <c r="BM23" s="385">
        <v>7239469.5600000005</v>
      </c>
      <c r="BN23" s="385">
        <v>4459624.41</v>
      </c>
      <c r="BO23" s="385">
        <v>2960883.27</v>
      </c>
      <c r="BP23" s="385">
        <v>80406698.179999992</v>
      </c>
      <c r="BQ23" s="385">
        <v>10594472.59</v>
      </c>
      <c r="BR23" s="385">
        <v>3672337.0199999996</v>
      </c>
      <c r="BS23" s="385">
        <v>5303903.8999999994</v>
      </c>
      <c r="BT23" s="385">
        <v>3422202.85</v>
      </c>
      <c r="BU23" s="385">
        <v>2932264.8400000008</v>
      </c>
      <c r="BV23" s="385">
        <v>3905969.87</v>
      </c>
      <c r="BW23" s="385">
        <v>1676709.55</v>
      </c>
      <c r="BX23" s="385">
        <v>14278921.749999998</v>
      </c>
      <c r="BY23" s="385">
        <v>2848989.07</v>
      </c>
      <c r="BZ23" s="385">
        <v>4721325.5199999996</v>
      </c>
      <c r="CA23" s="385">
        <v>13927580.140000001</v>
      </c>
      <c r="CB23" s="385">
        <v>3343610.6399999997</v>
      </c>
      <c r="CC23" s="385">
        <v>3760232.4499999997</v>
      </c>
      <c r="CD23" s="385">
        <v>4470486.5199999996</v>
      </c>
      <c r="CE23" s="385">
        <v>97851422.659999996</v>
      </c>
      <c r="CF23" s="385">
        <v>16153141.330000002</v>
      </c>
      <c r="CG23" s="385">
        <v>21283868.84</v>
      </c>
      <c r="CH23" s="385">
        <v>5753025.21</v>
      </c>
      <c r="CI23" s="385">
        <v>8102179.5299999993</v>
      </c>
      <c r="CJ23" s="385">
        <v>5179910.42</v>
      </c>
      <c r="CK23" s="385">
        <v>8869274.2200000007</v>
      </c>
      <c r="CL23" s="385">
        <v>9001059.4699999988</v>
      </c>
      <c r="CM23" s="385">
        <v>3638464.26</v>
      </c>
      <c r="CN23" s="385">
        <v>3963637.37</v>
      </c>
      <c r="CO23" s="385">
        <v>4839215.9000000004</v>
      </c>
      <c r="CP23" s="385">
        <v>5646431.6500000004</v>
      </c>
      <c r="CQ23" s="385">
        <v>4611440.7200000007</v>
      </c>
      <c r="CR23" s="385">
        <v>54523661.980000004</v>
      </c>
      <c r="CS23" s="385">
        <v>4265973.87</v>
      </c>
      <c r="CT23" s="385">
        <v>5257579.6100000003</v>
      </c>
      <c r="CU23" s="385">
        <v>15940142.829999998</v>
      </c>
      <c r="CV23" s="385">
        <v>3822329.81</v>
      </c>
      <c r="CW23" s="385">
        <v>10849366.859999999</v>
      </c>
      <c r="CX23" s="385">
        <v>3619732.24</v>
      </c>
      <c r="CY23" s="385">
        <v>2791047.5300000003</v>
      </c>
      <c r="CZ23" s="385">
        <v>24422698.780000001</v>
      </c>
      <c r="DA23" s="385">
        <v>51928358.019999996</v>
      </c>
      <c r="DB23" s="385">
        <v>4499289.7399999993</v>
      </c>
      <c r="DC23" s="385">
        <v>5039257.75</v>
      </c>
      <c r="DD23" s="385">
        <v>7721976.6499999994</v>
      </c>
      <c r="DE23" s="385">
        <v>11432749.17</v>
      </c>
      <c r="DF23" s="385">
        <v>8034603.2800000003</v>
      </c>
      <c r="DG23" s="385">
        <v>8779845.4000000004</v>
      </c>
      <c r="DH23" s="385">
        <v>4866695.6499999994</v>
      </c>
      <c r="DI23" s="385">
        <v>95850643.019999996</v>
      </c>
      <c r="DJ23" s="385">
        <v>3742744.48</v>
      </c>
      <c r="DK23" s="385">
        <v>3148831.66</v>
      </c>
      <c r="DL23" s="385">
        <v>6634513.0200000005</v>
      </c>
      <c r="DM23" s="385">
        <v>3843723.96</v>
      </c>
      <c r="DN23" s="385">
        <v>5035294.37</v>
      </c>
      <c r="DO23" s="385">
        <v>5517428.8299999991</v>
      </c>
      <c r="DP23" s="385">
        <v>4166699.4299999997</v>
      </c>
      <c r="DQ23" s="385">
        <v>8516604.3499999996</v>
      </c>
      <c r="DR23" s="385">
        <v>39520773.729999997</v>
      </c>
      <c r="DS23" s="385">
        <v>5722401</v>
      </c>
      <c r="DT23" s="385">
        <v>22550214.550000001</v>
      </c>
      <c r="DU23" s="385">
        <v>22120023.210000001</v>
      </c>
      <c r="DV23" s="385">
        <v>6964438.5700000003</v>
      </c>
      <c r="DW23" s="385">
        <v>5727757.29</v>
      </c>
      <c r="DX23" s="385">
        <v>9912101.0999999996</v>
      </c>
      <c r="DY23" s="385">
        <v>1427748.7200000002</v>
      </c>
      <c r="DZ23" s="385">
        <v>5420849.71</v>
      </c>
      <c r="EA23" s="385">
        <v>3878420.1399999997</v>
      </c>
      <c r="EB23" s="385">
        <v>6520695.8100000005</v>
      </c>
      <c r="EC23" s="385">
        <v>44719641.829999998</v>
      </c>
      <c r="ED23" s="385">
        <v>22744578.500000004</v>
      </c>
      <c r="EE23" s="385">
        <v>5071406.45</v>
      </c>
      <c r="EF23" s="385">
        <v>6335087.5199999996</v>
      </c>
      <c r="EG23" s="385">
        <v>5466815.2499999991</v>
      </c>
      <c r="EH23" s="385">
        <v>5122241.3499999996</v>
      </c>
      <c r="EI23" s="385">
        <v>6697967.8499999996</v>
      </c>
      <c r="EJ23" s="385">
        <v>2816101.54</v>
      </c>
      <c r="EK23" s="385">
        <v>7889200.8000000007</v>
      </c>
      <c r="EL23" s="385">
        <v>92122185.769999996</v>
      </c>
      <c r="EM23" s="385">
        <v>3989373.4000000004</v>
      </c>
      <c r="EN23" s="385">
        <v>4207761.4400000004</v>
      </c>
      <c r="EO23" s="385">
        <v>3389325.93</v>
      </c>
      <c r="EP23" s="385">
        <v>2286886.6700000004</v>
      </c>
      <c r="EQ23" s="385">
        <v>2395703.7199999997</v>
      </c>
      <c r="ER23" s="385">
        <v>7564769.46</v>
      </c>
      <c r="ES23" s="385">
        <v>11791645.050000001</v>
      </c>
      <c r="ET23" s="385">
        <v>3635646.7800000003</v>
      </c>
      <c r="EU23" s="385">
        <v>65652642.400000006</v>
      </c>
      <c r="EV23" s="385">
        <v>2049512.73</v>
      </c>
      <c r="EW23" s="385">
        <v>1861388</v>
      </c>
      <c r="EX23" s="385">
        <v>5026806.1199999992</v>
      </c>
      <c r="EY23" s="385">
        <v>5218494.01</v>
      </c>
      <c r="EZ23" s="385">
        <v>4972199.33</v>
      </c>
      <c r="FA23" s="385">
        <v>4589845.24</v>
      </c>
      <c r="FB23" s="385">
        <v>2900069.11</v>
      </c>
      <c r="FC23" s="385">
        <v>2412475.5400000005</v>
      </c>
      <c r="FD23" s="385">
        <v>2117201.2000000002</v>
      </c>
      <c r="FE23" s="385">
        <v>2628356.5</v>
      </c>
      <c r="FF23" s="385">
        <v>2212438.9900000002</v>
      </c>
      <c r="FG23" s="385">
        <v>23292166.560000002</v>
      </c>
      <c r="FH23" s="385">
        <v>2873346.68</v>
      </c>
      <c r="FI23" s="385">
        <v>3355672.25</v>
      </c>
      <c r="FJ23" s="385">
        <v>3955730.3500000006</v>
      </c>
      <c r="FK23" s="385">
        <v>5907977.7199999997</v>
      </c>
      <c r="FL23" s="385">
        <v>3406816.3200000003</v>
      </c>
      <c r="FM23" s="385">
        <v>0</v>
      </c>
      <c r="FN23" s="385">
        <v>575657.41999999993</v>
      </c>
      <c r="FO23" s="385">
        <v>102064378.75</v>
      </c>
      <c r="FP23" s="385">
        <v>3610685.84</v>
      </c>
      <c r="FQ23" s="385">
        <v>4265186.9800000004</v>
      </c>
      <c r="FR23" s="385">
        <v>2979489.13</v>
      </c>
      <c r="FS23" s="385">
        <v>5716454.3799999999</v>
      </c>
      <c r="FT23" s="385">
        <v>4699261.4800000004</v>
      </c>
      <c r="FU23" s="385">
        <v>10605503.240000002</v>
      </c>
      <c r="FV23" s="385">
        <v>3875809.85</v>
      </c>
      <c r="FW23" s="385">
        <v>4059584.98</v>
      </c>
      <c r="FX23" s="385">
        <v>3827666.1</v>
      </c>
      <c r="FY23" s="385">
        <v>10284618.659999998</v>
      </c>
      <c r="FZ23" s="385">
        <v>2288279.39</v>
      </c>
      <c r="GA23" s="385">
        <v>3074183.14</v>
      </c>
      <c r="GB23" s="385">
        <v>53837987.909999996</v>
      </c>
      <c r="GC23" s="385">
        <v>2443327.85</v>
      </c>
      <c r="GD23" s="385">
        <v>6479017.8199999994</v>
      </c>
      <c r="GE23" s="385">
        <v>14004574.689999999</v>
      </c>
      <c r="GF23" s="385">
        <v>8357904.5800000001</v>
      </c>
      <c r="GG23" s="385">
        <v>8895614.9000000004</v>
      </c>
      <c r="GH23" s="385">
        <v>3218532.76</v>
      </c>
      <c r="GI23" s="385">
        <v>14211685.089999998</v>
      </c>
      <c r="GJ23" s="385">
        <v>5331174.75</v>
      </c>
      <c r="GK23" s="385">
        <v>1161380.1000000001</v>
      </c>
      <c r="GL23" s="385">
        <v>1394283.45</v>
      </c>
      <c r="GM23" s="385">
        <v>1074515.3900000001</v>
      </c>
      <c r="GN23" s="385">
        <v>42711550.229999997</v>
      </c>
      <c r="GO23" s="385">
        <v>9158178.0299999993</v>
      </c>
      <c r="GP23" s="385">
        <v>4799493.03</v>
      </c>
      <c r="GQ23" s="385">
        <v>8101474.2000000002</v>
      </c>
      <c r="GR23" s="385">
        <v>1913991.2599999998</v>
      </c>
      <c r="GS23" s="385">
        <v>7131201.3299999991</v>
      </c>
      <c r="GT23" s="385">
        <v>5678009.0999999996</v>
      </c>
      <c r="GU23" s="385">
        <v>2044050.6</v>
      </c>
      <c r="GV23" s="385">
        <v>50254009.810000002</v>
      </c>
      <c r="GW23" s="385">
        <v>8144954.5</v>
      </c>
      <c r="GX23" s="385">
        <v>9175878.0800000001</v>
      </c>
      <c r="GY23" s="385">
        <v>5460484.0399999991</v>
      </c>
      <c r="GZ23" s="385">
        <v>92353023.349999994</v>
      </c>
      <c r="HA23" s="385">
        <v>24989648.350000001</v>
      </c>
      <c r="HB23" s="385">
        <v>10638369.380000001</v>
      </c>
      <c r="HC23" s="385">
        <v>7657493.7999999998</v>
      </c>
      <c r="HD23" s="385">
        <v>8312603.25</v>
      </c>
      <c r="HE23" s="385">
        <v>11834328.93</v>
      </c>
      <c r="HF23" s="385">
        <v>61208457.269999996</v>
      </c>
      <c r="HG23" s="385">
        <v>14860136.699999999</v>
      </c>
      <c r="HH23" s="385">
        <v>13882728.180000002</v>
      </c>
      <c r="HI23" s="385">
        <v>5977317.3699999992</v>
      </c>
      <c r="HJ23" s="385">
        <v>3407898.9099999997</v>
      </c>
      <c r="HK23" s="385">
        <v>2900181.8300000005</v>
      </c>
      <c r="HL23" s="385">
        <v>12351672.619999999</v>
      </c>
      <c r="HM23" s="385">
        <v>5444718.709999999</v>
      </c>
      <c r="HN23" s="385">
        <v>65704932.710000008</v>
      </c>
      <c r="HO23" s="385">
        <v>23066847.659999996</v>
      </c>
      <c r="HP23" s="385">
        <v>3044830.58</v>
      </c>
      <c r="HQ23" s="385">
        <v>3203885.1900000004</v>
      </c>
      <c r="HR23" s="385">
        <v>4365183.4800000004</v>
      </c>
      <c r="HS23" s="385">
        <v>2020290.47</v>
      </c>
      <c r="HT23" s="385">
        <v>8267053.2199999997</v>
      </c>
      <c r="HU23" s="385">
        <v>3156984.9599999995</v>
      </c>
      <c r="HV23" s="385">
        <v>5344121.63</v>
      </c>
      <c r="HW23" s="385">
        <v>3765653.2800000003</v>
      </c>
      <c r="HX23" s="385">
        <v>3662161.38</v>
      </c>
      <c r="HY23" s="385">
        <v>7606461.3200000003</v>
      </c>
      <c r="HZ23" s="385">
        <v>2925652.79</v>
      </c>
      <c r="IA23" s="385">
        <v>5087629.62</v>
      </c>
      <c r="IB23" s="385">
        <v>1764319.37</v>
      </c>
      <c r="IC23" s="385">
        <v>2130083.9699999997</v>
      </c>
      <c r="ID23" s="385">
        <v>50149393.289999999</v>
      </c>
      <c r="IE23" s="385">
        <v>31574336.41</v>
      </c>
      <c r="IF23" s="385">
        <v>8250558.5999999996</v>
      </c>
      <c r="IG23" s="385">
        <v>6965019.7199999997</v>
      </c>
      <c r="IH23" s="385">
        <v>10718321.68</v>
      </c>
      <c r="II23" s="385">
        <v>3843941.3</v>
      </c>
      <c r="IJ23" s="385">
        <v>5064503.97</v>
      </c>
      <c r="IK23" s="385">
        <v>4874963.62</v>
      </c>
      <c r="IL23" s="385">
        <v>4650785.79</v>
      </c>
      <c r="IM23" s="385">
        <v>4748149.25</v>
      </c>
      <c r="IN23" s="385">
        <v>3747485.65</v>
      </c>
      <c r="IO23" s="385">
        <v>75379970.940000013</v>
      </c>
      <c r="IP23" s="385">
        <v>40038930.850000001</v>
      </c>
      <c r="IQ23" s="385">
        <v>7016559.1100000003</v>
      </c>
      <c r="IR23" s="385">
        <v>3037722.04</v>
      </c>
      <c r="IS23" s="385">
        <v>4633320.09</v>
      </c>
      <c r="IT23" s="385">
        <v>1648174.3399999999</v>
      </c>
      <c r="IU23" s="385">
        <v>2906433.2199999997</v>
      </c>
      <c r="IV23" s="385">
        <v>1955855.5999999999</v>
      </c>
      <c r="IW23" s="385">
        <v>1701430.87</v>
      </c>
      <c r="IX23" s="385">
        <v>4552516.1099999994</v>
      </c>
      <c r="IY23" s="385">
        <v>3690613.7199999997</v>
      </c>
      <c r="IZ23" s="385">
        <v>1654942.05</v>
      </c>
      <c r="JA23" s="385">
        <v>31462663.239999998</v>
      </c>
      <c r="JB23" s="385">
        <v>8315701.6799999997</v>
      </c>
      <c r="JC23" s="385">
        <v>5726477.3399999999</v>
      </c>
      <c r="JD23" s="385">
        <v>3564005.44</v>
      </c>
      <c r="JE23" s="385">
        <v>1602722.2399999998</v>
      </c>
      <c r="JF23" s="385">
        <v>4804728.7300000004</v>
      </c>
      <c r="JG23" s="385">
        <v>18739556.199999999</v>
      </c>
      <c r="JH23" s="385">
        <v>2620590.69</v>
      </c>
      <c r="JI23" s="385">
        <v>2763201.4899999998</v>
      </c>
      <c r="JJ23" s="385">
        <v>6619764.4799999995</v>
      </c>
      <c r="JK23" s="385">
        <v>1886771.76</v>
      </c>
      <c r="JL23" s="385">
        <v>3980294.11</v>
      </c>
      <c r="JM23" s="385">
        <v>4217155.8599999994</v>
      </c>
      <c r="JN23" s="385">
        <v>90687200.230000004</v>
      </c>
      <c r="JO23" s="385">
        <v>41994991.649999999</v>
      </c>
      <c r="JP23" s="385">
        <v>2264684.9500000002</v>
      </c>
      <c r="JQ23" s="385">
        <v>1328277.1200000001</v>
      </c>
      <c r="JR23" s="385">
        <v>5101026.1999999993</v>
      </c>
      <c r="JS23" s="385">
        <v>2783008.85</v>
      </c>
      <c r="JT23" s="385">
        <v>29977339.009999998</v>
      </c>
      <c r="JU23" s="385">
        <v>9338463.7599999998</v>
      </c>
      <c r="JV23" s="385">
        <v>4949940.8900000006</v>
      </c>
      <c r="JW23" s="385">
        <v>3030229.0300000003</v>
      </c>
      <c r="JX23" s="385">
        <v>4673989.4400000004</v>
      </c>
      <c r="JY23" s="385">
        <v>3301708.87</v>
      </c>
      <c r="JZ23" s="385">
        <v>5283104.0600000005</v>
      </c>
      <c r="KA23" s="385">
        <v>1374461.6700000002</v>
      </c>
      <c r="KB23" s="385">
        <v>1896266.78</v>
      </c>
      <c r="KC23" s="385">
        <v>111450464.67999999</v>
      </c>
      <c r="KD23" s="385">
        <v>9127891.7799999993</v>
      </c>
      <c r="KE23" s="385">
        <v>6115384.1399999997</v>
      </c>
      <c r="KF23" s="385">
        <v>2382381.6100000003</v>
      </c>
      <c r="KG23" s="385">
        <v>3326531.5</v>
      </c>
      <c r="KH23" s="385">
        <v>10510725.99</v>
      </c>
      <c r="KI23" s="385">
        <v>23859809.810000002</v>
      </c>
      <c r="KJ23" s="385">
        <v>4929304.79</v>
      </c>
      <c r="KK23" s="385">
        <v>2463659.4000000004</v>
      </c>
      <c r="KL23" s="385">
        <v>48701136.68</v>
      </c>
      <c r="KM23" s="385">
        <v>4055310.7199999997</v>
      </c>
      <c r="KN23" s="385">
        <v>6377446.1999999993</v>
      </c>
      <c r="KO23" s="385">
        <v>31830624.009999998</v>
      </c>
      <c r="KP23" s="385">
        <v>4630008.3899999997</v>
      </c>
      <c r="KQ23" s="385">
        <v>3604805.4899999998</v>
      </c>
      <c r="KR23" s="385">
        <v>45894042.88000001</v>
      </c>
      <c r="KS23" s="385">
        <v>4858712.3600000003</v>
      </c>
      <c r="KT23" s="385">
        <v>52761591.629999995</v>
      </c>
      <c r="KU23" s="385">
        <v>4720586.75</v>
      </c>
      <c r="KV23" s="385">
        <v>1851425.49</v>
      </c>
      <c r="KW23" s="385">
        <v>8493068.3599999994</v>
      </c>
      <c r="KX23" s="385">
        <v>19664242.039999995</v>
      </c>
      <c r="KY23" s="385">
        <v>2925868.58</v>
      </c>
      <c r="KZ23" s="385">
        <v>1831553.37</v>
      </c>
      <c r="LA23" s="385">
        <v>2969480.31</v>
      </c>
      <c r="LB23" s="385">
        <v>104711625.40000001</v>
      </c>
      <c r="LC23" s="385">
        <v>25321245.999999996</v>
      </c>
      <c r="LD23" s="385">
        <v>37867426.540000007</v>
      </c>
      <c r="LE23" s="385">
        <v>44339669.95000001</v>
      </c>
      <c r="LF23" s="385">
        <v>5628257.6299999999</v>
      </c>
      <c r="LG23" s="385">
        <v>3236988.85</v>
      </c>
      <c r="LH23" s="385">
        <v>3203179.080000001</v>
      </c>
      <c r="LI23" s="385">
        <v>3348920.08</v>
      </c>
      <c r="LJ23" s="385">
        <v>4700503.71</v>
      </c>
      <c r="LK23" s="385">
        <v>3447897.21</v>
      </c>
      <c r="LL23" s="385">
        <v>27637177.290000003</v>
      </c>
      <c r="LM23" s="385">
        <v>7183242.4900000002</v>
      </c>
      <c r="LN23" s="385">
        <v>3525095.18</v>
      </c>
      <c r="LO23" s="385">
        <v>93072160.739999995</v>
      </c>
      <c r="LP23" s="385">
        <v>57487257.370000005</v>
      </c>
      <c r="LQ23" s="385">
        <v>125688789.22</v>
      </c>
      <c r="LR23" s="385">
        <v>30344170.140000001</v>
      </c>
      <c r="LS23" s="385">
        <v>10376142.960000001</v>
      </c>
      <c r="LT23" s="385">
        <v>11804744.6</v>
      </c>
      <c r="LU23" s="385">
        <v>5642187.8100000005</v>
      </c>
      <c r="LV23" s="385">
        <v>3473124.84</v>
      </c>
      <c r="LW23" s="385">
        <v>3558573.21</v>
      </c>
      <c r="LX23" s="385">
        <v>8940894.8399999999</v>
      </c>
      <c r="LY23" s="385">
        <v>9253744.5199999996</v>
      </c>
      <c r="LZ23" s="385">
        <v>3294948.8200000003</v>
      </c>
      <c r="MA23" s="385">
        <v>119627591.73</v>
      </c>
      <c r="MB23" s="385">
        <v>6717450.9199999999</v>
      </c>
      <c r="MC23" s="385">
        <v>4030134.99</v>
      </c>
      <c r="MD23" s="385">
        <v>5418334.8000000007</v>
      </c>
      <c r="ME23" s="385">
        <v>3896592.4599999995</v>
      </c>
      <c r="MF23" s="385">
        <v>7552975.6400000006</v>
      </c>
      <c r="MG23" s="385">
        <v>6082443.9300000006</v>
      </c>
      <c r="MH23" s="385">
        <v>2702565.9699999997</v>
      </c>
      <c r="MI23" s="385">
        <v>6157457.6499999994</v>
      </c>
      <c r="MJ23" s="385">
        <v>6473323.0099999998</v>
      </c>
      <c r="MK23" s="385">
        <v>5413912.2800000003</v>
      </c>
      <c r="ML23" s="385">
        <v>2999025.13</v>
      </c>
      <c r="MM23" s="385">
        <v>51680011.779999994</v>
      </c>
      <c r="MN23" s="385">
        <v>5447468.6700000009</v>
      </c>
      <c r="MO23" s="385">
        <v>16516308.459999999</v>
      </c>
      <c r="MP23" s="385">
        <v>8356504.8899999997</v>
      </c>
      <c r="MQ23" s="385">
        <v>10740291.870000001</v>
      </c>
      <c r="MR23" s="385">
        <v>7476776.0600000015</v>
      </c>
      <c r="MS23" s="385">
        <v>20190561.650000002</v>
      </c>
      <c r="MT23" s="385">
        <v>14393954.67</v>
      </c>
      <c r="MU23" s="385">
        <v>7121057.3900000006</v>
      </c>
      <c r="MV23" s="385">
        <v>2307886.0100000002</v>
      </c>
      <c r="MW23" s="385">
        <v>114203158.98999998</v>
      </c>
      <c r="MX23" s="385">
        <v>27920165.500000004</v>
      </c>
      <c r="MY23" s="385">
        <v>4395156.66</v>
      </c>
      <c r="MZ23" s="385">
        <v>59755325.459999993</v>
      </c>
      <c r="NA23" s="385">
        <v>4308754.37</v>
      </c>
      <c r="NB23" s="385">
        <v>16949150.68</v>
      </c>
      <c r="NC23" s="385">
        <v>28756033.210000005</v>
      </c>
      <c r="ND23" s="385">
        <v>37239451.870000005</v>
      </c>
      <c r="NE23" s="385">
        <v>3683314.4400000004</v>
      </c>
      <c r="NF23" s="385">
        <v>8983515.7799999993</v>
      </c>
      <c r="NG23" s="385">
        <v>8023693.5099999998</v>
      </c>
      <c r="NH23" s="385">
        <v>1826621.8499999999</v>
      </c>
      <c r="NI23" s="385">
        <v>27092128.419999998</v>
      </c>
      <c r="NJ23" s="385">
        <v>4105269.1500000004</v>
      </c>
      <c r="NK23" s="385">
        <v>2085420.76</v>
      </c>
      <c r="NL23" s="385">
        <v>3511768.4400000004</v>
      </c>
      <c r="NM23" s="385">
        <v>3112716.6399999997</v>
      </c>
      <c r="NN23" s="385">
        <v>2806014.1</v>
      </c>
      <c r="NO23" s="385">
        <v>2920170.13</v>
      </c>
      <c r="NP23" s="385">
        <v>62957056.259999998</v>
      </c>
      <c r="NQ23" s="385">
        <v>20007267.309999999</v>
      </c>
      <c r="NR23" s="385">
        <v>6406477.4299999997</v>
      </c>
      <c r="NS23" s="385">
        <v>2606257.08</v>
      </c>
      <c r="NT23" s="385">
        <v>2276342.63</v>
      </c>
      <c r="NU23" s="385">
        <v>3368995.5500000007</v>
      </c>
      <c r="NV23" s="385">
        <v>1850001.09</v>
      </c>
      <c r="NW23" s="385">
        <v>125142337.16000001</v>
      </c>
      <c r="NX23" s="385">
        <v>13993277.66</v>
      </c>
      <c r="NY23" s="385">
        <v>6466992.6399999987</v>
      </c>
      <c r="NZ23" s="385">
        <v>25187871.950000003</v>
      </c>
      <c r="OA23" s="385">
        <v>16155202.93</v>
      </c>
      <c r="OB23" s="385">
        <v>4841589.38</v>
      </c>
      <c r="OC23" s="385">
        <v>1844601.87</v>
      </c>
      <c r="OD23" s="385">
        <v>12639690.129999999</v>
      </c>
      <c r="OE23" s="385"/>
      <c r="OF23" s="385">
        <v>63731186.460000001</v>
      </c>
      <c r="OG23" s="385">
        <v>23950069.320000004</v>
      </c>
      <c r="OH23" s="385">
        <v>120869456.84</v>
      </c>
      <c r="OI23" s="385">
        <v>8225559.0700000012</v>
      </c>
      <c r="OJ23" s="385">
        <v>10067667.700000001</v>
      </c>
      <c r="OK23" s="385">
        <v>2219068.2000000002</v>
      </c>
      <c r="OL23" s="385">
        <v>49310578.959999993</v>
      </c>
      <c r="OM23" s="385">
        <v>6225448.9299999997</v>
      </c>
      <c r="ON23" s="385">
        <v>3430320.56</v>
      </c>
      <c r="OO23" s="385">
        <v>12379526.140000001</v>
      </c>
      <c r="OP23" s="385">
        <v>7362795.71</v>
      </c>
      <c r="OQ23" s="385">
        <v>25255003.939999998</v>
      </c>
      <c r="OR23" s="385">
        <v>6361694.8199999994</v>
      </c>
      <c r="OS23" s="385">
        <v>70336355.209999993</v>
      </c>
      <c r="OT23" s="385">
        <v>2795271.37</v>
      </c>
      <c r="OU23" s="385">
        <v>11640497.110000001</v>
      </c>
      <c r="OV23" s="385">
        <v>1985568.22</v>
      </c>
      <c r="OW23" s="385">
        <v>6456638.790000001</v>
      </c>
      <c r="OX23" s="385">
        <v>8668954.5099999998</v>
      </c>
      <c r="OY23" s="385">
        <v>2931923.19</v>
      </c>
      <c r="OZ23" s="385">
        <v>2461907.13</v>
      </c>
      <c r="PA23" s="385">
        <v>3911743.98</v>
      </c>
      <c r="PB23" s="385">
        <v>5043437.91</v>
      </c>
      <c r="PC23" s="385">
        <v>8817754.25</v>
      </c>
      <c r="PD23" s="385">
        <v>7533142.9199999999</v>
      </c>
      <c r="PE23" s="385">
        <v>1975404.4300000002</v>
      </c>
      <c r="PF23" s="385">
        <v>18340941.52</v>
      </c>
      <c r="PG23" s="385">
        <v>194067928.55000004</v>
      </c>
      <c r="PH23" s="385">
        <v>6062915.2599999988</v>
      </c>
      <c r="PI23" s="385">
        <v>2772927.81</v>
      </c>
      <c r="PJ23" s="385">
        <v>6818168.5300000003</v>
      </c>
      <c r="PK23" s="385">
        <v>56871205.409999996</v>
      </c>
      <c r="PL23" s="385">
        <v>4527175.1100000003</v>
      </c>
      <c r="PM23" s="385">
        <v>6756650.7999999998</v>
      </c>
      <c r="PN23" s="385">
        <v>3627909.67</v>
      </c>
      <c r="PO23" s="385">
        <v>12036738.319999998</v>
      </c>
      <c r="PP23" s="385">
        <v>2072690.68</v>
      </c>
      <c r="PQ23" s="385">
        <v>27156955.82</v>
      </c>
      <c r="PR23" s="385">
        <v>2246637.4500000002</v>
      </c>
      <c r="PS23" s="385">
        <v>14402700.510000002</v>
      </c>
      <c r="PT23" s="385">
        <v>4604540.55</v>
      </c>
      <c r="PU23" s="385">
        <v>7517803.8599999994</v>
      </c>
      <c r="PV23" s="385">
        <v>22738474.899999999</v>
      </c>
      <c r="PW23" s="385">
        <v>2589803.4299999997</v>
      </c>
      <c r="PX23" s="385">
        <v>2813924.6799999997</v>
      </c>
      <c r="PY23" s="385">
        <v>2200567.09</v>
      </c>
      <c r="PZ23" s="385">
        <v>6163116.2999999998</v>
      </c>
      <c r="QA23" s="385">
        <v>10988754.889999999</v>
      </c>
      <c r="QB23" s="385">
        <v>1694544.79</v>
      </c>
      <c r="QC23" s="385">
        <v>69540393.030000001</v>
      </c>
      <c r="QD23" s="385">
        <v>1766653.42</v>
      </c>
      <c r="QE23" s="385">
        <v>36256324.020000003</v>
      </c>
      <c r="QF23" s="385">
        <v>3811084.86</v>
      </c>
      <c r="QG23" s="385">
        <v>4420652.01</v>
      </c>
      <c r="QH23" s="385">
        <v>24333856.759999998</v>
      </c>
      <c r="QI23" s="385">
        <v>2530052.9500000002</v>
      </c>
      <c r="QJ23" s="385">
        <v>4597782.43</v>
      </c>
      <c r="QK23" s="385">
        <v>33011530.530000005</v>
      </c>
      <c r="QL23" s="385">
        <v>1362489.73</v>
      </c>
      <c r="QM23" s="385">
        <v>3440010.9600000004</v>
      </c>
      <c r="QN23" s="385">
        <v>111235371.2</v>
      </c>
      <c r="QO23" s="385">
        <v>9882231.8599999994</v>
      </c>
      <c r="QP23" s="385">
        <v>7154125.3700000001</v>
      </c>
      <c r="QQ23" s="385">
        <v>7476044.0999999996</v>
      </c>
      <c r="QR23" s="385">
        <v>5861245.0300000012</v>
      </c>
      <c r="QS23" s="385">
        <v>4629089.1199999992</v>
      </c>
      <c r="QT23" s="385">
        <v>13255955.070000002</v>
      </c>
      <c r="QU23" s="385">
        <v>2598122.9300000002</v>
      </c>
      <c r="QV23" s="385">
        <v>4020523.46</v>
      </c>
      <c r="QW23" s="385">
        <v>9695740.4900000002</v>
      </c>
      <c r="QX23" s="385">
        <v>24289640.910000004</v>
      </c>
      <c r="QY23" s="385">
        <v>3468854.94</v>
      </c>
      <c r="QZ23" s="385">
        <v>3166282.42</v>
      </c>
      <c r="RA23" s="385">
        <v>3145186.3899999997</v>
      </c>
      <c r="RB23" s="385">
        <v>2863307.77</v>
      </c>
      <c r="RC23" s="385">
        <v>2793888.32</v>
      </c>
      <c r="RD23" s="385">
        <v>3781040.49</v>
      </c>
      <c r="RE23" s="385">
        <v>2711287.31</v>
      </c>
      <c r="RF23" s="385">
        <v>2129369.41</v>
      </c>
      <c r="RG23" s="385">
        <v>2016722.2500000002</v>
      </c>
      <c r="RH23" s="385">
        <v>50036291.280000001</v>
      </c>
      <c r="RI23" s="385">
        <v>6602196.8199999994</v>
      </c>
      <c r="RJ23" s="385">
        <v>1990758.9200000002</v>
      </c>
      <c r="RK23" s="385">
        <v>1721059.4400000002</v>
      </c>
      <c r="RL23" s="385">
        <v>828196</v>
      </c>
      <c r="RM23" s="385">
        <v>2229464.62</v>
      </c>
      <c r="RN23" s="385">
        <v>2482253.52</v>
      </c>
      <c r="RO23" s="385">
        <v>7780431.04</v>
      </c>
      <c r="RP23" s="385">
        <v>3615887.9800000004</v>
      </c>
      <c r="RQ23" s="385">
        <v>4869475.5999999996</v>
      </c>
      <c r="RR23" s="385">
        <v>9175531.3200000003</v>
      </c>
      <c r="RS23" s="385">
        <v>44516348.509999998</v>
      </c>
      <c r="RT23" s="385">
        <v>5537828.0299999993</v>
      </c>
      <c r="RU23" s="385">
        <v>3869432.25</v>
      </c>
      <c r="RV23" s="385">
        <v>6790265.4100000001</v>
      </c>
      <c r="RW23" s="385">
        <v>3287286.89</v>
      </c>
      <c r="RX23" s="385">
        <v>5926568.8600000013</v>
      </c>
      <c r="RY23" s="385">
        <v>3566203.11</v>
      </c>
      <c r="RZ23" s="385">
        <v>1277933.8400000001</v>
      </c>
      <c r="SA23" s="385">
        <v>74882008.340000004</v>
      </c>
      <c r="SB23" s="385">
        <v>1993530.2200000002</v>
      </c>
      <c r="SC23" s="385">
        <v>2185088.92</v>
      </c>
      <c r="SD23" s="385">
        <v>5143618.5</v>
      </c>
      <c r="SE23" s="385">
        <v>994786.23</v>
      </c>
      <c r="SF23" s="385">
        <v>1754775.08</v>
      </c>
      <c r="SG23" s="385">
        <v>1088458.1099999999</v>
      </c>
      <c r="SH23" s="385">
        <v>8495148.75</v>
      </c>
      <c r="SI23" s="385">
        <v>1675915.6199999999</v>
      </c>
      <c r="SJ23" s="385">
        <v>3326081.2600000002</v>
      </c>
      <c r="SK23" s="385">
        <v>1750034.1400000001</v>
      </c>
      <c r="SL23" s="385">
        <v>5741932.5599999996</v>
      </c>
      <c r="SM23" s="385">
        <v>1908222.04</v>
      </c>
      <c r="SN23" s="385">
        <v>137006913.88999999</v>
      </c>
      <c r="SO23" s="385">
        <v>4229409.34</v>
      </c>
      <c r="SP23" s="385">
        <v>2106747.5099999998</v>
      </c>
      <c r="SQ23" s="385">
        <v>5889044.46</v>
      </c>
      <c r="SR23" s="385">
        <v>8067082.5499999998</v>
      </c>
      <c r="SS23" s="385">
        <v>4899204.79</v>
      </c>
      <c r="ST23" s="385">
        <v>910806.04</v>
      </c>
      <c r="SU23" s="385">
        <v>40117073.179999992</v>
      </c>
      <c r="SV23" s="385">
        <v>2657068.3799999994</v>
      </c>
      <c r="SW23" s="385">
        <v>11718919.220000001</v>
      </c>
      <c r="SX23" s="385">
        <v>3270695.54</v>
      </c>
      <c r="SY23" s="385">
        <v>4220677.7299999995</v>
      </c>
      <c r="SZ23" s="385">
        <v>1520840.4100000001</v>
      </c>
      <c r="TA23" s="385">
        <v>4027568.4000000004</v>
      </c>
      <c r="TB23" s="385">
        <v>3167725.62</v>
      </c>
      <c r="TC23" s="385">
        <v>2039147.97</v>
      </c>
      <c r="TD23" s="385">
        <v>54143510.330000006</v>
      </c>
      <c r="TE23" s="385">
        <v>4572178.7699999996</v>
      </c>
      <c r="TF23" s="385">
        <v>46707719.530000001</v>
      </c>
      <c r="TG23" s="385">
        <v>10942065.99</v>
      </c>
      <c r="TH23" s="385">
        <v>1866946.01</v>
      </c>
      <c r="TI23" s="385">
        <v>3155388.6199999996</v>
      </c>
      <c r="TJ23" s="385">
        <v>48701696.479999997</v>
      </c>
      <c r="TK23" s="385">
        <v>1535517.78</v>
      </c>
      <c r="TL23" s="385">
        <v>2111066.58</v>
      </c>
      <c r="TM23" s="385">
        <v>3693975.3400000003</v>
      </c>
      <c r="TN23" s="385">
        <v>2289564.17</v>
      </c>
      <c r="TO23" s="385">
        <v>32009465.080000006</v>
      </c>
      <c r="TP23" s="385">
        <v>7183836.4100000001</v>
      </c>
      <c r="TQ23" s="385">
        <v>6634828.79</v>
      </c>
      <c r="TR23" s="385">
        <v>10093051.65</v>
      </c>
      <c r="TS23" s="385">
        <v>7539338.5700000003</v>
      </c>
      <c r="TT23" s="385">
        <v>4076815.05</v>
      </c>
      <c r="TU23" s="385">
        <v>177671331.12</v>
      </c>
      <c r="TV23" s="385">
        <v>6859423.3299999991</v>
      </c>
      <c r="TW23" s="385">
        <v>2574115.44</v>
      </c>
      <c r="TX23" s="385">
        <v>13758310.810000001</v>
      </c>
      <c r="TY23" s="385">
        <v>1966276</v>
      </c>
      <c r="TZ23" s="385">
        <v>1657851.9499999997</v>
      </c>
      <c r="UA23" s="385">
        <v>23943922.560000002</v>
      </c>
      <c r="UB23" s="385">
        <v>1338263.77</v>
      </c>
      <c r="UC23" s="385">
        <v>3772071.21</v>
      </c>
      <c r="UD23" s="385">
        <v>7154450.54</v>
      </c>
      <c r="UE23" s="385">
        <v>4637204.97</v>
      </c>
      <c r="UF23" s="385">
        <v>25593188.640000001</v>
      </c>
      <c r="UG23" s="385">
        <v>7642092.7300000004</v>
      </c>
      <c r="UH23" s="385">
        <v>4696151.8499999996</v>
      </c>
      <c r="UI23" s="385">
        <v>2055027.44</v>
      </c>
      <c r="UJ23" s="385">
        <v>2790956.76</v>
      </c>
      <c r="UK23" s="385">
        <v>2868148.79</v>
      </c>
      <c r="UL23" s="385">
        <v>2421158.3200000003</v>
      </c>
      <c r="UM23" s="385">
        <v>31476148.93</v>
      </c>
      <c r="UN23" s="385">
        <v>1070923.99</v>
      </c>
      <c r="UO23" s="385">
        <v>2200151.4500000002</v>
      </c>
      <c r="UP23" s="385">
        <v>1592403.69</v>
      </c>
      <c r="UQ23" s="385">
        <v>70080148.709999993</v>
      </c>
      <c r="UR23" s="385">
        <v>3921918.13</v>
      </c>
      <c r="US23" s="385">
        <v>3680100.79</v>
      </c>
      <c r="UT23" s="385">
        <v>16546141.870000001</v>
      </c>
      <c r="UU23" s="385">
        <v>13354600.41</v>
      </c>
      <c r="UV23" s="385">
        <v>11086490.359999999</v>
      </c>
      <c r="UW23" s="385">
        <v>12872878.76</v>
      </c>
      <c r="UX23" s="385">
        <v>4649230.3499999996</v>
      </c>
      <c r="UY23" s="385">
        <v>3845139</v>
      </c>
      <c r="UZ23" s="385">
        <v>27694750.770000003</v>
      </c>
      <c r="VA23" s="385">
        <v>5441334.4399999995</v>
      </c>
      <c r="VB23" s="385">
        <v>11780240.319999998</v>
      </c>
      <c r="VC23" s="385">
        <v>8138399.5099999998</v>
      </c>
      <c r="VD23" s="385">
        <v>2569900.4500000007</v>
      </c>
      <c r="VE23" s="385">
        <v>3063550.5300000003</v>
      </c>
      <c r="VF23" s="385">
        <v>232977035.93000004</v>
      </c>
      <c r="VG23" s="385">
        <v>7692525.7400000002</v>
      </c>
      <c r="VH23" s="385">
        <v>6930761.29</v>
      </c>
      <c r="VI23" s="385">
        <v>3280480.51</v>
      </c>
      <c r="VJ23" s="385">
        <v>1595119.72</v>
      </c>
      <c r="VK23" s="385">
        <v>7395409.0200000005</v>
      </c>
      <c r="VL23" s="385">
        <v>10653415.110000001</v>
      </c>
      <c r="VM23" s="385">
        <v>11281324.039999999</v>
      </c>
      <c r="VN23" s="385">
        <v>5004283.49</v>
      </c>
      <c r="VO23" s="385">
        <v>7921783.96</v>
      </c>
      <c r="VP23" s="385">
        <v>3398080.26</v>
      </c>
      <c r="VQ23" s="385">
        <v>11814408.01</v>
      </c>
      <c r="VR23" s="385">
        <v>5823008.1299999999</v>
      </c>
      <c r="VS23" s="385">
        <v>14412879.58</v>
      </c>
      <c r="VT23" s="385">
        <v>31312448.07</v>
      </c>
      <c r="VU23" s="385">
        <v>6617325.04</v>
      </c>
      <c r="VV23" s="385">
        <v>8784755.9899999984</v>
      </c>
      <c r="VW23" s="385">
        <v>9789901.4100000001</v>
      </c>
      <c r="VX23" s="385">
        <v>3563395.6899999995</v>
      </c>
      <c r="VY23" s="385">
        <v>17633967.59</v>
      </c>
      <c r="VZ23" s="385">
        <v>25470025.419999998</v>
      </c>
      <c r="WA23" s="385">
        <v>5564284.9000000004</v>
      </c>
      <c r="WB23" s="385">
        <v>3286442.2</v>
      </c>
      <c r="WC23" s="385">
        <v>2746031.83</v>
      </c>
      <c r="WD23" s="385">
        <v>3073285.0099999993</v>
      </c>
      <c r="WE23" s="385">
        <v>3348044.38</v>
      </c>
      <c r="WF23" s="385">
        <v>1582903.2</v>
      </c>
      <c r="WG23" s="385">
        <v>4364117.9499999993</v>
      </c>
      <c r="WH23" s="385">
        <v>28442204.349999998</v>
      </c>
      <c r="WI23" s="385">
        <v>3132285.4000000004</v>
      </c>
      <c r="WJ23" s="385">
        <v>744240</v>
      </c>
      <c r="WK23" s="385">
        <v>1240207.1299999999</v>
      </c>
      <c r="WL23" s="385">
        <v>1505319.4999999998</v>
      </c>
      <c r="WM23" s="385">
        <v>131301862.15999998</v>
      </c>
      <c r="WN23" s="385">
        <v>5070738.4499999993</v>
      </c>
      <c r="WO23" s="385">
        <v>2795719.03</v>
      </c>
      <c r="WP23" s="385">
        <v>42100775.049999997</v>
      </c>
      <c r="WQ23" s="385">
        <v>6736475.3600000003</v>
      </c>
      <c r="WR23" s="385">
        <v>4777279.9800000004</v>
      </c>
      <c r="WS23" s="385">
        <v>13045727.530000001</v>
      </c>
      <c r="WT23" s="385">
        <v>5313220.38</v>
      </c>
      <c r="WU23" s="385">
        <v>2470093.5700000003</v>
      </c>
      <c r="WV23" s="385">
        <v>12314592.040000001</v>
      </c>
      <c r="WW23" s="385">
        <v>7925824.6699999999</v>
      </c>
      <c r="WX23" s="385">
        <v>2909558.28</v>
      </c>
      <c r="WY23" s="385">
        <v>2212155.86</v>
      </c>
      <c r="WZ23" s="385">
        <v>4011751.06</v>
      </c>
      <c r="XA23" s="385">
        <v>2116903.89</v>
      </c>
      <c r="XB23" s="385">
        <v>3010311.61</v>
      </c>
      <c r="XC23" s="385">
        <v>2621993.04</v>
      </c>
      <c r="XD23" s="385">
        <v>2981963.2699999996</v>
      </c>
      <c r="XE23" s="385">
        <v>2290692.71</v>
      </c>
      <c r="XF23" s="385">
        <v>2833140.4</v>
      </c>
      <c r="XG23" s="385">
        <v>2347285.15</v>
      </c>
      <c r="XH23" s="385">
        <v>1742328.9100000001</v>
      </c>
      <c r="XI23" s="385">
        <v>1493229.1199999999</v>
      </c>
      <c r="XJ23" s="385">
        <v>108341731.01000001</v>
      </c>
      <c r="XK23" s="385">
        <v>4009517.6500000004</v>
      </c>
      <c r="XL23" s="385">
        <v>6467287.9500000002</v>
      </c>
      <c r="XM23" s="385">
        <v>2904270.2699999996</v>
      </c>
      <c r="XN23" s="385">
        <v>25954385.919999998</v>
      </c>
      <c r="XO23" s="385">
        <v>4792298.51</v>
      </c>
      <c r="XP23" s="385">
        <v>14687610.700000001</v>
      </c>
      <c r="XQ23" s="385">
        <v>1529135.73</v>
      </c>
      <c r="XR23" s="385">
        <v>7678179.4100000001</v>
      </c>
      <c r="XS23" s="385">
        <v>10971945.789999999</v>
      </c>
      <c r="XT23" s="385">
        <v>3388931.85</v>
      </c>
      <c r="XU23" s="385">
        <v>3730916.6700000004</v>
      </c>
      <c r="XV23" s="385">
        <v>2783085.56</v>
      </c>
      <c r="XW23" s="385">
        <v>2192492.59</v>
      </c>
      <c r="XX23" s="385">
        <v>1826838.22</v>
      </c>
      <c r="XY23" s="385">
        <v>2949105.52</v>
      </c>
      <c r="XZ23" s="385">
        <v>4416036.87</v>
      </c>
      <c r="YA23" s="385">
        <v>33154824.199999999</v>
      </c>
      <c r="YB23" s="385">
        <v>4007670.1100000003</v>
      </c>
      <c r="YC23" s="385">
        <v>10999606.76</v>
      </c>
      <c r="YD23" s="385">
        <v>4422512.78</v>
      </c>
      <c r="YE23" s="385">
        <v>9666983.6699999999</v>
      </c>
      <c r="YF23" s="385">
        <v>2142345.04</v>
      </c>
      <c r="YG23" s="385">
        <v>2375593.5</v>
      </c>
      <c r="YH23" s="385">
        <v>46113144.130000003</v>
      </c>
      <c r="YI23" s="385">
        <v>6885961.9100000001</v>
      </c>
      <c r="YJ23" s="385">
        <v>4960826.2200000007</v>
      </c>
      <c r="YK23" s="385">
        <v>9042725.5</v>
      </c>
      <c r="YL23" s="385">
        <v>1954946.05</v>
      </c>
      <c r="YM23" s="385">
        <v>3198867.13</v>
      </c>
      <c r="YN23" s="385">
        <v>1780789.99</v>
      </c>
      <c r="YO23" s="385">
        <v>2838286.62</v>
      </c>
      <c r="YP23" s="385">
        <v>20732980.360000003</v>
      </c>
      <c r="YQ23" s="385">
        <v>65979643.059999995</v>
      </c>
      <c r="YR23" s="385">
        <v>4419722.9399999995</v>
      </c>
      <c r="YS23" s="385">
        <v>15142519.460000001</v>
      </c>
      <c r="YT23" s="385">
        <v>24570698.829999998</v>
      </c>
      <c r="YU23" s="385">
        <v>14732838.969999999</v>
      </c>
      <c r="YV23" s="385">
        <v>2255729.2599999998</v>
      </c>
      <c r="YW23" s="385">
        <v>5247018.2999999989</v>
      </c>
      <c r="YX23" s="385">
        <v>7147111.9399999995</v>
      </c>
      <c r="YY23" s="385">
        <v>15809358.210000001</v>
      </c>
      <c r="YZ23" s="385">
        <v>10456734.359999999</v>
      </c>
      <c r="ZA23" s="385">
        <v>2823200.62</v>
      </c>
      <c r="ZB23" s="385">
        <v>3122331.36</v>
      </c>
      <c r="ZC23" s="385">
        <v>2359364.0500000003</v>
      </c>
      <c r="ZD23" s="385">
        <v>11389627.189999999</v>
      </c>
      <c r="ZE23" s="385">
        <v>985941.2</v>
      </c>
      <c r="ZF23" s="385">
        <v>3630173.31</v>
      </c>
      <c r="ZG23" s="385">
        <v>2134333.2999999998</v>
      </c>
      <c r="ZH23" s="385">
        <v>2710100.43</v>
      </c>
      <c r="ZI23" s="385">
        <v>11692688.870000001</v>
      </c>
      <c r="ZJ23" s="385">
        <v>4562983.13</v>
      </c>
      <c r="ZK23" s="385">
        <v>2566437.5999999996</v>
      </c>
      <c r="ZL23" s="385">
        <v>260698.73</v>
      </c>
      <c r="ZM23" s="385">
        <v>66637953.890000001</v>
      </c>
      <c r="ZN23" s="385">
        <v>3220851.46</v>
      </c>
      <c r="ZO23" s="385">
        <v>9766371.8000000007</v>
      </c>
      <c r="ZP23" s="385">
        <v>3146606.1399999997</v>
      </c>
      <c r="ZQ23" s="385">
        <v>3048126.0900000003</v>
      </c>
      <c r="ZR23" s="385">
        <v>8618369.4099999983</v>
      </c>
      <c r="ZS23" s="385">
        <v>3233859.39</v>
      </c>
      <c r="ZT23" s="385">
        <v>155431823.87</v>
      </c>
      <c r="ZU23" s="385">
        <v>2663101.59</v>
      </c>
      <c r="ZV23" s="385">
        <v>2248767.8099999996</v>
      </c>
      <c r="ZW23" s="385">
        <v>13238106.24</v>
      </c>
      <c r="ZX23" s="385">
        <v>11089878.640000001</v>
      </c>
      <c r="ZY23" s="385">
        <v>2632097.09</v>
      </c>
      <c r="ZZ23" s="385">
        <v>4742768.67</v>
      </c>
      <c r="AAA23" s="385">
        <v>5503343.3200000003</v>
      </c>
      <c r="AAB23" s="385">
        <v>2592778.77</v>
      </c>
      <c r="AAC23" s="385">
        <v>2913359.61</v>
      </c>
      <c r="AAD23" s="385">
        <v>7124144.4399999995</v>
      </c>
      <c r="AAE23" s="385">
        <v>25624025.010000002</v>
      </c>
      <c r="AAF23" s="385">
        <v>23616967.600000005</v>
      </c>
      <c r="AAG23" s="385">
        <v>880735.11999999988</v>
      </c>
      <c r="AAH23" s="385">
        <v>2055517.49</v>
      </c>
      <c r="AAI23" s="385">
        <v>1318554.0900000001</v>
      </c>
      <c r="AAJ23" s="385">
        <v>2396863.86</v>
      </c>
      <c r="AAK23" s="385">
        <v>4556599.43</v>
      </c>
      <c r="AAL23" s="385">
        <v>1346723.06</v>
      </c>
      <c r="AAM23" s="385">
        <v>41832809.760000005</v>
      </c>
      <c r="AAN23" s="385">
        <v>33343572.43</v>
      </c>
      <c r="AAO23" s="385">
        <v>3327489.5999999996</v>
      </c>
      <c r="AAP23" s="385">
        <v>1413915.66</v>
      </c>
      <c r="AAQ23" s="385">
        <v>2224511.9699999997</v>
      </c>
      <c r="AAR23" s="385">
        <v>1593281.7000000002</v>
      </c>
      <c r="AAS23" s="385">
        <v>1952568</v>
      </c>
      <c r="AAT23" s="385">
        <v>34971208.449999996</v>
      </c>
      <c r="AAU23" s="385">
        <v>6152984.7400000002</v>
      </c>
      <c r="AAV23" s="385">
        <v>3162050</v>
      </c>
      <c r="AAW23" s="385">
        <v>6824147.7000000011</v>
      </c>
      <c r="AAX23" s="385">
        <v>9118177.3499999978</v>
      </c>
      <c r="AAY23" s="385">
        <v>3262283.1199999996</v>
      </c>
      <c r="AAZ23" s="385">
        <v>2405409.79</v>
      </c>
      <c r="ABA23" s="385">
        <v>2874858.95</v>
      </c>
      <c r="ABB23" s="385">
        <v>46011852.32</v>
      </c>
      <c r="ABC23" s="385">
        <v>1792921.4100000001</v>
      </c>
      <c r="ABD23" s="385">
        <v>9271253.75</v>
      </c>
      <c r="ABE23" s="385">
        <v>3167353.01</v>
      </c>
      <c r="ABF23" s="385">
        <v>2845445.0999999996</v>
      </c>
      <c r="ABG23" s="385">
        <v>13739688.979999999</v>
      </c>
      <c r="ABH23" s="385">
        <v>2493734.67</v>
      </c>
      <c r="ABI23" s="385">
        <v>3832915.27</v>
      </c>
      <c r="ABJ23" s="385">
        <v>3204393.7500000005</v>
      </c>
      <c r="ABK23" s="385">
        <v>6956009.4399999995</v>
      </c>
      <c r="ABL23" s="385">
        <v>2549301.5999999996</v>
      </c>
      <c r="ABM23" s="385">
        <v>74604833.609999999</v>
      </c>
      <c r="ABN23" s="385">
        <v>2516417.6800000002</v>
      </c>
      <c r="ABO23" s="385">
        <v>3990008.5300000003</v>
      </c>
      <c r="ABP23" s="385">
        <v>9634074.0200000014</v>
      </c>
      <c r="ABQ23" s="385">
        <v>4297356.4899999993</v>
      </c>
      <c r="ABR23" s="385">
        <v>8916964.7699999996</v>
      </c>
      <c r="ABS23" s="385">
        <v>4799793.1400000006</v>
      </c>
      <c r="ABT23" s="385">
        <v>17374289.240000002</v>
      </c>
      <c r="ABU23" s="385">
        <v>45893579.029999994</v>
      </c>
      <c r="ABV23" s="385">
        <v>8740659.7899999991</v>
      </c>
      <c r="ABW23" s="385">
        <v>5949446.7400000002</v>
      </c>
      <c r="ABX23" s="385">
        <v>6101597.919999999</v>
      </c>
      <c r="ABY23" s="385">
        <v>4519545.7</v>
      </c>
      <c r="ABZ23" s="385">
        <v>22000583.059999999</v>
      </c>
      <c r="ACA23" s="385">
        <v>4188670.94</v>
      </c>
      <c r="ACB23" s="385">
        <v>5287072.1300000008</v>
      </c>
      <c r="ACC23" s="385">
        <v>2860028.23</v>
      </c>
      <c r="ACD23" s="385">
        <v>1786416.46</v>
      </c>
      <c r="ACE23" s="385">
        <v>2625587.7100000004</v>
      </c>
      <c r="ACF23" s="385">
        <v>23825428.5</v>
      </c>
      <c r="ACG23" s="385">
        <v>22990083.780000001</v>
      </c>
      <c r="ACH23" s="385">
        <v>2918905.73</v>
      </c>
      <c r="ACI23" s="385">
        <v>1842228.0699999998</v>
      </c>
      <c r="ACJ23" s="385">
        <v>4563642.53</v>
      </c>
      <c r="ACK23" s="385">
        <v>1347637.4300000002</v>
      </c>
      <c r="ACL23" s="385">
        <v>3274798.08</v>
      </c>
      <c r="ACM23" s="385">
        <v>2529859.8199999998</v>
      </c>
      <c r="ACN23" s="385">
        <v>5673446.4900000002</v>
      </c>
      <c r="ACO23" s="385">
        <v>108909429.14</v>
      </c>
      <c r="ACP23" s="385">
        <v>17685990.41</v>
      </c>
      <c r="ACQ23" s="385">
        <v>15179790</v>
      </c>
      <c r="ACR23" s="385">
        <v>33093724.760000002</v>
      </c>
      <c r="ACS23" s="385">
        <v>2582843.34</v>
      </c>
      <c r="ACT23" s="385">
        <v>2083899.2999999998</v>
      </c>
      <c r="ACU23" s="385">
        <v>3673821.62</v>
      </c>
      <c r="ACV23" s="385">
        <v>3994621.05</v>
      </c>
      <c r="ACW23" s="385">
        <v>160352100.90000001</v>
      </c>
      <c r="ACX23" s="385">
        <v>40319157.659999996</v>
      </c>
      <c r="ACY23" s="385">
        <v>18640018.170000002</v>
      </c>
      <c r="ACZ23" s="385">
        <v>3736012.1999999997</v>
      </c>
      <c r="ADA23" s="385">
        <v>9257169.8399999999</v>
      </c>
      <c r="ADB23" s="385">
        <v>8379285.6499999994</v>
      </c>
      <c r="ADC23" s="385">
        <v>5611563.8199999994</v>
      </c>
      <c r="ADD23" s="385">
        <v>2556097.06</v>
      </c>
      <c r="ADE23" s="385">
        <v>4698954.3400000008</v>
      </c>
      <c r="ADF23" s="385">
        <v>10194270.41</v>
      </c>
      <c r="ADG23" s="385">
        <v>7292242.9000000004</v>
      </c>
      <c r="ADH23" s="385">
        <v>3252924.6099999994</v>
      </c>
      <c r="ADI23" s="385">
        <v>7062569.2700000005</v>
      </c>
      <c r="ADJ23" s="385">
        <v>8735725.2599999998</v>
      </c>
      <c r="ADK23" s="385">
        <v>5314680.05</v>
      </c>
      <c r="ADL23" s="385">
        <v>4206898.49</v>
      </c>
      <c r="ADM23" s="385">
        <v>8296794.1400000006</v>
      </c>
      <c r="ADN23" s="385">
        <v>2264424.19</v>
      </c>
      <c r="ADO23" s="385">
        <v>6599138.3700000001</v>
      </c>
      <c r="ADP23" s="385"/>
      <c r="ADQ23" s="385">
        <v>79011690.729999989</v>
      </c>
      <c r="ADR23" s="385">
        <v>11324219.310000001</v>
      </c>
      <c r="ADS23" s="385">
        <v>6705239.7000000002</v>
      </c>
      <c r="ADT23" s="385">
        <v>4825263.33</v>
      </c>
      <c r="ADU23" s="385">
        <v>3711770.54</v>
      </c>
      <c r="ADV23" s="385">
        <v>15274665.940000001</v>
      </c>
      <c r="ADW23" s="385">
        <v>2706489.4299999997</v>
      </c>
      <c r="ADX23" s="385">
        <v>2976061.9699999997</v>
      </c>
      <c r="ADY23" s="385">
        <v>2730294.83</v>
      </c>
      <c r="ADZ23" s="385">
        <v>2219940.2999999998</v>
      </c>
      <c r="AEA23" s="385">
        <v>83681221.180000007</v>
      </c>
      <c r="AEB23" s="385">
        <v>19641800.059999999</v>
      </c>
      <c r="AEC23" s="385">
        <v>7791410.5900000008</v>
      </c>
      <c r="AED23" s="385">
        <v>3789238.78</v>
      </c>
      <c r="AEE23" s="385">
        <v>11425322.189999999</v>
      </c>
      <c r="AEF23" s="385">
        <v>4874088.18</v>
      </c>
      <c r="AEG23" s="385">
        <v>5358909.75</v>
      </c>
      <c r="AEH23" s="385">
        <v>5121860.28</v>
      </c>
      <c r="AEI23" s="385">
        <v>7619821.6299999999</v>
      </c>
      <c r="AEJ23" s="385">
        <v>9573967.5100000016</v>
      </c>
      <c r="AEK23" s="385">
        <v>4522744.38</v>
      </c>
      <c r="AEL23" s="385">
        <v>6229500.1200000001</v>
      </c>
      <c r="AEM23" s="385">
        <v>7021099.3100000005</v>
      </c>
      <c r="AEN23" s="385">
        <v>24215355.690000001</v>
      </c>
      <c r="AEO23" s="385">
        <v>3875659.2399999998</v>
      </c>
      <c r="AEP23" s="385">
        <v>3638217.17</v>
      </c>
      <c r="AEQ23" s="385">
        <v>2838908.93</v>
      </c>
      <c r="AER23" s="385">
        <v>4455643.9799999995</v>
      </c>
      <c r="AES23" s="385">
        <v>3914903.35</v>
      </c>
      <c r="AET23" s="385">
        <v>2514146.75</v>
      </c>
      <c r="AEU23" s="385">
        <v>7020360.4299999988</v>
      </c>
      <c r="AEV23" s="385">
        <v>7706446.6500000004</v>
      </c>
      <c r="AEW23" s="385">
        <v>5401971.9900000002</v>
      </c>
      <c r="AEX23" s="385">
        <v>3412685.43</v>
      </c>
      <c r="AEY23" s="385">
        <v>2481718.77</v>
      </c>
      <c r="AEZ23" s="385">
        <v>50887828.859999999</v>
      </c>
      <c r="AFA23" s="385">
        <v>1640635.3399999999</v>
      </c>
      <c r="AFB23" s="385">
        <v>3122836.93</v>
      </c>
      <c r="AFC23" s="385">
        <v>1972839.8800000001</v>
      </c>
      <c r="AFD23" s="385">
        <v>21042665.550000001</v>
      </c>
      <c r="AFE23" s="385">
        <v>4056729.69</v>
      </c>
      <c r="AFF23" s="385">
        <v>1478991.4100000001</v>
      </c>
      <c r="AFG23" s="385">
        <v>3834654.8999999994</v>
      </c>
      <c r="AFH23" s="385">
        <v>2008449.1199999999</v>
      </c>
      <c r="AFI23" s="385">
        <v>2610190.73</v>
      </c>
      <c r="AFJ23" s="385">
        <v>2857381.08</v>
      </c>
      <c r="AFK23" s="385">
        <v>83830671.260000005</v>
      </c>
      <c r="AFL23" s="385">
        <v>14598691.849999998</v>
      </c>
      <c r="AFM23" s="385">
        <v>4157699.8299999996</v>
      </c>
      <c r="AFN23" s="385">
        <v>3245051.6599999997</v>
      </c>
      <c r="AFO23" s="385">
        <v>9003703.8099999987</v>
      </c>
      <c r="AFP23" s="385">
        <v>3339922.4899999998</v>
      </c>
      <c r="AFQ23" s="385">
        <v>2664786.7300000004</v>
      </c>
      <c r="AFR23" s="385">
        <v>2496358.0700000003</v>
      </c>
      <c r="AFS23" s="385">
        <v>159799680.13</v>
      </c>
      <c r="AFT23" s="385">
        <v>104828337.14000002</v>
      </c>
      <c r="AFU23" s="385">
        <v>2681031.31</v>
      </c>
      <c r="AFV23" s="385">
        <v>4476877.58</v>
      </c>
      <c r="AFW23" s="385">
        <v>12850465.520000001</v>
      </c>
      <c r="AFX23" s="385">
        <v>6456844.9399999995</v>
      </c>
      <c r="AFY23" s="385">
        <v>2959347.9299999997</v>
      </c>
      <c r="AFZ23" s="385">
        <v>6276345.2400000002</v>
      </c>
      <c r="AGA23" s="385">
        <v>1423670.59</v>
      </c>
      <c r="AGB23" s="385">
        <v>4713870.54</v>
      </c>
      <c r="AGC23" s="385">
        <v>7592455.2400000012</v>
      </c>
      <c r="AGD23" s="385">
        <v>3055769.4899999998</v>
      </c>
      <c r="AGE23" s="385">
        <v>4372874.57</v>
      </c>
      <c r="AGF23" s="385">
        <v>2724704.14</v>
      </c>
      <c r="AGG23" s="385">
        <v>3757391.3900000006</v>
      </c>
      <c r="AGH23" s="385">
        <v>5222705.51</v>
      </c>
      <c r="AGI23" s="385">
        <v>3916716.7800000003</v>
      </c>
      <c r="AGJ23" s="385">
        <v>44611431.180000007</v>
      </c>
      <c r="AGK23" s="385">
        <v>4083104</v>
      </c>
      <c r="AGL23" s="385">
        <v>3161937.5800000005</v>
      </c>
      <c r="AGM23" s="385">
        <v>3926924.63</v>
      </c>
      <c r="AGN23" s="385">
        <v>12371275.529999999</v>
      </c>
      <c r="AGO23" s="385">
        <v>4397226.09</v>
      </c>
      <c r="AGP23" s="385">
        <v>1763845.53</v>
      </c>
    </row>
    <row r="24" spans="1:874">
      <c r="B24" s="384" t="s">
        <v>35</v>
      </c>
      <c r="C24" s="383" t="s">
        <v>36</v>
      </c>
      <c r="D24" s="385">
        <v>43420968.139999993</v>
      </c>
      <c r="E24" s="385">
        <v>3137531.15</v>
      </c>
      <c r="F24" s="385">
        <v>5323996.1199999992</v>
      </c>
      <c r="G24" s="385">
        <v>1871636.6199999999</v>
      </c>
      <c r="H24" s="385">
        <v>9316260.4600000009</v>
      </c>
      <c r="I24" s="385">
        <v>2829629.0500000003</v>
      </c>
      <c r="J24" s="385">
        <v>7265455.5600000005</v>
      </c>
      <c r="K24" s="385">
        <v>3095132.44</v>
      </c>
      <c r="L24" s="385">
        <v>3192864.3</v>
      </c>
      <c r="M24" s="385">
        <v>2235028.69</v>
      </c>
      <c r="N24" s="385">
        <v>2273105.9199999999</v>
      </c>
      <c r="O24" s="385">
        <v>1861680.73</v>
      </c>
      <c r="P24" s="385">
        <v>1340118.31</v>
      </c>
      <c r="Q24" s="385">
        <v>1574963.3699999999</v>
      </c>
      <c r="R24" s="385">
        <v>1673281.24</v>
      </c>
      <c r="S24" s="385">
        <v>3834012.8899999997</v>
      </c>
      <c r="T24" s="385">
        <v>2897217.12</v>
      </c>
      <c r="U24" s="385">
        <v>543799.19999999995</v>
      </c>
      <c r="V24" s="385">
        <v>38433288.109999999</v>
      </c>
      <c r="W24" s="385">
        <v>11215702.82</v>
      </c>
      <c r="X24" s="385">
        <v>1924041.29</v>
      </c>
      <c r="Y24" s="385">
        <v>4032244.3200000003</v>
      </c>
      <c r="Z24" s="385">
        <v>2080191.53</v>
      </c>
      <c r="AA24" s="385">
        <v>2926045.08</v>
      </c>
      <c r="AB24" s="385">
        <v>1247985.21</v>
      </c>
      <c r="AC24" s="385">
        <v>12091411.179999998</v>
      </c>
      <c r="AD24" s="385">
        <v>2546676.19</v>
      </c>
      <c r="AE24" s="385">
        <v>1578021.99</v>
      </c>
      <c r="AF24" s="385">
        <v>6413955.8499999996</v>
      </c>
      <c r="AG24" s="385">
        <v>2072478.1800000002</v>
      </c>
      <c r="AH24" s="385">
        <v>3818167.2</v>
      </c>
      <c r="AI24" s="385">
        <v>4780647.88</v>
      </c>
      <c r="AJ24" s="385">
        <v>3288901.82</v>
      </c>
      <c r="AK24" s="385">
        <v>1570954.51</v>
      </c>
      <c r="AL24" s="385">
        <v>1737905.4000000001</v>
      </c>
      <c r="AM24" s="385">
        <v>3071879.9099999997</v>
      </c>
      <c r="AN24" s="385">
        <v>1143196.9100000001</v>
      </c>
      <c r="AO24" s="385">
        <v>1614251.0499999998</v>
      </c>
      <c r="AP24" s="385">
        <v>1548823.1400000001</v>
      </c>
      <c r="AQ24" s="385">
        <v>1067278.81</v>
      </c>
      <c r="AR24" s="385">
        <v>1033478.9099999999</v>
      </c>
      <c r="AS24" s="385">
        <v>608824.24</v>
      </c>
      <c r="AT24" s="385">
        <v>22933199.830000002</v>
      </c>
      <c r="AU24" s="385">
        <v>1142917.3900000001</v>
      </c>
      <c r="AV24" s="385">
        <v>993930.73</v>
      </c>
      <c r="AW24" s="385">
        <v>1654474.83</v>
      </c>
      <c r="AX24" s="385">
        <v>2507658.65</v>
      </c>
      <c r="AY24" s="385">
        <v>3570500.2199999997</v>
      </c>
      <c r="AZ24" s="385">
        <v>1221127.8700000001</v>
      </c>
      <c r="BA24" s="385">
        <v>1288800.06</v>
      </c>
      <c r="BB24" s="385">
        <v>1030298.9</v>
      </c>
      <c r="BC24" s="385">
        <v>1150053.5</v>
      </c>
      <c r="BD24" s="385">
        <v>574097.32999999996</v>
      </c>
      <c r="BE24" s="385">
        <v>911290.52999999991</v>
      </c>
      <c r="BF24" s="385">
        <v>5350573.2799999993</v>
      </c>
      <c r="BG24" s="385">
        <v>921402.26</v>
      </c>
      <c r="BH24" s="385">
        <v>260222.22</v>
      </c>
      <c r="BI24" s="385">
        <v>22548208.362999998</v>
      </c>
      <c r="BJ24" s="385">
        <v>11458370.35</v>
      </c>
      <c r="BK24" s="385">
        <v>2662974.0500000003</v>
      </c>
      <c r="BL24" s="385">
        <v>1037537.46</v>
      </c>
      <c r="BM24" s="385">
        <v>3700442.21</v>
      </c>
      <c r="BN24" s="385">
        <v>2128083.1100000003</v>
      </c>
      <c r="BO24" s="385">
        <v>1812795.47</v>
      </c>
      <c r="BP24" s="385">
        <v>22167200.479999997</v>
      </c>
      <c r="BQ24" s="385">
        <v>2759545.23</v>
      </c>
      <c r="BR24" s="385">
        <v>2689175.13</v>
      </c>
      <c r="BS24" s="385">
        <v>3299121.65</v>
      </c>
      <c r="BT24" s="385">
        <v>2127152.64</v>
      </c>
      <c r="BU24" s="385">
        <v>1681563.85</v>
      </c>
      <c r="BV24" s="385">
        <v>1927258.4900000002</v>
      </c>
      <c r="BW24" s="385">
        <v>3580263</v>
      </c>
      <c r="BX24" s="385">
        <v>7034270.8500000006</v>
      </c>
      <c r="BY24" s="385">
        <v>976244.65</v>
      </c>
      <c r="BZ24" s="385">
        <v>2718209.0700000003</v>
      </c>
      <c r="CA24" s="385">
        <v>5126937.6199999992</v>
      </c>
      <c r="CB24" s="385">
        <v>1306766.02</v>
      </c>
      <c r="CC24" s="385">
        <v>1524600.9000000001</v>
      </c>
      <c r="CD24" s="385">
        <v>1518848.29</v>
      </c>
      <c r="CE24" s="385">
        <v>46544838.809999995</v>
      </c>
      <c r="CF24" s="385">
        <v>2436468.09</v>
      </c>
      <c r="CG24" s="385">
        <v>5196460.2799999993</v>
      </c>
      <c r="CH24" s="385">
        <v>1582147.95</v>
      </c>
      <c r="CI24" s="385">
        <v>2197302.4700000002</v>
      </c>
      <c r="CJ24" s="385">
        <v>2016321.87</v>
      </c>
      <c r="CK24" s="385">
        <v>2118391.81</v>
      </c>
      <c r="CL24" s="385">
        <v>3601720.74</v>
      </c>
      <c r="CM24" s="385">
        <v>1744147.35</v>
      </c>
      <c r="CN24" s="385">
        <v>1869867.46</v>
      </c>
      <c r="CO24" s="385">
        <v>1563518.2600000002</v>
      </c>
      <c r="CP24" s="385">
        <v>2066752.3299999998</v>
      </c>
      <c r="CQ24" s="385">
        <v>1469931.99</v>
      </c>
      <c r="CR24" s="385">
        <v>19606199.93</v>
      </c>
      <c r="CS24" s="385">
        <v>1734663.81</v>
      </c>
      <c r="CT24" s="385">
        <v>1780814.4</v>
      </c>
      <c r="CU24" s="385">
        <v>3559279.64</v>
      </c>
      <c r="CV24" s="385">
        <v>1423810.42</v>
      </c>
      <c r="CW24" s="385">
        <v>2690060.5300000003</v>
      </c>
      <c r="CX24" s="385">
        <v>1937575.56</v>
      </c>
      <c r="CY24" s="385">
        <v>538313.74</v>
      </c>
      <c r="CZ24" s="385">
        <v>15938438.17</v>
      </c>
      <c r="DA24" s="385">
        <v>24140521.82</v>
      </c>
      <c r="DB24" s="385">
        <v>2641175.8199999998</v>
      </c>
      <c r="DC24" s="385">
        <v>2204653.81</v>
      </c>
      <c r="DD24" s="385">
        <v>3013536.54</v>
      </c>
      <c r="DE24" s="385">
        <v>3149616.76</v>
      </c>
      <c r="DF24" s="385">
        <v>2314561.65</v>
      </c>
      <c r="DG24" s="385">
        <v>2548636.6800000002</v>
      </c>
      <c r="DH24" s="385">
        <v>973102.91999999993</v>
      </c>
      <c r="DI24" s="385">
        <v>63519659.350000001</v>
      </c>
      <c r="DJ24" s="385">
        <v>2441110.9300000002</v>
      </c>
      <c r="DK24" s="385">
        <v>3325069.7399999998</v>
      </c>
      <c r="DL24" s="385">
        <v>3524751.0799999996</v>
      </c>
      <c r="DM24" s="385">
        <v>2734573.84</v>
      </c>
      <c r="DN24" s="385">
        <v>3528229.35</v>
      </c>
      <c r="DO24" s="385">
        <v>4978533.3800000008</v>
      </c>
      <c r="DP24" s="385">
        <v>2808638.54</v>
      </c>
      <c r="DQ24" s="385">
        <v>4895916.01</v>
      </c>
      <c r="DR24" s="385">
        <v>28650310.690000005</v>
      </c>
      <c r="DS24" s="385">
        <v>3566113.2</v>
      </c>
      <c r="DT24" s="385">
        <v>7811475.6200000001</v>
      </c>
      <c r="DU24" s="385">
        <v>13590874.649999999</v>
      </c>
      <c r="DV24" s="385">
        <v>2617512.42</v>
      </c>
      <c r="DW24" s="385">
        <v>5747218.04</v>
      </c>
      <c r="DX24" s="385">
        <v>4092739.19</v>
      </c>
      <c r="DY24" s="385">
        <v>686692.75</v>
      </c>
      <c r="DZ24" s="385">
        <v>2578789.15</v>
      </c>
      <c r="EA24" s="385">
        <v>1305653.4099999999</v>
      </c>
      <c r="EB24" s="385">
        <v>5334219.4800000004</v>
      </c>
      <c r="EC24" s="385">
        <v>12673577</v>
      </c>
      <c r="ED24" s="385">
        <v>14290047.9</v>
      </c>
      <c r="EE24" s="385">
        <v>2281613.86</v>
      </c>
      <c r="EF24" s="385">
        <v>2693599.43</v>
      </c>
      <c r="EG24" s="385">
        <v>2174817.1</v>
      </c>
      <c r="EH24" s="385">
        <v>3244005.79</v>
      </c>
      <c r="EI24" s="385">
        <v>3765325.41</v>
      </c>
      <c r="EJ24" s="385">
        <v>1758509.4</v>
      </c>
      <c r="EK24" s="385">
        <v>2950787.89</v>
      </c>
      <c r="EL24" s="385">
        <v>33704491.309999995</v>
      </c>
      <c r="EM24" s="385">
        <v>2658604.44</v>
      </c>
      <c r="EN24" s="385">
        <v>2240303</v>
      </c>
      <c r="EO24" s="385">
        <v>2577066.56</v>
      </c>
      <c r="EP24" s="385">
        <v>1081741.08</v>
      </c>
      <c r="EQ24" s="385">
        <v>891165.96000000008</v>
      </c>
      <c r="ER24" s="385">
        <v>4586986.6400000006</v>
      </c>
      <c r="ES24" s="385">
        <v>3338353.2</v>
      </c>
      <c r="ET24" s="385">
        <v>1568890.46</v>
      </c>
      <c r="EU24" s="385">
        <v>22828774.829999998</v>
      </c>
      <c r="EV24" s="385">
        <v>1526275.6300000001</v>
      </c>
      <c r="EW24" s="385">
        <v>2282499.1800000002</v>
      </c>
      <c r="EX24" s="385">
        <v>3767332.46</v>
      </c>
      <c r="EY24" s="385">
        <v>4543815.669999999</v>
      </c>
      <c r="EZ24" s="385">
        <v>4463041.71</v>
      </c>
      <c r="FA24" s="385">
        <v>4859122.5</v>
      </c>
      <c r="FB24" s="385">
        <v>2234545.9699999997</v>
      </c>
      <c r="FC24" s="385">
        <v>2220252.8199999998</v>
      </c>
      <c r="FD24" s="385">
        <v>1505185.36</v>
      </c>
      <c r="FE24" s="385">
        <v>1686431.95</v>
      </c>
      <c r="FF24" s="385">
        <v>894047.9</v>
      </c>
      <c r="FG24" s="385">
        <v>22074211.810000002</v>
      </c>
      <c r="FH24" s="385">
        <v>2009428.35</v>
      </c>
      <c r="FI24" s="385">
        <v>3352625.97</v>
      </c>
      <c r="FJ24" s="385">
        <v>2350309.62</v>
      </c>
      <c r="FK24" s="385">
        <v>3496816.11</v>
      </c>
      <c r="FL24" s="385">
        <v>3188412.41</v>
      </c>
      <c r="FM24" s="385">
        <v>0</v>
      </c>
      <c r="FN24" s="385">
        <v>346048.52</v>
      </c>
      <c r="FO24" s="385">
        <v>31266847.169999998</v>
      </c>
      <c r="FP24" s="385">
        <v>2345787.4500000002</v>
      </c>
      <c r="FQ24" s="385">
        <v>4158469.73</v>
      </c>
      <c r="FR24" s="385">
        <v>3691445.2399999998</v>
      </c>
      <c r="FS24" s="385">
        <v>4475183.82</v>
      </c>
      <c r="FT24" s="385">
        <v>2902414.98</v>
      </c>
      <c r="FU24" s="385">
        <v>5911385.46</v>
      </c>
      <c r="FV24" s="385">
        <v>3433901.33</v>
      </c>
      <c r="FW24" s="385">
        <v>3827451.62</v>
      </c>
      <c r="FX24" s="385">
        <v>2379374.0699999998</v>
      </c>
      <c r="FY24" s="385">
        <v>5579731.3500000006</v>
      </c>
      <c r="FZ24" s="385">
        <v>2726241.96</v>
      </c>
      <c r="GA24" s="385">
        <v>1795506.83</v>
      </c>
      <c r="GB24" s="385">
        <v>19575933.029999997</v>
      </c>
      <c r="GC24" s="385">
        <v>2192091.9300000002</v>
      </c>
      <c r="GD24" s="385">
        <v>1844749.1700000002</v>
      </c>
      <c r="GE24" s="385">
        <v>5616498.6699999999</v>
      </c>
      <c r="GF24" s="385">
        <v>2879594.77</v>
      </c>
      <c r="GG24" s="385">
        <v>2170904.4</v>
      </c>
      <c r="GH24" s="385">
        <v>3731330.79</v>
      </c>
      <c r="GI24" s="385">
        <v>6924699.71</v>
      </c>
      <c r="GJ24" s="385">
        <v>1779132.79</v>
      </c>
      <c r="GK24" s="385">
        <v>568660.36</v>
      </c>
      <c r="GL24" s="385">
        <v>511206.68</v>
      </c>
      <c r="GM24" s="385">
        <v>501507.98</v>
      </c>
      <c r="GN24" s="385">
        <v>15542060.83</v>
      </c>
      <c r="GO24" s="385">
        <v>5628419.0999999996</v>
      </c>
      <c r="GP24" s="385">
        <v>1959546.6600000001</v>
      </c>
      <c r="GQ24" s="385">
        <v>5303602.0500000007</v>
      </c>
      <c r="GR24" s="385">
        <v>747546.42</v>
      </c>
      <c r="GS24" s="385">
        <v>3505643.9299999997</v>
      </c>
      <c r="GT24" s="385">
        <v>3184487.81</v>
      </c>
      <c r="GU24" s="385">
        <v>1841010.67</v>
      </c>
      <c r="GV24" s="385">
        <v>22011375.600000001</v>
      </c>
      <c r="GW24" s="385">
        <v>2823264.63</v>
      </c>
      <c r="GX24" s="385">
        <v>4657682.6800000006</v>
      </c>
      <c r="GY24" s="385">
        <v>2766751.8</v>
      </c>
      <c r="GZ24" s="385">
        <v>43070010.909999996</v>
      </c>
      <c r="HA24" s="385">
        <v>2894630.0700000003</v>
      </c>
      <c r="HB24" s="385">
        <v>4062184.87</v>
      </c>
      <c r="HC24" s="385">
        <v>4071949.9200000004</v>
      </c>
      <c r="HD24" s="385">
        <v>4372615.5999999996</v>
      </c>
      <c r="HE24" s="385">
        <v>3628720.22</v>
      </c>
      <c r="HF24" s="385">
        <v>26524435.73</v>
      </c>
      <c r="HG24" s="385">
        <v>3603630.5</v>
      </c>
      <c r="HH24" s="385">
        <v>3902403.88</v>
      </c>
      <c r="HI24" s="385">
        <v>2620927.0499999998</v>
      </c>
      <c r="HJ24" s="385">
        <v>2435713.7399999998</v>
      </c>
      <c r="HK24" s="385">
        <v>2501270.9900000002</v>
      </c>
      <c r="HL24" s="385">
        <v>3351664.32</v>
      </c>
      <c r="HM24" s="385">
        <v>2026545.5199999998</v>
      </c>
      <c r="HN24" s="385">
        <v>31757437.5</v>
      </c>
      <c r="HO24" s="385">
        <v>12718223.540000001</v>
      </c>
      <c r="HP24" s="385">
        <v>2828639.02</v>
      </c>
      <c r="HQ24" s="385">
        <v>2027970.9600000002</v>
      </c>
      <c r="HR24" s="385">
        <v>1693700.03</v>
      </c>
      <c r="HS24" s="385">
        <v>1808879.85</v>
      </c>
      <c r="HT24" s="385">
        <v>4124797.0700000003</v>
      </c>
      <c r="HU24" s="385">
        <v>2098436.17</v>
      </c>
      <c r="HV24" s="385">
        <v>2293022.98</v>
      </c>
      <c r="HW24" s="385">
        <v>2572438.84</v>
      </c>
      <c r="HX24" s="385">
        <v>1729036.7999999998</v>
      </c>
      <c r="HY24" s="385">
        <v>3343379.48</v>
      </c>
      <c r="HZ24" s="385">
        <v>1237047.3800000001</v>
      </c>
      <c r="IA24" s="385">
        <v>2582238.96</v>
      </c>
      <c r="IB24" s="385">
        <v>1546639.95</v>
      </c>
      <c r="IC24" s="385">
        <v>1435008.98</v>
      </c>
      <c r="ID24" s="385">
        <v>28941728.560000002</v>
      </c>
      <c r="IE24" s="385">
        <v>13850472.6</v>
      </c>
      <c r="IF24" s="385">
        <v>3319640.2600000002</v>
      </c>
      <c r="IG24" s="385">
        <v>5801778.6999999993</v>
      </c>
      <c r="IH24" s="385">
        <v>7786554.0800000001</v>
      </c>
      <c r="II24" s="385">
        <v>2558656.3200000003</v>
      </c>
      <c r="IJ24" s="385">
        <v>2381005.0199999996</v>
      </c>
      <c r="IK24" s="385">
        <v>1537109.67</v>
      </c>
      <c r="IL24" s="385">
        <v>1442494.2099999997</v>
      </c>
      <c r="IM24" s="385">
        <v>2321429.25</v>
      </c>
      <c r="IN24" s="385">
        <v>1968209.38</v>
      </c>
      <c r="IO24" s="385">
        <v>41913642.949999996</v>
      </c>
      <c r="IP24" s="385">
        <v>19621380.600000001</v>
      </c>
      <c r="IQ24" s="385">
        <v>5078631.45</v>
      </c>
      <c r="IR24" s="385">
        <v>3074495.4299999997</v>
      </c>
      <c r="IS24" s="385">
        <v>2445523.31</v>
      </c>
      <c r="IT24" s="385">
        <v>1914579.1800000002</v>
      </c>
      <c r="IU24" s="385">
        <v>2405361.88</v>
      </c>
      <c r="IV24" s="385">
        <v>1314958.95</v>
      </c>
      <c r="IW24" s="385">
        <v>1698403.2699999998</v>
      </c>
      <c r="IX24" s="385">
        <v>2901112.67</v>
      </c>
      <c r="IY24" s="385">
        <v>3325833.54</v>
      </c>
      <c r="IZ24" s="385">
        <v>1975946.27</v>
      </c>
      <c r="JA24" s="385">
        <v>17860030.690000001</v>
      </c>
      <c r="JB24" s="385">
        <v>7696956.79</v>
      </c>
      <c r="JC24" s="385">
        <v>2020694.49</v>
      </c>
      <c r="JD24" s="385">
        <v>1604097.5799999998</v>
      </c>
      <c r="JE24" s="385">
        <v>1658787.92</v>
      </c>
      <c r="JF24" s="385">
        <v>1634938.6400000001</v>
      </c>
      <c r="JG24" s="385">
        <v>21494772.469999999</v>
      </c>
      <c r="JH24" s="385">
        <v>2037002.88</v>
      </c>
      <c r="JI24" s="385">
        <v>1970383.8399999999</v>
      </c>
      <c r="JJ24" s="385">
        <v>3765592.97</v>
      </c>
      <c r="JK24" s="385">
        <v>2353835.5699999998</v>
      </c>
      <c r="JL24" s="385">
        <v>4636925.32</v>
      </c>
      <c r="JM24" s="385">
        <v>2008961.25</v>
      </c>
      <c r="JN24" s="385">
        <v>26985439.090000004</v>
      </c>
      <c r="JO24" s="385">
        <v>12708356.33</v>
      </c>
      <c r="JP24" s="385">
        <v>2633901.19</v>
      </c>
      <c r="JQ24" s="385">
        <v>1530151.82</v>
      </c>
      <c r="JR24" s="385">
        <v>3453278.9799999995</v>
      </c>
      <c r="JS24" s="385">
        <v>893888.69000000006</v>
      </c>
      <c r="JT24" s="385">
        <v>9264936.1999999993</v>
      </c>
      <c r="JU24" s="385">
        <v>3990800.1999999997</v>
      </c>
      <c r="JV24" s="385">
        <v>2763548.47</v>
      </c>
      <c r="JW24" s="385">
        <v>2804284.7499999995</v>
      </c>
      <c r="JX24" s="385">
        <v>2540385.1800000002</v>
      </c>
      <c r="JY24" s="385">
        <v>1963940.06</v>
      </c>
      <c r="JZ24" s="385">
        <v>2205913.7799999998</v>
      </c>
      <c r="KA24" s="385">
        <v>849194.06</v>
      </c>
      <c r="KB24" s="385">
        <v>1632486.4300000002</v>
      </c>
      <c r="KC24" s="385">
        <v>44742783.690000005</v>
      </c>
      <c r="KD24" s="385">
        <v>5061010.1000000006</v>
      </c>
      <c r="KE24" s="385">
        <v>3126731.54</v>
      </c>
      <c r="KF24" s="385">
        <v>3468326.41</v>
      </c>
      <c r="KG24" s="385">
        <v>3522987</v>
      </c>
      <c r="KH24" s="385">
        <v>3517723.65</v>
      </c>
      <c r="KI24" s="385">
        <v>11263099.08</v>
      </c>
      <c r="KJ24" s="385">
        <v>2349974.27</v>
      </c>
      <c r="KK24" s="385">
        <v>2318087.1399999997</v>
      </c>
      <c r="KL24" s="385">
        <v>17505463.789999999</v>
      </c>
      <c r="KM24" s="385">
        <v>2356072.06</v>
      </c>
      <c r="KN24" s="385">
        <v>3480724.7600000002</v>
      </c>
      <c r="KO24" s="385">
        <v>8550723.959999999</v>
      </c>
      <c r="KP24" s="385">
        <v>1939273.51</v>
      </c>
      <c r="KQ24" s="385">
        <v>4078981.65</v>
      </c>
      <c r="KR24" s="385">
        <v>31124519.410000004</v>
      </c>
      <c r="KS24" s="385">
        <v>3840350.6599999997</v>
      </c>
      <c r="KT24" s="385">
        <v>29973146.460000001</v>
      </c>
      <c r="KU24" s="385">
        <v>2337426.1</v>
      </c>
      <c r="KV24" s="385">
        <v>1682667.41</v>
      </c>
      <c r="KW24" s="385">
        <v>6934913.7699999996</v>
      </c>
      <c r="KX24" s="385">
        <v>4580295.55</v>
      </c>
      <c r="KY24" s="385">
        <v>4451475.16</v>
      </c>
      <c r="KZ24" s="385">
        <v>2695236.0999999996</v>
      </c>
      <c r="LA24" s="385">
        <v>2043765.81</v>
      </c>
      <c r="LB24" s="385">
        <v>43487180.990000002</v>
      </c>
      <c r="LC24" s="385">
        <v>13540559.92</v>
      </c>
      <c r="LD24" s="385">
        <v>15190243.77</v>
      </c>
      <c r="LE24" s="385">
        <v>15522400.949999999</v>
      </c>
      <c r="LF24" s="385">
        <v>3528078.3200000003</v>
      </c>
      <c r="LG24" s="385">
        <v>2952184.16</v>
      </c>
      <c r="LH24" s="385">
        <v>2252919.85</v>
      </c>
      <c r="LI24" s="385">
        <v>3284244.36</v>
      </c>
      <c r="LJ24" s="385">
        <v>1177409.8899999999</v>
      </c>
      <c r="LK24" s="385">
        <v>3167717</v>
      </c>
      <c r="LL24" s="385">
        <v>15547386.26</v>
      </c>
      <c r="LM24" s="385">
        <v>4095176.0100000002</v>
      </c>
      <c r="LN24" s="385">
        <v>2733351.7100000004</v>
      </c>
      <c r="LO24" s="385">
        <v>50733729.009999998</v>
      </c>
      <c r="LP24" s="385">
        <v>17740621.98</v>
      </c>
      <c r="LQ24" s="385">
        <v>31450744.07</v>
      </c>
      <c r="LR24" s="385">
        <v>13472913.719999999</v>
      </c>
      <c r="LS24" s="385">
        <v>6268034.7400000002</v>
      </c>
      <c r="LT24" s="385">
        <v>6012298.5999999996</v>
      </c>
      <c r="LU24" s="385">
        <v>3180544.6</v>
      </c>
      <c r="LV24" s="385">
        <v>3975535.45</v>
      </c>
      <c r="LW24" s="385">
        <v>3475763.64</v>
      </c>
      <c r="LX24" s="385">
        <v>3667668.19</v>
      </c>
      <c r="LY24" s="385">
        <v>11735825.850000001</v>
      </c>
      <c r="LZ24" s="385">
        <v>2739373.47</v>
      </c>
      <c r="MA24" s="385">
        <v>36485164.189999998</v>
      </c>
      <c r="MB24" s="385">
        <v>2734477.1</v>
      </c>
      <c r="MC24" s="385">
        <v>1402454.3099999998</v>
      </c>
      <c r="MD24" s="385">
        <v>2136661.02</v>
      </c>
      <c r="ME24" s="385">
        <v>1418365.05</v>
      </c>
      <c r="MF24" s="385">
        <v>2737338.5199999996</v>
      </c>
      <c r="MG24" s="385">
        <v>2302323.36</v>
      </c>
      <c r="MH24" s="385">
        <v>2366670.37</v>
      </c>
      <c r="MI24" s="385">
        <v>2905232.61</v>
      </c>
      <c r="MJ24" s="385">
        <v>2333333.21</v>
      </c>
      <c r="MK24" s="385">
        <v>2670626.7800000003</v>
      </c>
      <c r="ML24" s="385">
        <v>2211232.8299999996</v>
      </c>
      <c r="MM24" s="385">
        <v>32498887.43</v>
      </c>
      <c r="MN24" s="385">
        <v>1930959.1600000001</v>
      </c>
      <c r="MO24" s="385">
        <v>1721113.03</v>
      </c>
      <c r="MP24" s="385">
        <v>3890775.0300000003</v>
      </c>
      <c r="MQ24" s="385">
        <v>6488700.5700000003</v>
      </c>
      <c r="MR24" s="385">
        <v>3937363.63</v>
      </c>
      <c r="MS24" s="385">
        <v>8436012.5299999993</v>
      </c>
      <c r="MT24" s="385">
        <v>3428653.25</v>
      </c>
      <c r="MU24" s="385">
        <v>2672665.8199999998</v>
      </c>
      <c r="MV24" s="385">
        <v>389111.98000000004</v>
      </c>
      <c r="MW24" s="385">
        <v>62843933.259999998</v>
      </c>
      <c r="MX24" s="385">
        <v>7583250.3099999996</v>
      </c>
      <c r="MY24" s="385">
        <v>2408947.83</v>
      </c>
      <c r="MZ24" s="385">
        <v>21896681.82</v>
      </c>
      <c r="NA24" s="385">
        <v>2068304.16</v>
      </c>
      <c r="NB24" s="385">
        <v>5765351.5499999998</v>
      </c>
      <c r="NC24" s="385">
        <v>11687034.74</v>
      </c>
      <c r="ND24" s="385">
        <v>11004327.289999999</v>
      </c>
      <c r="NE24" s="385">
        <v>1863031.63</v>
      </c>
      <c r="NF24" s="385">
        <v>3644382.04</v>
      </c>
      <c r="NG24" s="385">
        <v>3157565.8600000003</v>
      </c>
      <c r="NH24" s="385">
        <v>1822081.22</v>
      </c>
      <c r="NI24" s="385">
        <v>17381798.43</v>
      </c>
      <c r="NJ24" s="385">
        <v>2003500.6400000001</v>
      </c>
      <c r="NK24" s="385">
        <v>2268332.13</v>
      </c>
      <c r="NL24" s="385">
        <v>1904408.8299999998</v>
      </c>
      <c r="NM24" s="385">
        <v>1689675.19</v>
      </c>
      <c r="NN24" s="385">
        <v>759202.06</v>
      </c>
      <c r="NO24" s="385">
        <v>1021435.5</v>
      </c>
      <c r="NP24" s="385">
        <v>30584417.75</v>
      </c>
      <c r="NQ24" s="385">
        <v>13592946.359999999</v>
      </c>
      <c r="NR24" s="385">
        <v>2518908.0700000003</v>
      </c>
      <c r="NS24" s="385">
        <v>1989117.2200000002</v>
      </c>
      <c r="NT24" s="385">
        <v>2776611.0100000002</v>
      </c>
      <c r="NU24" s="385">
        <v>3070221.5999999996</v>
      </c>
      <c r="NV24" s="385">
        <v>1684702.46</v>
      </c>
      <c r="NW24" s="385">
        <v>43503460.919999994</v>
      </c>
      <c r="NX24" s="385">
        <v>12047593.73</v>
      </c>
      <c r="NY24" s="385">
        <v>3915459.42</v>
      </c>
      <c r="NZ24" s="385">
        <v>10489963.289999999</v>
      </c>
      <c r="OA24" s="385">
        <v>2521709.8200000003</v>
      </c>
      <c r="OB24" s="385">
        <v>3623745.6</v>
      </c>
      <c r="OC24" s="385">
        <v>1563490.4100000001</v>
      </c>
      <c r="OD24" s="385">
        <v>1895224.6300000001</v>
      </c>
      <c r="OE24" s="385"/>
      <c r="OF24" s="385">
        <v>33239111.390000004</v>
      </c>
      <c r="OG24" s="385">
        <v>12738568.380000001</v>
      </c>
      <c r="OH24" s="385">
        <v>13093381</v>
      </c>
      <c r="OI24" s="385">
        <v>4515316.46</v>
      </c>
      <c r="OJ24" s="385">
        <v>3837281.1199999996</v>
      </c>
      <c r="OK24" s="385">
        <v>404983.07999999996</v>
      </c>
      <c r="OL24" s="385">
        <v>26496539.75</v>
      </c>
      <c r="OM24" s="385">
        <v>2314573.0699999998</v>
      </c>
      <c r="ON24" s="385">
        <v>1839764.52</v>
      </c>
      <c r="OO24" s="385">
        <v>3698662.95</v>
      </c>
      <c r="OP24" s="385">
        <v>4513420.25</v>
      </c>
      <c r="OQ24" s="385">
        <v>9946136.839999998</v>
      </c>
      <c r="OR24" s="385">
        <v>2902537.9200000004</v>
      </c>
      <c r="OS24" s="385">
        <v>30744742.079999998</v>
      </c>
      <c r="OT24" s="385">
        <v>1814908.41</v>
      </c>
      <c r="OU24" s="385">
        <v>5911203.1000000006</v>
      </c>
      <c r="OV24" s="385">
        <v>1334820.4300000002</v>
      </c>
      <c r="OW24" s="385">
        <v>4036146.46</v>
      </c>
      <c r="OX24" s="385">
        <v>5295344.17</v>
      </c>
      <c r="OY24" s="385">
        <v>2391975.27</v>
      </c>
      <c r="OZ24" s="385">
        <v>1746625.26</v>
      </c>
      <c r="PA24" s="385">
        <v>2827402.54</v>
      </c>
      <c r="PB24" s="385">
        <v>1889560.27</v>
      </c>
      <c r="PC24" s="385">
        <v>3467488.77</v>
      </c>
      <c r="PD24" s="385">
        <v>2126107.25</v>
      </c>
      <c r="PE24" s="385">
        <v>1641192.7800000003</v>
      </c>
      <c r="PF24" s="385">
        <v>6781793.7300000004</v>
      </c>
      <c r="PG24" s="385">
        <v>59958688.369999997</v>
      </c>
      <c r="PH24" s="385">
        <v>2736483.2</v>
      </c>
      <c r="PI24" s="385">
        <v>1383673.87</v>
      </c>
      <c r="PJ24" s="385">
        <v>4110590.0900000003</v>
      </c>
      <c r="PK24" s="385">
        <v>17094523.120000001</v>
      </c>
      <c r="PL24" s="385">
        <v>3578797.21</v>
      </c>
      <c r="PM24" s="385">
        <v>4603332.62</v>
      </c>
      <c r="PN24" s="385">
        <v>3214514.97</v>
      </c>
      <c r="PO24" s="385">
        <v>7246546.0800000001</v>
      </c>
      <c r="PP24" s="385">
        <v>1568574.3099999998</v>
      </c>
      <c r="PQ24" s="385">
        <v>6152632.8599999994</v>
      </c>
      <c r="PR24" s="385">
        <v>2862888.69</v>
      </c>
      <c r="PS24" s="385">
        <v>2347648.81</v>
      </c>
      <c r="PT24" s="385">
        <v>1723880.1800000002</v>
      </c>
      <c r="PU24" s="385">
        <v>2675437.5500000003</v>
      </c>
      <c r="PV24" s="385">
        <v>4677095.26</v>
      </c>
      <c r="PW24" s="385">
        <v>3074851.31</v>
      </c>
      <c r="PX24" s="385">
        <v>2414435.33</v>
      </c>
      <c r="PY24" s="385">
        <v>1520576.25</v>
      </c>
      <c r="PZ24" s="385">
        <v>5899134.5700000012</v>
      </c>
      <c r="QA24" s="385">
        <v>5237417.6399999997</v>
      </c>
      <c r="QB24" s="385">
        <v>1790997.36</v>
      </c>
      <c r="QC24" s="385">
        <v>29779103.080000002</v>
      </c>
      <c r="QD24" s="385">
        <v>1568152.81</v>
      </c>
      <c r="QE24" s="385">
        <v>5131968.6900000004</v>
      </c>
      <c r="QF24" s="385">
        <v>2350756.31</v>
      </c>
      <c r="QG24" s="385">
        <v>3012857.2099999995</v>
      </c>
      <c r="QH24" s="385">
        <v>6031982.7400000002</v>
      </c>
      <c r="QI24" s="385">
        <v>2784338.48</v>
      </c>
      <c r="QJ24" s="385">
        <v>3939150.16</v>
      </c>
      <c r="QK24" s="385">
        <v>5560885.7699999996</v>
      </c>
      <c r="QL24" s="385">
        <v>1917572.42</v>
      </c>
      <c r="QM24" s="385">
        <v>1824042.1600000001</v>
      </c>
      <c r="QN24" s="385">
        <v>34664790.620000005</v>
      </c>
      <c r="QO24" s="385">
        <v>4532476.6100000003</v>
      </c>
      <c r="QP24" s="385">
        <v>1910803.48</v>
      </c>
      <c r="QQ24" s="385">
        <v>2345828.1300000004</v>
      </c>
      <c r="QR24" s="385">
        <v>1832416.12</v>
      </c>
      <c r="QS24" s="385">
        <v>3334298.38</v>
      </c>
      <c r="QT24" s="385">
        <v>5898985.9900000002</v>
      </c>
      <c r="QU24" s="385">
        <v>2349906.6800000002</v>
      </c>
      <c r="QV24" s="385">
        <v>2814931.96</v>
      </c>
      <c r="QW24" s="385">
        <v>4417083.6900000004</v>
      </c>
      <c r="QX24" s="385">
        <v>5280054.1300000008</v>
      </c>
      <c r="QY24" s="385">
        <v>1828753.95</v>
      </c>
      <c r="QZ24" s="385">
        <v>1538816.6</v>
      </c>
      <c r="RA24" s="385">
        <v>2728909.19</v>
      </c>
      <c r="RB24" s="385">
        <v>1088841.96</v>
      </c>
      <c r="RC24" s="385">
        <v>1694379.61</v>
      </c>
      <c r="RD24" s="385">
        <v>2249116.54</v>
      </c>
      <c r="RE24" s="385">
        <v>629384.09000000008</v>
      </c>
      <c r="RF24" s="385">
        <v>628021.6</v>
      </c>
      <c r="RG24" s="385">
        <v>595140.95000000007</v>
      </c>
      <c r="RH24" s="385">
        <v>19185559.100000001</v>
      </c>
      <c r="RI24" s="385">
        <v>3003195.8499999996</v>
      </c>
      <c r="RJ24" s="385">
        <v>2075037.19</v>
      </c>
      <c r="RK24" s="385">
        <v>1453727.8999999997</v>
      </c>
      <c r="RL24" s="385">
        <v>1054086.6200000001</v>
      </c>
      <c r="RM24" s="385">
        <v>2323588.87</v>
      </c>
      <c r="RN24" s="385">
        <v>1558003.89</v>
      </c>
      <c r="RO24" s="385">
        <v>3802903.19</v>
      </c>
      <c r="RP24" s="385">
        <v>1914307.82</v>
      </c>
      <c r="RQ24" s="385">
        <v>1963590.9200000002</v>
      </c>
      <c r="RR24" s="385">
        <v>4676714.3099999996</v>
      </c>
      <c r="RS24" s="385">
        <v>11384403</v>
      </c>
      <c r="RT24" s="385">
        <v>3000520.2199999997</v>
      </c>
      <c r="RU24" s="385">
        <v>2701421.3</v>
      </c>
      <c r="RV24" s="385">
        <v>3733004.8400000003</v>
      </c>
      <c r="RW24" s="385">
        <v>7959334.1299999999</v>
      </c>
      <c r="RX24" s="385">
        <v>2414241.3899999997</v>
      </c>
      <c r="RY24" s="385">
        <v>2092926.55</v>
      </c>
      <c r="RZ24" s="385">
        <v>1101340.2</v>
      </c>
      <c r="SA24" s="385">
        <v>25742167.77</v>
      </c>
      <c r="SB24" s="385">
        <v>1319412.3400000001</v>
      </c>
      <c r="SC24" s="385">
        <v>2649451.86</v>
      </c>
      <c r="SD24" s="385">
        <v>1980195.64</v>
      </c>
      <c r="SE24" s="385">
        <v>939624.44000000006</v>
      </c>
      <c r="SF24" s="385">
        <v>1120873.56</v>
      </c>
      <c r="SG24" s="385">
        <v>1694047.7</v>
      </c>
      <c r="SH24" s="385">
        <v>4895938.28</v>
      </c>
      <c r="SI24" s="385">
        <v>1535623.74</v>
      </c>
      <c r="SJ24" s="385">
        <v>1220392.5</v>
      </c>
      <c r="SK24" s="385">
        <v>1804279.31</v>
      </c>
      <c r="SL24" s="385">
        <v>3144186.6900000004</v>
      </c>
      <c r="SM24" s="385">
        <v>1498368.4300000002</v>
      </c>
      <c r="SN24" s="385">
        <v>39068014.670000002</v>
      </c>
      <c r="SO24" s="385">
        <v>2066432.9000000001</v>
      </c>
      <c r="SP24" s="385">
        <v>1922319.5799999998</v>
      </c>
      <c r="SQ24" s="385">
        <v>4545508.55</v>
      </c>
      <c r="SR24" s="385">
        <v>4148529.17</v>
      </c>
      <c r="SS24" s="385">
        <v>2942733.23</v>
      </c>
      <c r="ST24" s="385">
        <v>891549.88</v>
      </c>
      <c r="SU24" s="385">
        <v>6718378.8100000005</v>
      </c>
      <c r="SV24" s="385">
        <v>1873928.19</v>
      </c>
      <c r="SW24" s="385">
        <v>4796318.6900000004</v>
      </c>
      <c r="SX24" s="385">
        <v>3414981.7</v>
      </c>
      <c r="SY24" s="385">
        <v>1751646.7</v>
      </c>
      <c r="SZ24" s="385">
        <v>1429120.57</v>
      </c>
      <c r="TA24" s="385">
        <v>2757952.42</v>
      </c>
      <c r="TB24" s="385">
        <v>2072524.2899999998</v>
      </c>
      <c r="TC24" s="385">
        <v>1548586.5499999998</v>
      </c>
      <c r="TD24" s="385">
        <v>14603846.289999999</v>
      </c>
      <c r="TE24" s="385">
        <v>2339216.08</v>
      </c>
      <c r="TF24" s="385">
        <v>19096584.989999998</v>
      </c>
      <c r="TG24" s="385">
        <v>4414992.62</v>
      </c>
      <c r="TH24" s="385">
        <v>1651518.66</v>
      </c>
      <c r="TI24" s="385">
        <v>1707801.71</v>
      </c>
      <c r="TJ24" s="385">
        <v>16995576.939999998</v>
      </c>
      <c r="TK24" s="385">
        <v>1100386.53</v>
      </c>
      <c r="TL24" s="385">
        <v>621550.42999999993</v>
      </c>
      <c r="TM24" s="385">
        <v>1220859.3600000001</v>
      </c>
      <c r="TN24" s="385">
        <v>650387.04</v>
      </c>
      <c r="TO24" s="385">
        <v>19868467.210000001</v>
      </c>
      <c r="TP24" s="385">
        <v>5339400.3499999996</v>
      </c>
      <c r="TQ24" s="385">
        <v>3397338.83</v>
      </c>
      <c r="TR24" s="385">
        <v>4833547.0999999996</v>
      </c>
      <c r="TS24" s="385">
        <v>2244679.5700000003</v>
      </c>
      <c r="TT24" s="385">
        <v>2190095.4600000004</v>
      </c>
      <c r="TU24" s="385">
        <v>56598792.150000006</v>
      </c>
      <c r="TV24" s="385">
        <v>2717330</v>
      </c>
      <c r="TW24" s="385">
        <v>2351794.06</v>
      </c>
      <c r="TX24" s="385">
        <v>11660562.07</v>
      </c>
      <c r="TY24" s="385">
        <v>857912.8600000001</v>
      </c>
      <c r="TZ24" s="385">
        <v>2865796.35</v>
      </c>
      <c r="UA24" s="385">
        <v>6541666.8100000005</v>
      </c>
      <c r="UB24" s="385">
        <v>1872478.84</v>
      </c>
      <c r="UC24" s="385">
        <v>1966252.2699999998</v>
      </c>
      <c r="UD24" s="385">
        <v>2251614.4699999997</v>
      </c>
      <c r="UE24" s="385">
        <v>3192300.77</v>
      </c>
      <c r="UF24" s="385">
        <v>4958530.92</v>
      </c>
      <c r="UG24" s="385">
        <v>3944014.29</v>
      </c>
      <c r="UH24" s="385">
        <v>5627450.4800000004</v>
      </c>
      <c r="UI24" s="385">
        <v>1797672.62</v>
      </c>
      <c r="UJ24" s="385">
        <v>1827037.95</v>
      </c>
      <c r="UK24" s="385">
        <v>1589770.47</v>
      </c>
      <c r="UL24" s="385">
        <v>1691818.61</v>
      </c>
      <c r="UM24" s="385">
        <v>6779651.7700000005</v>
      </c>
      <c r="UN24" s="385">
        <v>699543.39</v>
      </c>
      <c r="UO24" s="385">
        <v>585429.19000000006</v>
      </c>
      <c r="UP24" s="385">
        <v>829040.55</v>
      </c>
      <c r="UQ24" s="385">
        <v>34428079.280000001</v>
      </c>
      <c r="UR24" s="385">
        <v>2521501.58</v>
      </c>
      <c r="US24" s="385">
        <v>2758523.9099999997</v>
      </c>
      <c r="UT24" s="385">
        <v>4591973.96</v>
      </c>
      <c r="UU24" s="385">
        <v>4973727.4399999995</v>
      </c>
      <c r="UV24" s="385">
        <v>4407324.4000000004</v>
      </c>
      <c r="UW24" s="385">
        <v>5456788.5499999998</v>
      </c>
      <c r="UX24" s="385">
        <v>2475696</v>
      </c>
      <c r="UY24" s="385">
        <v>2751786.72</v>
      </c>
      <c r="UZ24" s="385">
        <v>11245876.74</v>
      </c>
      <c r="VA24" s="385">
        <v>2523763.0099999998</v>
      </c>
      <c r="VB24" s="385">
        <v>4143088.18</v>
      </c>
      <c r="VC24" s="385">
        <v>2939604.78</v>
      </c>
      <c r="VD24" s="385">
        <v>2097176.0300000003</v>
      </c>
      <c r="VE24" s="385">
        <v>2390779.4900000002</v>
      </c>
      <c r="VF24" s="385">
        <v>90261090.299999997</v>
      </c>
      <c r="VG24" s="385">
        <v>6114145.5700000003</v>
      </c>
      <c r="VH24" s="385">
        <v>4061264.6900000004</v>
      </c>
      <c r="VI24" s="385">
        <v>3236783.29</v>
      </c>
      <c r="VJ24" s="385">
        <v>2186668.77</v>
      </c>
      <c r="VK24" s="385">
        <v>4490778.32</v>
      </c>
      <c r="VL24" s="385">
        <v>4645582.28</v>
      </c>
      <c r="VM24" s="385">
        <v>6799963.5099999998</v>
      </c>
      <c r="VN24" s="385">
        <v>3892792.65</v>
      </c>
      <c r="VO24" s="385">
        <v>4801053.7</v>
      </c>
      <c r="VP24" s="385">
        <v>3946941.42</v>
      </c>
      <c r="VQ24" s="385">
        <v>9575131.9299999997</v>
      </c>
      <c r="VR24" s="385">
        <v>3603906.1599999997</v>
      </c>
      <c r="VS24" s="385">
        <v>7584776.6100000003</v>
      </c>
      <c r="VT24" s="385">
        <v>9308722.2100000009</v>
      </c>
      <c r="VU24" s="385">
        <v>3410828.92</v>
      </c>
      <c r="VV24" s="385">
        <v>5244648.8999999994</v>
      </c>
      <c r="VW24" s="385">
        <v>5506119.3900000006</v>
      </c>
      <c r="VX24" s="385">
        <v>2540939.42</v>
      </c>
      <c r="VY24" s="385">
        <v>8507055.75</v>
      </c>
      <c r="VZ24" s="385">
        <v>15660692.630000001</v>
      </c>
      <c r="WA24" s="385">
        <v>2673328.9300000002</v>
      </c>
      <c r="WB24" s="385">
        <v>2241529.0099999998</v>
      </c>
      <c r="WC24" s="385">
        <v>2452406.3699999996</v>
      </c>
      <c r="WD24" s="385">
        <v>2402123.84</v>
      </c>
      <c r="WE24" s="385">
        <v>2077924.12</v>
      </c>
      <c r="WF24" s="385">
        <v>1696955.41</v>
      </c>
      <c r="WG24" s="385">
        <v>2181392.0100000002</v>
      </c>
      <c r="WH24" s="385">
        <v>11144219.329999998</v>
      </c>
      <c r="WI24" s="385">
        <v>2167451.38</v>
      </c>
      <c r="WJ24" s="385">
        <v>408959.44</v>
      </c>
      <c r="WK24" s="385">
        <v>753520.39</v>
      </c>
      <c r="WL24" s="385">
        <v>760739.27</v>
      </c>
      <c r="WM24" s="385">
        <v>40974241.570000008</v>
      </c>
      <c r="WN24" s="385">
        <v>4008179.57</v>
      </c>
      <c r="WO24" s="385">
        <v>4593415.05</v>
      </c>
      <c r="WP24" s="385">
        <v>16236832.700000001</v>
      </c>
      <c r="WQ24" s="385">
        <v>3844893.38</v>
      </c>
      <c r="WR24" s="385">
        <v>4907144.5600000005</v>
      </c>
      <c r="WS24" s="385">
        <v>5024547.1399999997</v>
      </c>
      <c r="WT24" s="385">
        <v>3295287.6999999997</v>
      </c>
      <c r="WU24" s="385">
        <v>3423284.6199999996</v>
      </c>
      <c r="WV24" s="385">
        <v>7761875.6399999997</v>
      </c>
      <c r="WW24" s="385">
        <v>4576455.75</v>
      </c>
      <c r="WX24" s="385">
        <v>2420002.1199999996</v>
      </c>
      <c r="WY24" s="385">
        <v>2151819.35</v>
      </c>
      <c r="WZ24" s="385">
        <v>2728743.2499999995</v>
      </c>
      <c r="XA24" s="385">
        <v>2115981.4699999997</v>
      </c>
      <c r="XB24" s="385">
        <v>2469880.2599999998</v>
      </c>
      <c r="XC24" s="385">
        <v>1576196.9200000002</v>
      </c>
      <c r="XD24" s="385">
        <v>2079563.06</v>
      </c>
      <c r="XE24" s="385">
        <v>2417920.61</v>
      </c>
      <c r="XF24" s="385">
        <v>1938820.08</v>
      </c>
      <c r="XG24" s="385">
        <v>1713381.14</v>
      </c>
      <c r="XH24" s="385">
        <v>1226159.25</v>
      </c>
      <c r="XI24" s="385">
        <v>1152322.53</v>
      </c>
      <c r="XJ24" s="385">
        <v>45004849.61999999</v>
      </c>
      <c r="XK24" s="385">
        <v>2974421.3299999996</v>
      </c>
      <c r="XL24" s="385">
        <v>6217462.4199999999</v>
      </c>
      <c r="XM24" s="385">
        <v>2921147.0800000005</v>
      </c>
      <c r="XN24" s="385">
        <v>10155649.359999999</v>
      </c>
      <c r="XO24" s="385">
        <v>2445579.4200000004</v>
      </c>
      <c r="XP24" s="385">
        <v>6510810.8700000001</v>
      </c>
      <c r="XQ24" s="385">
        <v>2801810.15</v>
      </c>
      <c r="XR24" s="385">
        <v>6581952.0199999996</v>
      </c>
      <c r="XS24" s="385">
        <v>9408410.4700000007</v>
      </c>
      <c r="XT24" s="385">
        <v>3755032.99</v>
      </c>
      <c r="XU24" s="385">
        <v>2908617.36</v>
      </c>
      <c r="XV24" s="385">
        <v>2259213.1</v>
      </c>
      <c r="XW24" s="385">
        <v>2052779.94</v>
      </c>
      <c r="XX24" s="385">
        <v>983583.84000000008</v>
      </c>
      <c r="XY24" s="385">
        <v>957596.94</v>
      </c>
      <c r="XZ24" s="385">
        <v>1129025.5</v>
      </c>
      <c r="YA24" s="385">
        <v>19273429.199999999</v>
      </c>
      <c r="YB24" s="385">
        <v>1702640.0999999999</v>
      </c>
      <c r="YC24" s="385">
        <v>1537451.0799999998</v>
      </c>
      <c r="YD24" s="385">
        <v>1752977.22</v>
      </c>
      <c r="YE24" s="385">
        <v>2690666.37</v>
      </c>
      <c r="YF24" s="385">
        <v>1241375.49</v>
      </c>
      <c r="YG24" s="385">
        <v>1493044.33</v>
      </c>
      <c r="YH24" s="385">
        <v>22047806.420000002</v>
      </c>
      <c r="YI24" s="385">
        <v>1416210.5</v>
      </c>
      <c r="YJ24" s="385">
        <v>2949629.2900000005</v>
      </c>
      <c r="YK24" s="385">
        <v>2485532.4099999997</v>
      </c>
      <c r="YL24" s="385">
        <v>1452883.7300000002</v>
      </c>
      <c r="YM24" s="385">
        <v>1983375.85</v>
      </c>
      <c r="YN24" s="385">
        <v>1319182.0999999999</v>
      </c>
      <c r="YO24" s="385">
        <v>1025778.6199999999</v>
      </c>
      <c r="YP24" s="385">
        <v>6170544.3300000001</v>
      </c>
      <c r="YQ24" s="385">
        <v>32948769.16</v>
      </c>
      <c r="YR24" s="385">
        <v>1653509.4300000002</v>
      </c>
      <c r="YS24" s="385">
        <v>3899451.86</v>
      </c>
      <c r="YT24" s="385">
        <v>11865931.390000001</v>
      </c>
      <c r="YU24" s="385">
        <v>7296814.6999999993</v>
      </c>
      <c r="YV24" s="385">
        <v>1876267.82</v>
      </c>
      <c r="YW24" s="385">
        <v>3002538.71</v>
      </c>
      <c r="YX24" s="385">
        <v>4225500.5199999996</v>
      </c>
      <c r="YY24" s="385">
        <v>3671439.3599999999</v>
      </c>
      <c r="YZ24" s="385">
        <v>5266892.67</v>
      </c>
      <c r="ZA24" s="385">
        <v>1491060.6099999999</v>
      </c>
      <c r="ZB24" s="385">
        <v>1954789.4000000001</v>
      </c>
      <c r="ZC24" s="385">
        <v>1465754.16</v>
      </c>
      <c r="ZD24" s="385">
        <v>2482984.02</v>
      </c>
      <c r="ZE24" s="385">
        <v>1825330.6400000001</v>
      </c>
      <c r="ZF24" s="385">
        <v>1860361.88</v>
      </c>
      <c r="ZG24" s="385">
        <v>2774975.09</v>
      </c>
      <c r="ZH24" s="385">
        <v>1488588.23</v>
      </c>
      <c r="ZI24" s="385">
        <v>1831982.16</v>
      </c>
      <c r="ZJ24" s="385">
        <v>935565.77</v>
      </c>
      <c r="ZK24" s="385">
        <v>961022.91</v>
      </c>
      <c r="ZL24" s="385">
        <v>327272.95</v>
      </c>
      <c r="ZM24" s="385">
        <v>19489486.539999999</v>
      </c>
      <c r="ZN24" s="385">
        <v>2123585.7100000004</v>
      </c>
      <c r="ZO24" s="385">
        <v>2470844.44</v>
      </c>
      <c r="ZP24" s="385">
        <v>1209292.6600000001</v>
      </c>
      <c r="ZQ24" s="385">
        <v>1753414.49</v>
      </c>
      <c r="ZR24" s="385">
        <v>2202253.48</v>
      </c>
      <c r="ZS24" s="385">
        <v>1870085.4700000002</v>
      </c>
      <c r="ZT24" s="385">
        <v>77054575.669999987</v>
      </c>
      <c r="ZU24" s="385">
        <v>2348159.5499999998</v>
      </c>
      <c r="ZV24" s="385">
        <v>2261943.86</v>
      </c>
      <c r="ZW24" s="385">
        <v>3782331.56</v>
      </c>
      <c r="ZX24" s="385">
        <v>4340977.6900000004</v>
      </c>
      <c r="ZY24" s="385">
        <v>2265340.71</v>
      </c>
      <c r="ZZ24" s="385">
        <v>3682926.57</v>
      </c>
      <c r="AAA24" s="385">
        <v>4312033.49</v>
      </c>
      <c r="AAB24" s="385">
        <v>5517747.7300000004</v>
      </c>
      <c r="AAC24" s="385">
        <v>2370512.12</v>
      </c>
      <c r="AAD24" s="385">
        <v>2791230.0799999996</v>
      </c>
      <c r="AAE24" s="385">
        <v>10372570.91</v>
      </c>
      <c r="AAF24" s="385">
        <v>7784895.4299999997</v>
      </c>
      <c r="AAG24" s="385">
        <v>1358292.0299999998</v>
      </c>
      <c r="AAH24" s="385">
        <v>2362017.73</v>
      </c>
      <c r="AAI24" s="385">
        <v>2191824.12</v>
      </c>
      <c r="AAJ24" s="385">
        <v>1372470.33</v>
      </c>
      <c r="AAK24" s="385">
        <v>3129346.21</v>
      </c>
      <c r="AAL24" s="385">
        <v>1771883.34</v>
      </c>
      <c r="AAM24" s="385">
        <v>15968311.289999999</v>
      </c>
      <c r="AAN24" s="385">
        <v>8948167.2200000007</v>
      </c>
      <c r="AAO24" s="385">
        <v>810845.3899999999</v>
      </c>
      <c r="AAP24" s="385">
        <v>977161.92</v>
      </c>
      <c r="AAQ24" s="385">
        <v>908528.51</v>
      </c>
      <c r="AAR24" s="385">
        <v>769166.65999999992</v>
      </c>
      <c r="AAS24" s="385">
        <v>823497.82000000007</v>
      </c>
      <c r="AAT24" s="385">
        <v>23603700.740000002</v>
      </c>
      <c r="AAU24" s="385">
        <v>2660428.6199999996</v>
      </c>
      <c r="AAV24" s="385">
        <v>1399635.8800000001</v>
      </c>
      <c r="AAW24" s="385">
        <v>3064405.65</v>
      </c>
      <c r="AAX24" s="385">
        <v>3706194.8100000005</v>
      </c>
      <c r="AAY24" s="385">
        <v>1904276.41</v>
      </c>
      <c r="AAZ24" s="385">
        <v>1438843.24</v>
      </c>
      <c r="ABA24" s="385">
        <v>2271896.33</v>
      </c>
      <c r="ABB24" s="385">
        <v>25477872.850000001</v>
      </c>
      <c r="ABC24" s="385">
        <v>1607845.2800000003</v>
      </c>
      <c r="ABD24" s="385">
        <v>3587508.65</v>
      </c>
      <c r="ABE24" s="385">
        <v>1817111.3199999998</v>
      </c>
      <c r="ABF24" s="385">
        <v>1723204.1199999999</v>
      </c>
      <c r="ABG24" s="385">
        <v>5909281.7000000002</v>
      </c>
      <c r="ABH24" s="385">
        <v>1671952.49</v>
      </c>
      <c r="ABI24" s="385">
        <v>2159125.69</v>
      </c>
      <c r="ABJ24" s="385">
        <v>1501524.0499999998</v>
      </c>
      <c r="ABK24" s="385">
        <v>3398040.83</v>
      </c>
      <c r="ABL24" s="385">
        <v>1573483.72</v>
      </c>
      <c r="ABM24" s="385">
        <v>36234485.320000008</v>
      </c>
      <c r="ABN24" s="385">
        <v>1836536.65</v>
      </c>
      <c r="ABO24" s="385">
        <v>2280073.5299999998</v>
      </c>
      <c r="ABP24" s="385">
        <v>4531483.7</v>
      </c>
      <c r="ABQ24" s="385">
        <v>1865738.5</v>
      </c>
      <c r="ABR24" s="385">
        <v>3924343.8899999997</v>
      </c>
      <c r="ABS24" s="385">
        <v>3758805.0700000003</v>
      </c>
      <c r="ABT24" s="385">
        <v>10074224.59</v>
      </c>
      <c r="ABU24" s="385">
        <v>17974539.810000002</v>
      </c>
      <c r="ABV24" s="385">
        <v>2069618.68</v>
      </c>
      <c r="ABW24" s="385">
        <v>3331945.33</v>
      </c>
      <c r="ABX24" s="385">
        <v>4793528.3200000003</v>
      </c>
      <c r="ABY24" s="385">
        <v>2733441.2800000003</v>
      </c>
      <c r="ABZ24" s="385">
        <v>11817798.689999999</v>
      </c>
      <c r="ACA24" s="385">
        <v>2577198.66</v>
      </c>
      <c r="ACB24" s="385">
        <v>2456433.13</v>
      </c>
      <c r="ACC24" s="385">
        <v>1821799.85</v>
      </c>
      <c r="ACD24" s="385">
        <v>1169666.54</v>
      </c>
      <c r="ACE24" s="385">
        <v>1712198.8800000001</v>
      </c>
      <c r="ACF24" s="385">
        <v>12514400.33</v>
      </c>
      <c r="ACG24" s="385">
        <v>9549102.2899999991</v>
      </c>
      <c r="ACH24" s="385">
        <v>1105758.93</v>
      </c>
      <c r="ACI24" s="385">
        <v>1250011.97</v>
      </c>
      <c r="ACJ24" s="385">
        <v>2616668.3600000003</v>
      </c>
      <c r="ACK24" s="385">
        <v>823817.92999999993</v>
      </c>
      <c r="ACL24" s="385">
        <v>1769006.57</v>
      </c>
      <c r="ACM24" s="385">
        <v>2086012.29</v>
      </c>
      <c r="ACN24" s="385">
        <v>2605704.84</v>
      </c>
      <c r="ACO24" s="385">
        <v>39841592.719999999</v>
      </c>
      <c r="ACP24" s="385">
        <v>8313723.6299999999</v>
      </c>
      <c r="ACQ24" s="385">
        <v>5143028.0200000005</v>
      </c>
      <c r="ACR24" s="385">
        <v>16694035.440000001</v>
      </c>
      <c r="ACS24" s="385">
        <v>998949.69</v>
      </c>
      <c r="ACT24" s="385">
        <v>1478538.33</v>
      </c>
      <c r="ACU24" s="385">
        <v>2304709.9800000004</v>
      </c>
      <c r="ACV24" s="385">
        <v>1302701.1299999999</v>
      </c>
      <c r="ACW24" s="385">
        <v>41607517.310000002</v>
      </c>
      <c r="ACX24" s="385">
        <v>12063034.960000001</v>
      </c>
      <c r="ACY24" s="385">
        <v>6477657.1099999994</v>
      </c>
      <c r="ACZ24" s="385">
        <v>2984031.86</v>
      </c>
      <c r="ADA24" s="385">
        <v>2975693.34</v>
      </c>
      <c r="ADB24" s="385">
        <v>3047788.21</v>
      </c>
      <c r="ADC24" s="385">
        <v>2895577.1</v>
      </c>
      <c r="ADD24" s="385">
        <v>2140784.15</v>
      </c>
      <c r="ADE24" s="385">
        <v>2254833.69</v>
      </c>
      <c r="ADF24" s="385">
        <v>2692939.4299999997</v>
      </c>
      <c r="ADG24" s="385">
        <v>4114424.0100000002</v>
      </c>
      <c r="ADH24" s="385">
        <v>1942005.84</v>
      </c>
      <c r="ADI24" s="385">
        <v>2304575.83</v>
      </c>
      <c r="ADJ24" s="385">
        <v>3489055.91</v>
      </c>
      <c r="ADK24" s="385">
        <v>2912103.15</v>
      </c>
      <c r="ADL24" s="385">
        <v>2139243.15</v>
      </c>
      <c r="ADM24" s="385">
        <v>4597735.6500000004</v>
      </c>
      <c r="ADN24" s="385">
        <v>1551213.3900000001</v>
      </c>
      <c r="ADO24" s="385">
        <v>3078585.7199999997</v>
      </c>
      <c r="ADP24" s="385"/>
      <c r="ADQ24" s="385">
        <v>22788863.649999999</v>
      </c>
      <c r="ADR24" s="385">
        <v>3381590.26</v>
      </c>
      <c r="ADS24" s="385">
        <v>3215325.72</v>
      </c>
      <c r="ADT24" s="385">
        <v>2184687.15</v>
      </c>
      <c r="ADU24" s="385">
        <v>1956634.06</v>
      </c>
      <c r="ADV24" s="385">
        <v>5799670.96</v>
      </c>
      <c r="ADW24" s="385">
        <v>1524388.43</v>
      </c>
      <c r="ADX24" s="385">
        <v>2708252.81</v>
      </c>
      <c r="ADY24" s="385">
        <v>2125577.29</v>
      </c>
      <c r="ADZ24" s="385">
        <v>548868.93999999994</v>
      </c>
      <c r="AEA24" s="385">
        <v>23707541.34</v>
      </c>
      <c r="AEB24" s="385">
        <v>15857707.209999999</v>
      </c>
      <c r="AEC24" s="385">
        <v>3460531.79</v>
      </c>
      <c r="AED24" s="385">
        <v>2501127.2799999998</v>
      </c>
      <c r="AEE24" s="385">
        <v>5185595.8100000005</v>
      </c>
      <c r="AEF24" s="385">
        <v>3932091.3899999997</v>
      </c>
      <c r="AEG24" s="385">
        <v>2824366.7699999996</v>
      </c>
      <c r="AEH24" s="385">
        <v>2459769.4</v>
      </c>
      <c r="AEI24" s="385">
        <v>2059228.7</v>
      </c>
      <c r="AEJ24" s="385">
        <v>2166419.94</v>
      </c>
      <c r="AEK24" s="385">
        <v>1979702.19</v>
      </c>
      <c r="AEL24" s="385">
        <v>1932469.83</v>
      </c>
      <c r="AEM24" s="385">
        <v>2282179.15</v>
      </c>
      <c r="AEN24" s="385">
        <v>21829539.250000004</v>
      </c>
      <c r="AEO24" s="385">
        <v>4079330.79</v>
      </c>
      <c r="AEP24" s="385">
        <v>3254067.58</v>
      </c>
      <c r="AEQ24" s="385">
        <v>1743230.86</v>
      </c>
      <c r="AER24" s="385">
        <v>2304793.36</v>
      </c>
      <c r="AES24" s="385">
        <v>1942250.8699999999</v>
      </c>
      <c r="AET24" s="385">
        <v>1927025.23</v>
      </c>
      <c r="AEU24" s="385">
        <v>3436047.62</v>
      </c>
      <c r="AEV24" s="385">
        <v>3903922.08</v>
      </c>
      <c r="AEW24" s="385">
        <v>1836387.85</v>
      </c>
      <c r="AEX24" s="385">
        <v>3489762.06</v>
      </c>
      <c r="AEY24" s="385">
        <v>2129481.0900000003</v>
      </c>
      <c r="AEZ24" s="385">
        <v>29982962.140000001</v>
      </c>
      <c r="AFA24" s="385">
        <v>1275945.4100000001</v>
      </c>
      <c r="AFB24" s="385">
        <v>2001793.27</v>
      </c>
      <c r="AFC24" s="385">
        <v>1882387.79</v>
      </c>
      <c r="AFD24" s="385">
        <v>5244455.0599999996</v>
      </c>
      <c r="AFE24" s="385">
        <v>2311953.08</v>
      </c>
      <c r="AFF24" s="385">
        <v>1443054.9300000002</v>
      </c>
      <c r="AFG24" s="385">
        <v>2197828.7000000002</v>
      </c>
      <c r="AFH24" s="385">
        <v>1639135.12</v>
      </c>
      <c r="AFI24" s="385">
        <v>2244113.7799999998</v>
      </c>
      <c r="AFJ24" s="385">
        <v>1342968.67</v>
      </c>
      <c r="AFK24" s="385">
        <v>23995904.990000002</v>
      </c>
      <c r="AFL24" s="385">
        <v>7609653.04</v>
      </c>
      <c r="AFM24" s="385">
        <v>3017944.12</v>
      </c>
      <c r="AFN24" s="385">
        <v>1904701.6300000001</v>
      </c>
      <c r="AFO24" s="385">
        <v>4368513.7799999993</v>
      </c>
      <c r="AFP24" s="385">
        <v>3417355.5300000003</v>
      </c>
      <c r="AFQ24" s="385">
        <v>1632309.02</v>
      </c>
      <c r="AFR24" s="385">
        <v>1314921.51</v>
      </c>
      <c r="AFS24" s="385">
        <v>46367788.07</v>
      </c>
      <c r="AFT24" s="385">
        <v>34676566.119999997</v>
      </c>
      <c r="AFU24" s="385">
        <v>1992003.1800000002</v>
      </c>
      <c r="AFV24" s="385">
        <v>3662095.43</v>
      </c>
      <c r="AFW24" s="385">
        <v>5827358</v>
      </c>
      <c r="AFX24" s="385">
        <v>3707993.04</v>
      </c>
      <c r="AFY24" s="385">
        <v>3490541.7299999995</v>
      </c>
      <c r="AFZ24" s="385">
        <v>3874070.3500000006</v>
      </c>
      <c r="AGA24" s="385">
        <v>1501593.05</v>
      </c>
      <c r="AGB24" s="385">
        <v>2513276.0299999998</v>
      </c>
      <c r="AGC24" s="385">
        <v>3309414.67</v>
      </c>
      <c r="AGD24" s="385">
        <v>1678727.3399999999</v>
      </c>
      <c r="AGE24" s="385">
        <v>1939180.27</v>
      </c>
      <c r="AGF24" s="385">
        <v>2445921.98</v>
      </c>
      <c r="AGG24" s="385">
        <v>2032496.98</v>
      </c>
      <c r="AGH24" s="385">
        <v>2411589.2999999998</v>
      </c>
      <c r="AGI24" s="385">
        <v>1775092.9000000001</v>
      </c>
      <c r="AGJ24" s="385">
        <v>17208974.050000001</v>
      </c>
      <c r="AGK24" s="385">
        <v>1514464.6099999999</v>
      </c>
      <c r="AGL24" s="385">
        <v>2096837.2999999998</v>
      </c>
      <c r="AGM24" s="385">
        <v>1912281.51</v>
      </c>
      <c r="AGN24" s="385">
        <v>4496444.9799999995</v>
      </c>
      <c r="AGO24" s="385">
        <v>1913708.01</v>
      </c>
      <c r="AGP24" s="385">
        <v>880750.33</v>
      </c>
    </row>
    <row r="25" spans="1:874">
      <c r="B25" s="384" t="s">
        <v>37</v>
      </c>
      <c r="C25" s="383" t="s">
        <v>38</v>
      </c>
      <c r="D25" s="385">
        <v>82255650.400000006</v>
      </c>
      <c r="E25" s="385">
        <v>6287804.04</v>
      </c>
      <c r="F25" s="385">
        <v>15452207.640000001</v>
      </c>
      <c r="G25" s="385">
        <v>2524828.9700000002</v>
      </c>
      <c r="H25" s="385">
        <v>16030100.989999998</v>
      </c>
      <c r="I25" s="385">
        <v>5297943.95</v>
      </c>
      <c r="J25" s="385">
        <v>8184722.6400000006</v>
      </c>
      <c r="K25" s="385">
        <v>7397127.4000000004</v>
      </c>
      <c r="L25" s="385">
        <v>6332546.6200000001</v>
      </c>
      <c r="M25" s="385">
        <v>4426175.66</v>
      </c>
      <c r="N25" s="385">
        <v>4066924.3</v>
      </c>
      <c r="O25" s="385">
        <v>3535556.9400000004</v>
      </c>
      <c r="P25" s="385">
        <v>5028974.62</v>
      </c>
      <c r="Q25" s="385">
        <v>3025890.9</v>
      </c>
      <c r="R25" s="385">
        <v>2653696.2700000005</v>
      </c>
      <c r="S25" s="385">
        <v>5287468.55</v>
      </c>
      <c r="T25" s="385">
        <v>5961460.2400000002</v>
      </c>
      <c r="U25" s="385">
        <v>1007516.98</v>
      </c>
      <c r="V25" s="385">
        <v>48494187.019999996</v>
      </c>
      <c r="W25" s="385">
        <v>10756341.25</v>
      </c>
      <c r="X25" s="385">
        <v>4615240.08</v>
      </c>
      <c r="Y25" s="385">
        <v>4362919.0599999996</v>
      </c>
      <c r="Z25" s="385">
        <v>4204742.05</v>
      </c>
      <c r="AA25" s="385">
        <v>2968255.7199999997</v>
      </c>
      <c r="AB25" s="385">
        <v>1902441.4599999997</v>
      </c>
      <c r="AC25" s="385">
        <v>10329713.23</v>
      </c>
      <c r="AD25" s="385">
        <v>5543990.2699999996</v>
      </c>
      <c r="AE25" s="385">
        <v>2094461.1900000002</v>
      </c>
      <c r="AF25" s="385">
        <v>8503977.8200000003</v>
      </c>
      <c r="AG25" s="385">
        <v>1377026.47</v>
      </c>
      <c r="AH25" s="385">
        <v>7759672.0899999999</v>
      </c>
      <c r="AI25" s="385">
        <v>4992440.4800000004</v>
      </c>
      <c r="AJ25" s="385">
        <v>2909116.7800000003</v>
      </c>
      <c r="AK25" s="385">
        <v>2273539.4400000004</v>
      </c>
      <c r="AL25" s="385">
        <v>6352158.1000000006</v>
      </c>
      <c r="AM25" s="385">
        <v>3538132.45</v>
      </c>
      <c r="AN25" s="385">
        <v>2814619.4699999997</v>
      </c>
      <c r="AO25" s="385">
        <v>3962950.65</v>
      </c>
      <c r="AP25" s="385">
        <v>1886410.64</v>
      </c>
      <c r="AQ25" s="385">
        <v>1841121.5800000003</v>
      </c>
      <c r="AR25" s="385">
        <v>1399778.17</v>
      </c>
      <c r="AS25" s="385">
        <v>1559231.1600000001</v>
      </c>
      <c r="AT25" s="385">
        <v>37110632.460000001</v>
      </c>
      <c r="AU25" s="385">
        <v>1829001.52</v>
      </c>
      <c r="AV25" s="385">
        <v>1437387.01</v>
      </c>
      <c r="AW25" s="385">
        <v>1960110.12</v>
      </c>
      <c r="AX25" s="385">
        <v>3785019.2199999997</v>
      </c>
      <c r="AY25" s="385">
        <v>4287454</v>
      </c>
      <c r="AZ25" s="385">
        <v>1306396.24</v>
      </c>
      <c r="BA25" s="385">
        <v>2372650.94</v>
      </c>
      <c r="BB25" s="385">
        <v>1393124.3800000004</v>
      </c>
      <c r="BC25" s="385">
        <v>1322791.1400000001</v>
      </c>
      <c r="BD25" s="385">
        <v>1663903.3599999999</v>
      </c>
      <c r="BE25" s="385">
        <v>1409006.21</v>
      </c>
      <c r="BF25" s="385">
        <v>6096190.0199999996</v>
      </c>
      <c r="BG25" s="385">
        <v>1411052.5499999998</v>
      </c>
      <c r="BH25" s="385">
        <v>946179.99</v>
      </c>
      <c r="BI25" s="385">
        <v>14205600.559999999</v>
      </c>
      <c r="BJ25" s="385">
        <v>19842444.450000003</v>
      </c>
      <c r="BK25" s="385">
        <v>3228387.36</v>
      </c>
      <c r="BL25" s="385">
        <v>2058875.2000000002</v>
      </c>
      <c r="BM25" s="385">
        <v>4076070.02</v>
      </c>
      <c r="BN25" s="385">
        <v>3318676.48</v>
      </c>
      <c r="BO25" s="385">
        <v>2225181.35</v>
      </c>
      <c r="BP25" s="385">
        <v>33342017.660000004</v>
      </c>
      <c r="BQ25" s="385">
        <v>2777526.46</v>
      </c>
      <c r="BR25" s="385">
        <v>3480874.65</v>
      </c>
      <c r="BS25" s="385">
        <v>2197056.2999999998</v>
      </c>
      <c r="BT25" s="385">
        <v>3017787.03</v>
      </c>
      <c r="BU25" s="385">
        <v>2178319.65</v>
      </c>
      <c r="BV25" s="385">
        <v>2971205.45</v>
      </c>
      <c r="BW25" s="385">
        <v>3092624.59</v>
      </c>
      <c r="BX25" s="385">
        <v>11480123.83</v>
      </c>
      <c r="BY25" s="385">
        <v>1919874.05</v>
      </c>
      <c r="BZ25" s="385">
        <v>4349986.2300000004</v>
      </c>
      <c r="CA25" s="385">
        <v>8293975.5299999993</v>
      </c>
      <c r="CB25" s="385">
        <v>1991903.26</v>
      </c>
      <c r="CC25" s="385">
        <v>2940542.26</v>
      </c>
      <c r="CD25" s="385">
        <v>2240435.7400000002</v>
      </c>
      <c r="CE25" s="385">
        <v>52543415.089999996</v>
      </c>
      <c r="CF25" s="385">
        <v>3732621.0300000003</v>
      </c>
      <c r="CG25" s="385">
        <v>8158897.8499999996</v>
      </c>
      <c r="CH25" s="385">
        <v>3109300.58</v>
      </c>
      <c r="CI25" s="385">
        <v>2869788.6100000003</v>
      </c>
      <c r="CJ25" s="385">
        <v>2048954.97</v>
      </c>
      <c r="CK25" s="385">
        <v>2917372.3399999994</v>
      </c>
      <c r="CL25" s="385">
        <v>3241951.77</v>
      </c>
      <c r="CM25" s="385">
        <v>1950523.6800000002</v>
      </c>
      <c r="CN25" s="385">
        <v>2471993.75</v>
      </c>
      <c r="CO25" s="385">
        <v>2728588.23</v>
      </c>
      <c r="CP25" s="385">
        <v>1990310.6</v>
      </c>
      <c r="CQ25" s="385">
        <v>1512600.59</v>
      </c>
      <c r="CR25" s="385">
        <v>33230598.850000001</v>
      </c>
      <c r="CS25" s="385">
        <v>1585015.39</v>
      </c>
      <c r="CT25" s="385">
        <v>2186787.37</v>
      </c>
      <c r="CU25" s="385">
        <v>4527580.5699999994</v>
      </c>
      <c r="CV25" s="385">
        <v>2240450.5699999998</v>
      </c>
      <c r="CW25" s="385">
        <v>2907282.6100000003</v>
      </c>
      <c r="CX25" s="385">
        <v>3482408.4600000004</v>
      </c>
      <c r="CY25" s="385">
        <v>880378.38</v>
      </c>
      <c r="CZ25" s="385">
        <v>20147126.059999999</v>
      </c>
      <c r="DA25" s="385">
        <v>31632730.779999997</v>
      </c>
      <c r="DB25" s="385">
        <v>1920572.94</v>
      </c>
      <c r="DC25" s="385">
        <v>2415696.7800000003</v>
      </c>
      <c r="DD25" s="385">
        <v>7826014.21</v>
      </c>
      <c r="DE25" s="385">
        <v>7909582.6600000011</v>
      </c>
      <c r="DF25" s="385">
        <v>6358621.6200000001</v>
      </c>
      <c r="DG25" s="385">
        <v>17446698.459999997</v>
      </c>
      <c r="DH25" s="385">
        <v>1357716.56</v>
      </c>
      <c r="DI25" s="385">
        <v>67546891.480000004</v>
      </c>
      <c r="DJ25" s="385">
        <v>4892978.42</v>
      </c>
      <c r="DK25" s="385">
        <v>4546367.49</v>
      </c>
      <c r="DL25" s="385">
        <v>5651920.8499999996</v>
      </c>
      <c r="DM25" s="385">
        <v>2960867.49</v>
      </c>
      <c r="DN25" s="385">
        <v>4040908.51</v>
      </c>
      <c r="DO25" s="385">
        <v>5469207.5099999998</v>
      </c>
      <c r="DP25" s="385">
        <v>2628278.2799999998</v>
      </c>
      <c r="DQ25" s="385">
        <v>8948958.7200000007</v>
      </c>
      <c r="DR25" s="385">
        <v>41825671.670000009</v>
      </c>
      <c r="DS25" s="385">
        <v>3816118.93</v>
      </c>
      <c r="DT25" s="385">
        <v>14749290.550000001</v>
      </c>
      <c r="DU25" s="385">
        <v>16543638.789999999</v>
      </c>
      <c r="DV25" s="385">
        <v>3655981.27</v>
      </c>
      <c r="DW25" s="385">
        <v>10920094.41</v>
      </c>
      <c r="DX25" s="385">
        <v>7522033.6200000001</v>
      </c>
      <c r="DY25" s="385">
        <v>2455952.73</v>
      </c>
      <c r="DZ25" s="385">
        <v>3135071.96</v>
      </c>
      <c r="EA25" s="385">
        <v>2938312.46</v>
      </c>
      <c r="EB25" s="385">
        <v>6233704.3200000003</v>
      </c>
      <c r="EC25" s="385">
        <v>24183915.029999997</v>
      </c>
      <c r="ED25" s="385">
        <v>13416622.34</v>
      </c>
      <c r="EE25" s="385">
        <v>2990753.5</v>
      </c>
      <c r="EF25" s="385">
        <v>2574659.4</v>
      </c>
      <c r="EG25" s="385">
        <v>3234021.63</v>
      </c>
      <c r="EH25" s="385">
        <v>4768906.3899999997</v>
      </c>
      <c r="EI25" s="385">
        <v>7674435.7200000007</v>
      </c>
      <c r="EJ25" s="385">
        <v>1673008.67</v>
      </c>
      <c r="EK25" s="385">
        <v>2326970.4899999998</v>
      </c>
      <c r="EL25" s="385">
        <v>47915263.230000004</v>
      </c>
      <c r="EM25" s="385">
        <v>2097656.9900000002</v>
      </c>
      <c r="EN25" s="385">
        <v>2843213.3000000003</v>
      </c>
      <c r="EO25" s="385">
        <v>2694745.6</v>
      </c>
      <c r="EP25" s="385">
        <v>1659719.71</v>
      </c>
      <c r="EQ25" s="385">
        <v>1185830.29</v>
      </c>
      <c r="ER25" s="385">
        <v>6705178.7199999997</v>
      </c>
      <c r="ES25" s="385">
        <v>2511014.48</v>
      </c>
      <c r="ET25" s="385">
        <v>2555301.59</v>
      </c>
      <c r="EU25" s="385">
        <v>30630142.93</v>
      </c>
      <c r="EV25" s="385">
        <v>1317155.32</v>
      </c>
      <c r="EW25" s="385">
        <v>1836113.7799999998</v>
      </c>
      <c r="EX25" s="385">
        <v>5694767</v>
      </c>
      <c r="EY25" s="385">
        <v>13491232.33</v>
      </c>
      <c r="EZ25" s="385">
        <v>7653572.0099999998</v>
      </c>
      <c r="FA25" s="385">
        <v>5235930.7700000005</v>
      </c>
      <c r="FB25" s="385">
        <v>4639192.0599999996</v>
      </c>
      <c r="FC25" s="385">
        <v>3665082.9</v>
      </c>
      <c r="FD25" s="385">
        <v>2222881.84</v>
      </c>
      <c r="FE25" s="385">
        <v>2322434.4000000004</v>
      </c>
      <c r="FF25" s="385">
        <v>1254921</v>
      </c>
      <c r="FG25" s="385">
        <v>17825419.219999999</v>
      </c>
      <c r="FH25" s="385">
        <v>2302347.39</v>
      </c>
      <c r="FI25" s="385">
        <v>3153845.0300000003</v>
      </c>
      <c r="FJ25" s="385">
        <v>1176534.6599999999</v>
      </c>
      <c r="FK25" s="385">
        <v>2133218.2599999998</v>
      </c>
      <c r="FL25" s="385">
        <v>3942464.17</v>
      </c>
      <c r="FM25" s="385">
        <v>0</v>
      </c>
      <c r="FN25" s="385">
        <v>258005.43</v>
      </c>
      <c r="FO25" s="385">
        <v>46574227.200000003</v>
      </c>
      <c r="FP25" s="385">
        <v>2948085.91</v>
      </c>
      <c r="FQ25" s="385">
        <v>4155791.68</v>
      </c>
      <c r="FR25" s="385">
        <v>5512493.7599999998</v>
      </c>
      <c r="FS25" s="385">
        <v>4435184.45</v>
      </c>
      <c r="FT25" s="385">
        <v>1692478.27</v>
      </c>
      <c r="FU25" s="385">
        <v>9643110.1199999992</v>
      </c>
      <c r="FV25" s="385">
        <v>5043902.07</v>
      </c>
      <c r="FW25" s="385">
        <v>6982298.9199999999</v>
      </c>
      <c r="FX25" s="385">
        <v>2271902.1999999997</v>
      </c>
      <c r="FY25" s="385">
        <v>10551837.790000001</v>
      </c>
      <c r="FZ25" s="385">
        <v>3669135.3000000003</v>
      </c>
      <c r="GA25" s="385">
        <v>3332141.8600000003</v>
      </c>
      <c r="GB25" s="385">
        <v>34468256.859999999</v>
      </c>
      <c r="GC25" s="385">
        <v>2244092.63</v>
      </c>
      <c r="GD25" s="385">
        <v>1809745.48</v>
      </c>
      <c r="GE25" s="385">
        <v>5812607.0900000008</v>
      </c>
      <c r="GF25" s="385">
        <v>2590164.85</v>
      </c>
      <c r="GG25" s="385">
        <v>3461890.94</v>
      </c>
      <c r="GH25" s="385">
        <v>2132899.15</v>
      </c>
      <c r="GI25" s="385">
        <v>7844110.8599999994</v>
      </c>
      <c r="GJ25" s="385">
        <v>1506385.81</v>
      </c>
      <c r="GK25" s="385">
        <v>920120.88</v>
      </c>
      <c r="GL25" s="385">
        <v>729457.59</v>
      </c>
      <c r="GM25" s="385">
        <v>1084231.8099999998</v>
      </c>
      <c r="GN25" s="385">
        <v>11670317.26</v>
      </c>
      <c r="GO25" s="385">
        <v>5991329.04</v>
      </c>
      <c r="GP25" s="385">
        <v>2539182.41</v>
      </c>
      <c r="GQ25" s="385">
        <v>7197949.4300000006</v>
      </c>
      <c r="GR25" s="385">
        <v>875496.83000000007</v>
      </c>
      <c r="GS25" s="385">
        <v>3304378.3899999997</v>
      </c>
      <c r="GT25" s="385">
        <v>4704018.07</v>
      </c>
      <c r="GU25" s="385">
        <v>2243959.65</v>
      </c>
      <c r="GV25" s="385">
        <v>22298908.829999998</v>
      </c>
      <c r="GW25" s="385">
        <v>1695788.3399999999</v>
      </c>
      <c r="GX25" s="385">
        <v>6975643.4399999995</v>
      </c>
      <c r="GY25" s="385">
        <v>2321882.9700000002</v>
      </c>
      <c r="GZ25" s="385">
        <v>36665394.900000006</v>
      </c>
      <c r="HA25" s="385">
        <v>1802866.6400000001</v>
      </c>
      <c r="HB25" s="385">
        <v>3809219.63</v>
      </c>
      <c r="HC25" s="385">
        <v>4229861.9800000004</v>
      </c>
      <c r="HD25" s="385">
        <v>2727266.36</v>
      </c>
      <c r="HE25" s="385">
        <v>1879012.4</v>
      </c>
      <c r="HF25" s="385">
        <v>24335978.770000003</v>
      </c>
      <c r="HG25" s="385">
        <v>5403512.8399999999</v>
      </c>
      <c r="HH25" s="385">
        <v>7026603.3399999999</v>
      </c>
      <c r="HI25" s="385">
        <v>2173049.44</v>
      </c>
      <c r="HJ25" s="385">
        <v>2282844.02</v>
      </c>
      <c r="HK25" s="385">
        <v>1859194.29</v>
      </c>
      <c r="HL25" s="385">
        <v>4119032.15</v>
      </c>
      <c r="HM25" s="385">
        <v>1523618.33</v>
      </c>
      <c r="HN25" s="385">
        <v>42534496.629999995</v>
      </c>
      <c r="HO25" s="385">
        <v>11107226.699999999</v>
      </c>
      <c r="HP25" s="385">
        <v>2413035.5999999996</v>
      </c>
      <c r="HQ25" s="385">
        <v>3967425.1599999997</v>
      </c>
      <c r="HR25" s="385">
        <v>2157253.3299999996</v>
      </c>
      <c r="HS25" s="385">
        <v>2446778.12</v>
      </c>
      <c r="HT25" s="385">
        <v>5031937.0100000007</v>
      </c>
      <c r="HU25" s="385">
        <v>2334986.86</v>
      </c>
      <c r="HV25" s="385">
        <v>2844602.4400000004</v>
      </c>
      <c r="HW25" s="385">
        <v>3965614.15</v>
      </c>
      <c r="HX25" s="385">
        <v>3463290.42</v>
      </c>
      <c r="HY25" s="385">
        <v>3715923.1199999996</v>
      </c>
      <c r="HZ25" s="385">
        <v>1168144.21</v>
      </c>
      <c r="IA25" s="385">
        <v>3094736</v>
      </c>
      <c r="IB25" s="385">
        <v>1324448.25</v>
      </c>
      <c r="IC25" s="385">
        <v>1751299.8600000003</v>
      </c>
      <c r="ID25" s="385">
        <v>46456937.399999999</v>
      </c>
      <c r="IE25" s="385">
        <v>14173921.939999999</v>
      </c>
      <c r="IF25" s="385">
        <v>3992993.47</v>
      </c>
      <c r="IG25" s="385">
        <v>8774105.8499999996</v>
      </c>
      <c r="IH25" s="385">
        <v>6246645.4099999992</v>
      </c>
      <c r="II25" s="385">
        <v>2859381.7</v>
      </c>
      <c r="IJ25" s="385">
        <v>3492048.3000000003</v>
      </c>
      <c r="IK25" s="385">
        <v>2593033.6</v>
      </c>
      <c r="IL25" s="385">
        <v>2173025.5499999998</v>
      </c>
      <c r="IM25" s="385">
        <v>3725089.71</v>
      </c>
      <c r="IN25" s="385">
        <v>3049328.1700000004</v>
      </c>
      <c r="IO25" s="385">
        <v>52684389.389999993</v>
      </c>
      <c r="IP25" s="385">
        <v>25083927.039999999</v>
      </c>
      <c r="IQ25" s="385">
        <v>6755469.8300000001</v>
      </c>
      <c r="IR25" s="385">
        <v>3685929.0600000005</v>
      </c>
      <c r="IS25" s="385">
        <v>2421512.69</v>
      </c>
      <c r="IT25" s="385">
        <v>1013528.87</v>
      </c>
      <c r="IU25" s="385">
        <v>2396788.75</v>
      </c>
      <c r="IV25" s="385">
        <v>1214779.78</v>
      </c>
      <c r="IW25" s="385">
        <v>1814830.6099999999</v>
      </c>
      <c r="IX25" s="385">
        <v>4048820.9000000004</v>
      </c>
      <c r="IY25" s="385">
        <v>3782337.29</v>
      </c>
      <c r="IZ25" s="385">
        <v>1859742.65</v>
      </c>
      <c r="JA25" s="385">
        <v>19721932.350000001</v>
      </c>
      <c r="JB25" s="385">
        <v>6587418.8000000007</v>
      </c>
      <c r="JC25" s="385">
        <v>1120981.22</v>
      </c>
      <c r="JD25" s="385">
        <v>1122275.5900000001</v>
      </c>
      <c r="JE25" s="385">
        <v>826087.92999999993</v>
      </c>
      <c r="JF25" s="385">
        <v>1155480.7599999998</v>
      </c>
      <c r="JG25" s="385">
        <v>19496237.02</v>
      </c>
      <c r="JH25" s="385">
        <v>1554501.23</v>
      </c>
      <c r="JI25" s="385">
        <v>3008147.72</v>
      </c>
      <c r="JJ25" s="385">
        <v>4078534.3899999997</v>
      </c>
      <c r="JK25" s="385">
        <v>1915023.2799999998</v>
      </c>
      <c r="JL25" s="385">
        <v>4816917.0999999996</v>
      </c>
      <c r="JM25" s="385">
        <v>1202785.1400000001</v>
      </c>
      <c r="JN25" s="385">
        <v>45424206.530000001</v>
      </c>
      <c r="JO25" s="385">
        <v>15786367.07</v>
      </c>
      <c r="JP25" s="385">
        <v>3269473.79</v>
      </c>
      <c r="JQ25" s="385">
        <v>2201188.96</v>
      </c>
      <c r="JR25" s="385">
        <v>5403983.7699999996</v>
      </c>
      <c r="JS25" s="385">
        <v>1266263.6599999999</v>
      </c>
      <c r="JT25" s="385">
        <v>13531002.91</v>
      </c>
      <c r="JU25" s="385">
        <v>4954918.91</v>
      </c>
      <c r="JV25" s="385">
        <v>4928255.8600000003</v>
      </c>
      <c r="JW25" s="385">
        <v>3107324.58</v>
      </c>
      <c r="JX25" s="385">
        <v>3341382.64</v>
      </c>
      <c r="JY25" s="385">
        <v>2521042.8600000003</v>
      </c>
      <c r="JZ25" s="385">
        <v>5088053.91</v>
      </c>
      <c r="KA25" s="385">
        <v>946970.38</v>
      </c>
      <c r="KB25" s="385">
        <v>2516109.16</v>
      </c>
      <c r="KC25" s="385">
        <v>60676931.479999989</v>
      </c>
      <c r="KD25" s="385">
        <v>7570724.0899999999</v>
      </c>
      <c r="KE25" s="385">
        <v>2568817.92</v>
      </c>
      <c r="KF25" s="385">
        <v>4352460.96</v>
      </c>
      <c r="KG25" s="385">
        <v>3949393.19</v>
      </c>
      <c r="KH25" s="385">
        <v>4516987.8</v>
      </c>
      <c r="KI25" s="385">
        <v>9609761.9299999997</v>
      </c>
      <c r="KJ25" s="385">
        <v>2643497.3600000003</v>
      </c>
      <c r="KK25" s="385">
        <v>2087697.9600000002</v>
      </c>
      <c r="KL25" s="385">
        <v>19148389.009999998</v>
      </c>
      <c r="KM25" s="385">
        <v>2887192.86</v>
      </c>
      <c r="KN25" s="385">
        <v>4492758.709999999</v>
      </c>
      <c r="KO25" s="385">
        <v>19645928.989999998</v>
      </c>
      <c r="KP25" s="385">
        <v>3864863.61</v>
      </c>
      <c r="KQ25" s="385">
        <v>6602710.3700000001</v>
      </c>
      <c r="KR25" s="385">
        <v>32580343.16</v>
      </c>
      <c r="KS25" s="385">
        <v>5209138.4200000009</v>
      </c>
      <c r="KT25" s="385">
        <v>30016511.329999998</v>
      </c>
      <c r="KU25" s="385">
        <v>3608691.69</v>
      </c>
      <c r="KV25" s="385">
        <v>2416974.27</v>
      </c>
      <c r="KW25" s="385">
        <v>8956381.1699999999</v>
      </c>
      <c r="KX25" s="385">
        <v>6150345.3699999992</v>
      </c>
      <c r="KY25" s="385">
        <v>2815628.59</v>
      </c>
      <c r="KZ25" s="385">
        <v>1986262</v>
      </c>
      <c r="LA25" s="385">
        <v>1956856.75</v>
      </c>
      <c r="LB25" s="385">
        <v>68938363.969999999</v>
      </c>
      <c r="LC25" s="385">
        <v>8781229.4900000002</v>
      </c>
      <c r="LD25" s="385">
        <v>21974371.980000004</v>
      </c>
      <c r="LE25" s="385">
        <v>14735002.91</v>
      </c>
      <c r="LF25" s="385">
        <v>4725632.5999999996</v>
      </c>
      <c r="LG25" s="385">
        <v>2830478.21</v>
      </c>
      <c r="LH25" s="385">
        <v>2641298.1800000002</v>
      </c>
      <c r="LI25" s="385">
        <v>3698218.62</v>
      </c>
      <c r="LJ25" s="385">
        <v>2744962.34</v>
      </c>
      <c r="LK25" s="385">
        <v>5246079.91</v>
      </c>
      <c r="LL25" s="385">
        <v>19441294.34</v>
      </c>
      <c r="LM25" s="385">
        <v>3026211.84</v>
      </c>
      <c r="LN25" s="385">
        <v>2797341.2600000002</v>
      </c>
      <c r="LO25" s="385">
        <v>53202055.990000002</v>
      </c>
      <c r="LP25" s="385">
        <v>17505508.859999999</v>
      </c>
      <c r="LQ25" s="385">
        <v>52084993.569999993</v>
      </c>
      <c r="LR25" s="385">
        <v>15769260.57</v>
      </c>
      <c r="LS25" s="385">
        <v>11626064.050000001</v>
      </c>
      <c r="LT25" s="385">
        <v>7738900.4500000002</v>
      </c>
      <c r="LU25" s="385">
        <v>5258535.45</v>
      </c>
      <c r="LV25" s="385">
        <v>4006466.4299999997</v>
      </c>
      <c r="LW25" s="385">
        <v>3376338.02</v>
      </c>
      <c r="LX25" s="385">
        <v>4430988.96</v>
      </c>
      <c r="LY25" s="385">
        <v>17883337.59</v>
      </c>
      <c r="LZ25" s="385">
        <v>3891390.79</v>
      </c>
      <c r="MA25" s="385">
        <v>67545142.689999998</v>
      </c>
      <c r="MB25" s="385">
        <v>3707506.75</v>
      </c>
      <c r="MC25" s="385">
        <v>1537815.04</v>
      </c>
      <c r="MD25" s="385">
        <v>2525669.7999999998</v>
      </c>
      <c r="ME25" s="385">
        <v>1534571.6500000001</v>
      </c>
      <c r="MF25" s="385">
        <v>4528708.78</v>
      </c>
      <c r="MG25" s="385">
        <v>2489044.5700000003</v>
      </c>
      <c r="MH25" s="385">
        <v>2618595.5299999998</v>
      </c>
      <c r="MI25" s="385">
        <v>6685336.7300000004</v>
      </c>
      <c r="MJ25" s="385">
        <v>3403854.95</v>
      </c>
      <c r="MK25" s="385">
        <v>2026597.4</v>
      </c>
      <c r="ML25" s="385">
        <v>2047948.0700000003</v>
      </c>
      <c r="MM25" s="385">
        <v>41445982.089999996</v>
      </c>
      <c r="MN25" s="385">
        <v>3135365.4499999997</v>
      </c>
      <c r="MO25" s="385">
        <v>2538552.35</v>
      </c>
      <c r="MP25" s="385">
        <v>6230275.4399999995</v>
      </c>
      <c r="MQ25" s="385">
        <v>5460822.1600000001</v>
      </c>
      <c r="MR25" s="385">
        <v>2710402.37</v>
      </c>
      <c r="MS25" s="385">
        <v>8940736.9900000002</v>
      </c>
      <c r="MT25" s="385">
        <v>4376345.3000000007</v>
      </c>
      <c r="MU25" s="385">
        <v>4526249.4799999995</v>
      </c>
      <c r="MV25" s="385">
        <v>1949665.8599999996</v>
      </c>
      <c r="MW25" s="385">
        <v>114899488.16</v>
      </c>
      <c r="MX25" s="385">
        <v>9557184.0799999982</v>
      </c>
      <c r="MY25" s="385">
        <v>3326629.6399999997</v>
      </c>
      <c r="MZ25" s="385">
        <v>24622261.670000002</v>
      </c>
      <c r="NA25" s="385">
        <v>3393175.2399999998</v>
      </c>
      <c r="NB25" s="385">
        <v>8422364.870000001</v>
      </c>
      <c r="NC25" s="385">
        <v>17830934.619999997</v>
      </c>
      <c r="ND25" s="385">
        <v>9891814.3699999992</v>
      </c>
      <c r="NE25" s="385">
        <v>1182361.17</v>
      </c>
      <c r="NF25" s="385">
        <v>4413328.29</v>
      </c>
      <c r="NG25" s="385">
        <v>3526222.21</v>
      </c>
      <c r="NH25" s="385">
        <v>2502115.6800000002</v>
      </c>
      <c r="NI25" s="385">
        <v>24024849.930000003</v>
      </c>
      <c r="NJ25" s="385">
        <v>3804514.5999999996</v>
      </c>
      <c r="NK25" s="385">
        <v>2959198.0700000003</v>
      </c>
      <c r="NL25" s="385">
        <v>2665370.1200000006</v>
      </c>
      <c r="NM25" s="385">
        <v>2056553.3699999999</v>
      </c>
      <c r="NN25" s="385">
        <v>1135366.93</v>
      </c>
      <c r="NO25" s="385">
        <v>1378325.18</v>
      </c>
      <c r="NP25" s="385">
        <v>43140014.160000004</v>
      </c>
      <c r="NQ25" s="385">
        <v>15546724.039999999</v>
      </c>
      <c r="NR25" s="385">
        <v>3228968.1</v>
      </c>
      <c r="NS25" s="385">
        <v>1652052.21</v>
      </c>
      <c r="NT25" s="385">
        <v>2621905.46</v>
      </c>
      <c r="NU25" s="385">
        <v>3766453.47</v>
      </c>
      <c r="NV25" s="385">
        <v>1651183.7300000002</v>
      </c>
      <c r="NW25" s="385">
        <v>53579650.260000005</v>
      </c>
      <c r="NX25" s="385">
        <v>15029702.98</v>
      </c>
      <c r="NY25" s="385">
        <v>5563748.9900000002</v>
      </c>
      <c r="NZ25" s="385">
        <v>11448466.6</v>
      </c>
      <c r="OA25" s="385">
        <v>2487088.1399999997</v>
      </c>
      <c r="OB25" s="385">
        <v>3518107.1400000006</v>
      </c>
      <c r="OC25" s="385">
        <v>1664008.79</v>
      </c>
      <c r="OD25" s="385">
        <v>1200871.47</v>
      </c>
      <c r="OE25" s="385"/>
      <c r="OF25" s="385">
        <v>44970838.440000005</v>
      </c>
      <c r="OG25" s="385">
        <v>10603308.709999999</v>
      </c>
      <c r="OH25" s="385">
        <v>14620527.010000002</v>
      </c>
      <c r="OI25" s="385">
        <v>5320123.7600000007</v>
      </c>
      <c r="OJ25" s="385">
        <v>4856151.959999999</v>
      </c>
      <c r="OK25" s="385">
        <v>870791.99</v>
      </c>
      <c r="OL25" s="385">
        <v>25057065.210000001</v>
      </c>
      <c r="OM25" s="385">
        <v>2822009.36</v>
      </c>
      <c r="ON25" s="385">
        <v>2076278.5799999998</v>
      </c>
      <c r="OO25" s="385">
        <v>7613647.6800000006</v>
      </c>
      <c r="OP25" s="385">
        <v>4265332.33</v>
      </c>
      <c r="OQ25" s="385">
        <v>11594290.9</v>
      </c>
      <c r="OR25" s="385">
        <v>3030834.13</v>
      </c>
      <c r="OS25" s="385">
        <v>34219590.469999999</v>
      </c>
      <c r="OT25" s="385">
        <v>2140350.4300000002</v>
      </c>
      <c r="OU25" s="385">
        <v>8080064.0600000005</v>
      </c>
      <c r="OV25" s="385">
        <v>1266505.82</v>
      </c>
      <c r="OW25" s="385">
        <v>5578420.6600000001</v>
      </c>
      <c r="OX25" s="385">
        <v>9840381.0499999989</v>
      </c>
      <c r="OY25" s="385">
        <v>3257007.69</v>
      </c>
      <c r="OZ25" s="385">
        <v>1521666.72</v>
      </c>
      <c r="PA25" s="385">
        <v>6141974.75</v>
      </c>
      <c r="PB25" s="385">
        <v>3446655.6</v>
      </c>
      <c r="PC25" s="385">
        <v>3559068.02</v>
      </c>
      <c r="PD25" s="385">
        <v>6996648.8499999996</v>
      </c>
      <c r="PE25" s="385">
        <v>3315359.3400000003</v>
      </c>
      <c r="PF25" s="385">
        <v>8768168.0299999993</v>
      </c>
      <c r="PG25" s="385">
        <v>90836605.209999993</v>
      </c>
      <c r="PH25" s="385">
        <v>3978891.88</v>
      </c>
      <c r="PI25" s="385">
        <v>2811122.1399999997</v>
      </c>
      <c r="PJ25" s="385">
        <v>7510126.6600000001</v>
      </c>
      <c r="PK25" s="385">
        <v>11146685.85</v>
      </c>
      <c r="PL25" s="385">
        <v>5395194.1799999997</v>
      </c>
      <c r="PM25" s="385">
        <v>15692436.57</v>
      </c>
      <c r="PN25" s="385">
        <v>4759619.6499999994</v>
      </c>
      <c r="PO25" s="385">
        <v>9667816.8300000001</v>
      </c>
      <c r="PP25" s="385">
        <v>2327265.04</v>
      </c>
      <c r="PQ25" s="385">
        <v>8807799.9300000016</v>
      </c>
      <c r="PR25" s="385">
        <v>4145342.8</v>
      </c>
      <c r="PS25" s="385">
        <v>3594970.58</v>
      </c>
      <c r="PT25" s="385">
        <v>6198515.7000000002</v>
      </c>
      <c r="PU25" s="385">
        <v>10021664.680000002</v>
      </c>
      <c r="PV25" s="385">
        <v>5368313.7300000004</v>
      </c>
      <c r="PW25" s="385">
        <v>3806676.4799999995</v>
      </c>
      <c r="PX25" s="385">
        <v>3357053.71</v>
      </c>
      <c r="PY25" s="385">
        <v>2279586.9199999995</v>
      </c>
      <c r="PZ25" s="385">
        <v>7997970.6700000009</v>
      </c>
      <c r="QA25" s="385">
        <v>8007219.419999999</v>
      </c>
      <c r="QB25" s="385">
        <v>2806198.37</v>
      </c>
      <c r="QC25" s="385">
        <v>31945202.819999997</v>
      </c>
      <c r="QD25" s="385">
        <v>3000951.17</v>
      </c>
      <c r="QE25" s="385">
        <v>7038658.0300000003</v>
      </c>
      <c r="QF25" s="385">
        <v>3818752.2699999996</v>
      </c>
      <c r="QG25" s="385">
        <v>6068500.7300000004</v>
      </c>
      <c r="QH25" s="385">
        <v>9454605.8199999984</v>
      </c>
      <c r="QI25" s="385">
        <v>3056303.29</v>
      </c>
      <c r="QJ25" s="385">
        <v>7736310.6800000006</v>
      </c>
      <c r="QK25" s="385">
        <v>5528599.2399999993</v>
      </c>
      <c r="QL25" s="385">
        <v>2263657.5700000003</v>
      </c>
      <c r="QM25" s="385">
        <v>3352616.79</v>
      </c>
      <c r="QN25" s="385">
        <v>55021681.810000002</v>
      </c>
      <c r="QO25" s="385">
        <v>10176204.360000001</v>
      </c>
      <c r="QP25" s="385">
        <v>4581575.67</v>
      </c>
      <c r="QQ25" s="385">
        <v>5411779.5899999999</v>
      </c>
      <c r="QR25" s="385">
        <v>4402183.2799999993</v>
      </c>
      <c r="QS25" s="385">
        <v>5461341.1899999995</v>
      </c>
      <c r="QT25" s="385">
        <v>9856915.2200000007</v>
      </c>
      <c r="QU25" s="385">
        <v>4711989.12</v>
      </c>
      <c r="QV25" s="385">
        <v>5039222.43</v>
      </c>
      <c r="QW25" s="385">
        <v>7498874.5499999998</v>
      </c>
      <c r="QX25" s="385">
        <v>9215381.9199999999</v>
      </c>
      <c r="QY25" s="385">
        <v>2175279.06</v>
      </c>
      <c r="QZ25" s="385">
        <v>2010244.1900000002</v>
      </c>
      <c r="RA25" s="385">
        <v>4669757.8</v>
      </c>
      <c r="RB25" s="385">
        <v>2250190.31</v>
      </c>
      <c r="RC25" s="385">
        <v>2893246.2</v>
      </c>
      <c r="RD25" s="385">
        <v>3579749.28</v>
      </c>
      <c r="RE25" s="385">
        <v>2353406.2599999998</v>
      </c>
      <c r="RF25" s="385">
        <v>1110668.05</v>
      </c>
      <c r="RG25" s="385">
        <v>722992.90999999992</v>
      </c>
      <c r="RH25" s="385">
        <v>33560135.740000002</v>
      </c>
      <c r="RI25" s="385">
        <v>4911353.8900000006</v>
      </c>
      <c r="RJ25" s="385">
        <v>2645377.7599999998</v>
      </c>
      <c r="RK25" s="385">
        <v>3004222.8699999996</v>
      </c>
      <c r="RL25" s="385">
        <v>1905559.38</v>
      </c>
      <c r="RM25" s="385">
        <v>2390953.09</v>
      </c>
      <c r="RN25" s="385">
        <v>1745627.8399999999</v>
      </c>
      <c r="RO25" s="385">
        <v>4786113.34</v>
      </c>
      <c r="RP25" s="385">
        <v>2292040.09</v>
      </c>
      <c r="RQ25" s="385">
        <v>3009086.5300000003</v>
      </c>
      <c r="RR25" s="385">
        <v>8028816.29</v>
      </c>
      <c r="RS25" s="385">
        <v>16712702.199999997</v>
      </c>
      <c r="RT25" s="385">
        <v>3042254.1399999997</v>
      </c>
      <c r="RU25" s="385">
        <v>4576058.59</v>
      </c>
      <c r="RV25" s="385">
        <v>8829732.4100000001</v>
      </c>
      <c r="RW25" s="385">
        <v>4035063.0100000002</v>
      </c>
      <c r="RX25" s="385">
        <v>5194036.38</v>
      </c>
      <c r="RY25" s="385">
        <v>3744731.62</v>
      </c>
      <c r="RZ25" s="385">
        <v>1805484.9000000001</v>
      </c>
      <c r="SA25" s="385">
        <v>50562506.230000004</v>
      </c>
      <c r="SB25" s="385">
        <v>3289746.7699999996</v>
      </c>
      <c r="SC25" s="385">
        <v>9000743.0600000005</v>
      </c>
      <c r="SD25" s="385">
        <v>5295005.0999999996</v>
      </c>
      <c r="SE25" s="385">
        <v>1782850.24</v>
      </c>
      <c r="SF25" s="385">
        <v>2325752.88</v>
      </c>
      <c r="SG25" s="385">
        <v>6848725.4799999995</v>
      </c>
      <c r="SH25" s="385">
        <v>14988934.32</v>
      </c>
      <c r="SI25" s="385">
        <v>4575754.8</v>
      </c>
      <c r="SJ25" s="385">
        <v>3380242.46</v>
      </c>
      <c r="SK25" s="385">
        <v>4419285.5199999996</v>
      </c>
      <c r="SL25" s="385">
        <v>6193058.9299999997</v>
      </c>
      <c r="SM25" s="385">
        <v>4234594.33</v>
      </c>
      <c r="SN25" s="385">
        <v>64152032.870000005</v>
      </c>
      <c r="SO25" s="385">
        <v>4299789.21</v>
      </c>
      <c r="SP25" s="385">
        <v>3675793.5</v>
      </c>
      <c r="SQ25" s="385">
        <v>7397262.8399999999</v>
      </c>
      <c r="SR25" s="385">
        <v>9846934.9100000001</v>
      </c>
      <c r="SS25" s="385">
        <v>6043018.6699999999</v>
      </c>
      <c r="ST25" s="385">
        <v>1078723</v>
      </c>
      <c r="SU25" s="385">
        <v>25460870.219999999</v>
      </c>
      <c r="SV25" s="385">
        <v>4031769.34</v>
      </c>
      <c r="SW25" s="385">
        <v>11915349.260000002</v>
      </c>
      <c r="SX25" s="385">
        <v>6057585.2400000002</v>
      </c>
      <c r="SY25" s="385">
        <v>5536219</v>
      </c>
      <c r="SZ25" s="385">
        <v>2826238.3100000005</v>
      </c>
      <c r="TA25" s="385">
        <v>3932868.92</v>
      </c>
      <c r="TB25" s="385">
        <v>3010235.37</v>
      </c>
      <c r="TC25" s="385">
        <v>3312970.47</v>
      </c>
      <c r="TD25" s="385">
        <v>20171115.649999999</v>
      </c>
      <c r="TE25" s="385">
        <v>3533784.5</v>
      </c>
      <c r="TF25" s="385">
        <v>15983743.240000002</v>
      </c>
      <c r="TG25" s="385">
        <v>3711385.73</v>
      </c>
      <c r="TH25" s="385">
        <v>1736312.45</v>
      </c>
      <c r="TI25" s="385">
        <v>3489416.51</v>
      </c>
      <c r="TJ25" s="385">
        <v>19824721.75</v>
      </c>
      <c r="TK25" s="385">
        <v>1014151.87</v>
      </c>
      <c r="TL25" s="385">
        <v>823909.5</v>
      </c>
      <c r="TM25" s="385">
        <v>2891797.86</v>
      </c>
      <c r="TN25" s="385">
        <v>1162183.97</v>
      </c>
      <c r="TO25" s="385">
        <v>28446206.280000001</v>
      </c>
      <c r="TP25" s="385">
        <v>5570225.7199999997</v>
      </c>
      <c r="TQ25" s="385">
        <v>3918266.8299999996</v>
      </c>
      <c r="TR25" s="385">
        <v>6556886.2200000007</v>
      </c>
      <c r="TS25" s="385">
        <v>6437169.3700000001</v>
      </c>
      <c r="TT25" s="385">
        <v>4795278.21</v>
      </c>
      <c r="TU25" s="385">
        <v>84626164.00999999</v>
      </c>
      <c r="TV25" s="385">
        <v>3174639.1500000004</v>
      </c>
      <c r="TW25" s="385">
        <v>5169232.9799999995</v>
      </c>
      <c r="TX25" s="385">
        <v>13797352.439999999</v>
      </c>
      <c r="TY25" s="385">
        <v>1996651.06</v>
      </c>
      <c r="TZ25" s="385">
        <v>2422832.2599999998</v>
      </c>
      <c r="UA25" s="385">
        <v>10504055.73</v>
      </c>
      <c r="UB25" s="385">
        <v>3148838.46</v>
      </c>
      <c r="UC25" s="385">
        <v>2970272.63</v>
      </c>
      <c r="UD25" s="385">
        <v>3979202.0400000005</v>
      </c>
      <c r="UE25" s="385">
        <v>10167654.34</v>
      </c>
      <c r="UF25" s="385">
        <v>6841088.79</v>
      </c>
      <c r="UG25" s="385">
        <v>7814849.6200000001</v>
      </c>
      <c r="UH25" s="385">
        <v>6894043.4699999997</v>
      </c>
      <c r="UI25" s="385">
        <v>2374214.7000000002</v>
      </c>
      <c r="UJ25" s="385">
        <v>2232220.96</v>
      </c>
      <c r="UK25" s="385">
        <v>4017965.04</v>
      </c>
      <c r="UL25" s="385">
        <v>3279701.17</v>
      </c>
      <c r="UM25" s="385">
        <v>11632435.74</v>
      </c>
      <c r="UN25" s="385">
        <v>979914.07000000007</v>
      </c>
      <c r="UO25" s="385">
        <v>1224854.5</v>
      </c>
      <c r="UP25" s="385">
        <v>1162956.17</v>
      </c>
      <c r="UQ25" s="385">
        <v>34767180.759999998</v>
      </c>
      <c r="UR25" s="385">
        <v>2802362.4799999995</v>
      </c>
      <c r="US25" s="385">
        <v>3659559.21</v>
      </c>
      <c r="UT25" s="385">
        <v>4543650.43</v>
      </c>
      <c r="UU25" s="385">
        <v>11478741.559999999</v>
      </c>
      <c r="UV25" s="385">
        <v>6651771.9399999995</v>
      </c>
      <c r="UW25" s="385">
        <v>5654609.0299999993</v>
      </c>
      <c r="UX25" s="385">
        <v>4539066.37</v>
      </c>
      <c r="UY25" s="385">
        <v>4123048.9100000006</v>
      </c>
      <c r="UZ25" s="385">
        <v>18578668.200000003</v>
      </c>
      <c r="VA25" s="385">
        <v>3461978.24</v>
      </c>
      <c r="VB25" s="385">
        <v>5723789.5200000005</v>
      </c>
      <c r="VC25" s="385">
        <v>3937103.5999999996</v>
      </c>
      <c r="VD25" s="385">
        <v>3266205.84</v>
      </c>
      <c r="VE25" s="385">
        <v>3121881.24</v>
      </c>
      <c r="VF25" s="385">
        <v>114926921.34</v>
      </c>
      <c r="VG25" s="385">
        <v>11578730.650000002</v>
      </c>
      <c r="VH25" s="385">
        <v>7093541.8600000003</v>
      </c>
      <c r="VI25" s="385">
        <v>5498607.29</v>
      </c>
      <c r="VJ25" s="385">
        <v>3321476.52</v>
      </c>
      <c r="VK25" s="385">
        <v>6146115.4699999997</v>
      </c>
      <c r="VL25" s="385">
        <v>6870196.3800000008</v>
      </c>
      <c r="VM25" s="385">
        <v>8085951.6399999987</v>
      </c>
      <c r="VN25" s="385">
        <v>4137821.65</v>
      </c>
      <c r="VO25" s="385">
        <v>5631789.3000000007</v>
      </c>
      <c r="VP25" s="385">
        <v>4532245.7799999993</v>
      </c>
      <c r="VQ25" s="385">
        <v>16131291.619999999</v>
      </c>
      <c r="VR25" s="385">
        <v>6023865.1399999997</v>
      </c>
      <c r="VS25" s="385">
        <v>9400734.0900000017</v>
      </c>
      <c r="VT25" s="385">
        <v>8939892.4000000004</v>
      </c>
      <c r="VU25" s="385">
        <v>6808723.080000001</v>
      </c>
      <c r="VV25" s="385">
        <v>5858928.5099999998</v>
      </c>
      <c r="VW25" s="385">
        <v>11461262.5</v>
      </c>
      <c r="VX25" s="385">
        <v>2614241.6700000004</v>
      </c>
      <c r="VY25" s="385">
        <v>13618421.02</v>
      </c>
      <c r="VZ25" s="385">
        <v>41473553.889999993</v>
      </c>
      <c r="WA25" s="385">
        <v>4403342.66</v>
      </c>
      <c r="WB25" s="385">
        <v>2970140.19</v>
      </c>
      <c r="WC25" s="385">
        <v>4002898.37</v>
      </c>
      <c r="WD25" s="385">
        <v>5632732.5499999998</v>
      </c>
      <c r="WE25" s="385">
        <v>3023424.52</v>
      </c>
      <c r="WF25" s="385">
        <v>3282610.55</v>
      </c>
      <c r="WG25" s="385">
        <v>3268203.04</v>
      </c>
      <c r="WH25" s="385">
        <v>9108543.620000001</v>
      </c>
      <c r="WI25" s="385">
        <v>2600521.3900000006</v>
      </c>
      <c r="WJ25" s="385">
        <v>334656</v>
      </c>
      <c r="WK25" s="385">
        <v>2309728.5</v>
      </c>
      <c r="WL25" s="385">
        <v>823082.64999999991</v>
      </c>
      <c r="WM25" s="385">
        <v>69243889.620000005</v>
      </c>
      <c r="WN25" s="385">
        <v>5292625.63</v>
      </c>
      <c r="WO25" s="385">
        <v>6291319.2199999997</v>
      </c>
      <c r="WP25" s="385">
        <v>24642282.970000003</v>
      </c>
      <c r="WQ25" s="385">
        <v>4847813.8499999996</v>
      </c>
      <c r="WR25" s="385">
        <v>6157183.0099999998</v>
      </c>
      <c r="WS25" s="385">
        <v>10569666.35</v>
      </c>
      <c r="WT25" s="385">
        <v>5509302.7300000004</v>
      </c>
      <c r="WU25" s="385">
        <v>5939339.4799999995</v>
      </c>
      <c r="WV25" s="385">
        <v>9281909.2899999991</v>
      </c>
      <c r="WW25" s="385">
        <v>6820518.879999999</v>
      </c>
      <c r="WX25" s="385">
        <v>2955709.02</v>
      </c>
      <c r="WY25" s="385">
        <v>3157502.14</v>
      </c>
      <c r="WZ25" s="385">
        <v>4617655.8900000006</v>
      </c>
      <c r="XA25" s="385">
        <v>3837936.3499999996</v>
      </c>
      <c r="XB25" s="385">
        <v>2843625.54</v>
      </c>
      <c r="XC25" s="385">
        <v>2324399.34</v>
      </c>
      <c r="XD25" s="385">
        <v>3504169.0599999996</v>
      </c>
      <c r="XE25" s="385">
        <v>3034422.88</v>
      </c>
      <c r="XF25" s="385">
        <v>3571393.34</v>
      </c>
      <c r="XG25" s="385">
        <v>2730246.44</v>
      </c>
      <c r="XH25" s="385">
        <v>1986886.7899999998</v>
      </c>
      <c r="XI25" s="385">
        <v>1958774.57</v>
      </c>
      <c r="XJ25" s="385">
        <v>83905006.590000004</v>
      </c>
      <c r="XK25" s="385">
        <v>3994911.71</v>
      </c>
      <c r="XL25" s="385">
        <v>11878224.549999999</v>
      </c>
      <c r="XM25" s="385">
        <v>3213923.68</v>
      </c>
      <c r="XN25" s="385">
        <v>22777086.619999997</v>
      </c>
      <c r="XO25" s="385">
        <v>6701828.1299999999</v>
      </c>
      <c r="XP25" s="385">
        <v>9141736.290000001</v>
      </c>
      <c r="XQ25" s="385">
        <v>2465740.91</v>
      </c>
      <c r="XR25" s="385">
        <v>18351243.350000001</v>
      </c>
      <c r="XS25" s="385">
        <v>15706799.969999999</v>
      </c>
      <c r="XT25" s="385">
        <v>8961029</v>
      </c>
      <c r="XU25" s="385">
        <v>5122806.57</v>
      </c>
      <c r="XV25" s="385">
        <v>4116597.78</v>
      </c>
      <c r="XW25" s="385">
        <v>3343074.2700000005</v>
      </c>
      <c r="XX25" s="385">
        <v>2878610.84</v>
      </c>
      <c r="XY25" s="385">
        <v>3048487.6999999997</v>
      </c>
      <c r="XZ25" s="385">
        <v>3555878.7299999995</v>
      </c>
      <c r="YA25" s="385">
        <v>22049391.939999998</v>
      </c>
      <c r="YB25" s="385">
        <v>1748404.05</v>
      </c>
      <c r="YC25" s="385">
        <v>2631720.9499999997</v>
      </c>
      <c r="YD25" s="385">
        <v>2493888.0299999998</v>
      </c>
      <c r="YE25" s="385">
        <v>1563069.07</v>
      </c>
      <c r="YF25" s="385">
        <v>1622831.8</v>
      </c>
      <c r="YG25" s="385">
        <v>1604093</v>
      </c>
      <c r="YH25" s="385">
        <v>29138048.789999999</v>
      </c>
      <c r="YI25" s="385">
        <v>1977872.9700000002</v>
      </c>
      <c r="YJ25" s="385">
        <v>7750935.129999999</v>
      </c>
      <c r="YK25" s="385">
        <v>2858077</v>
      </c>
      <c r="YL25" s="385">
        <v>1481413.35</v>
      </c>
      <c r="YM25" s="385">
        <v>3269761.22</v>
      </c>
      <c r="YN25" s="385">
        <v>3201631.04</v>
      </c>
      <c r="YO25" s="385">
        <v>1460867.9</v>
      </c>
      <c r="YP25" s="385">
        <v>11550433.26</v>
      </c>
      <c r="YQ25" s="385">
        <v>61499590.280000001</v>
      </c>
      <c r="YR25" s="385">
        <v>1709773.2200000002</v>
      </c>
      <c r="YS25" s="385">
        <v>4530987.1000000006</v>
      </c>
      <c r="YT25" s="385">
        <v>16823989.84</v>
      </c>
      <c r="YU25" s="385">
        <v>11598662.130000001</v>
      </c>
      <c r="YV25" s="385">
        <v>2947351.5100000002</v>
      </c>
      <c r="YW25" s="385">
        <v>4046372.06</v>
      </c>
      <c r="YX25" s="385">
        <v>7703674.5899999999</v>
      </c>
      <c r="YY25" s="385">
        <v>5353453.34</v>
      </c>
      <c r="YZ25" s="385">
        <v>5290209.8</v>
      </c>
      <c r="ZA25" s="385">
        <v>2768777.37</v>
      </c>
      <c r="ZB25" s="385">
        <v>3025629.58</v>
      </c>
      <c r="ZC25" s="385">
        <v>2751846.42</v>
      </c>
      <c r="ZD25" s="385">
        <v>4753921.16</v>
      </c>
      <c r="ZE25" s="385">
        <v>3004534.8</v>
      </c>
      <c r="ZF25" s="385">
        <v>2038999.07</v>
      </c>
      <c r="ZG25" s="385">
        <v>3755280.7700000005</v>
      </c>
      <c r="ZH25" s="385">
        <v>1565737.19</v>
      </c>
      <c r="ZI25" s="385">
        <v>2158089.39</v>
      </c>
      <c r="ZJ25" s="385">
        <v>1594649</v>
      </c>
      <c r="ZK25" s="385">
        <v>2506977.92</v>
      </c>
      <c r="ZL25" s="385">
        <v>524329.09</v>
      </c>
      <c r="ZM25" s="385">
        <v>18226324.59</v>
      </c>
      <c r="ZN25" s="385">
        <v>3154984.5200000005</v>
      </c>
      <c r="ZO25" s="385">
        <v>2437511.0499999998</v>
      </c>
      <c r="ZP25" s="385">
        <v>3084843.1999999997</v>
      </c>
      <c r="ZQ25" s="385">
        <v>2093393.32</v>
      </c>
      <c r="ZR25" s="385">
        <v>5427964.6200000001</v>
      </c>
      <c r="ZS25" s="385">
        <v>1350478.98</v>
      </c>
      <c r="ZT25" s="385">
        <v>106306080.73</v>
      </c>
      <c r="ZU25" s="385">
        <v>5533575.959999999</v>
      </c>
      <c r="ZV25" s="385">
        <v>2632736.2400000002</v>
      </c>
      <c r="ZW25" s="385">
        <v>8086408.8099999996</v>
      </c>
      <c r="ZX25" s="385">
        <v>5652001.4000000004</v>
      </c>
      <c r="ZY25" s="385">
        <v>4410208.6999999993</v>
      </c>
      <c r="ZZ25" s="385">
        <v>4953506.3100000005</v>
      </c>
      <c r="AAA25" s="385">
        <v>4912495.78</v>
      </c>
      <c r="AAB25" s="385">
        <v>8363877.3499999996</v>
      </c>
      <c r="AAC25" s="385">
        <v>2200415.79</v>
      </c>
      <c r="AAD25" s="385">
        <v>3612445.01</v>
      </c>
      <c r="AAE25" s="385">
        <v>12461795.59</v>
      </c>
      <c r="AAF25" s="385">
        <v>8484465.8099999987</v>
      </c>
      <c r="AAG25" s="385">
        <v>1468422.83</v>
      </c>
      <c r="AAH25" s="385">
        <v>4677560.95</v>
      </c>
      <c r="AAI25" s="385">
        <v>2163109.12</v>
      </c>
      <c r="AAJ25" s="385">
        <v>2624925.8400000003</v>
      </c>
      <c r="AAK25" s="385">
        <v>5366247.8900000006</v>
      </c>
      <c r="AAL25" s="385">
        <v>2272558.37</v>
      </c>
      <c r="AAM25" s="385">
        <v>25392440.229999997</v>
      </c>
      <c r="AAN25" s="385">
        <v>10400058.220000001</v>
      </c>
      <c r="AAO25" s="385">
        <v>2158270.8199999998</v>
      </c>
      <c r="AAP25" s="385">
        <v>1399212.01</v>
      </c>
      <c r="AAQ25" s="385">
        <v>1534567.57</v>
      </c>
      <c r="AAR25" s="385">
        <v>2278050.86</v>
      </c>
      <c r="AAS25" s="385">
        <v>1008019.9</v>
      </c>
      <c r="AAT25" s="385">
        <v>28915548.719999999</v>
      </c>
      <c r="AAU25" s="385">
        <v>3551007.6399999992</v>
      </c>
      <c r="AAV25" s="385">
        <v>1917998.6900000002</v>
      </c>
      <c r="AAW25" s="385">
        <v>2847323.8299999996</v>
      </c>
      <c r="AAX25" s="385">
        <v>4945789.68</v>
      </c>
      <c r="AAY25" s="385">
        <v>3690878.42</v>
      </c>
      <c r="AAZ25" s="385">
        <v>2438350.5</v>
      </c>
      <c r="ABA25" s="385">
        <v>2147585.75</v>
      </c>
      <c r="ABB25" s="385">
        <v>35166441.170000002</v>
      </c>
      <c r="ABC25" s="385">
        <v>1884294.5799999998</v>
      </c>
      <c r="ABD25" s="385">
        <v>4930258.25</v>
      </c>
      <c r="ABE25" s="385">
        <v>1672328.69</v>
      </c>
      <c r="ABF25" s="385">
        <v>1678219.46</v>
      </c>
      <c r="ABG25" s="385">
        <v>7202316.9499999993</v>
      </c>
      <c r="ABH25" s="385">
        <v>1045441.56</v>
      </c>
      <c r="ABI25" s="385">
        <v>1982502.83</v>
      </c>
      <c r="ABJ25" s="385">
        <v>2147501.5</v>
      </c>
      <c r="ABK25" s="385">
        <v>2535818.6100000003</v>
      </c>
      <c r="ABL25" s="385">
        <v>1504458.24</v>
      </c>
      <c r="ABM25" s="385">
        <v>65125901.790000007</v>
      </c>
      <c r="ABN25" s="385">
        <v>1862706.29</v>
      </c>
      <c r="ABO25" s="385">
        <v>2211827.7999999998</v>
      </c>
      <c r="ABP25" s="385">
        <v>6278305.9699999997</v>
      </c>
      <c r="ABQ25" s="385">
        <v>1480876.04</v>
      </c>
      <c r="ABR25" s="385">
        <v>6595377.1900000004</v>
      </c>
      <c r="ABS25" s="385">
        <v>8187197.1299999999</v>
      </c>
      <c r="ABT25" s="385">
        <v>18389760.899999999</v>
      </c>
      <c r="ABU25" s="385">
        <v>14682978.32</v>
      </c>
      <c r="ABV25" s="385">
        <v>2973712.02</v>
      </c>
      <c r="ABW25" s="385">
        <v>3625826.6</v>
      </c>
      <c r="ABX25" s="385">
        <v>3585621.8400000003</v>
      </c>
      <c r="ABY25" s="385">
        <v>4340914.1899999995</v>
      </c>
      <c r="ABZ25" s="385">
        <v>14197528.010000002</v>
      </c>
      <c r="ACA25" s="385">
        <v>3306840.12</v>
      </c>
      <c r="ACB25" s="385">
        <v>4434773.6500000004</v>
      </c>
      <c r="ACC25" s="385">
        <v>2507130.44</v>
      </c>
      <c r="ACD25" s="385">
        <v>2203426.65</v>
      </c>
      <c r="ACE25" s="385">
        <v>2092653.08</v>
      </c>
      <c r="ACF25" s="385">
        <v>12846658.92</v>
      </c>
      <c r="ACG25" s="385">
        <v>11264668.370000001</v>
      </c>
      <c r="ACH25" s="385">
        <v>1228300.6800000002</v>
      </c>
      <c r="ACI25" s="385">
        <v>699907.91</v>
      </c>
      <c r="ACJ25" s="385">
        <v>2560632.3000000003</v>
      </c>
      <c r="ACK25" s="385">
        <v>617248.44999999995</v>
      </c>
      <c r="ACL25" s="385">
        <v>2051061.25</v>
      </c>
      <c r="ACM25" s="385">
        <v>1106340.2</v>
      </c>
      <c r="ACN25" s="385">
        <v>1840606.75</v>
      </c>
      <c r="ACO25" s="385">
        <v>57237933.489999995</v>
      </c>
      <c r="ACP25" s="385">
        <v>7197069.5399999991</v>
      </c>
      <c r="ACQ25" s="385">
        <v>5934036.0200000005</v>
      </c>
      <c r="ACR25" s="385">
        <v>19150376.710000001</v>
      </c>
      <c r="ACS25" s="385">
        <v>1574423.52</v>
      </c>
      <c r="ACT25" s="385">
        <v>1677544.02</v>
      </c>
      <c r="ACU25" s="385">
        <v>3380213.6</v>
      </c>
      <c r="ACV25" s="385">
        <v>2493709.0499999998</v>
      </c>
      <c r="ACW25" s="385">
        <v>65004363.460000001</v>
      </c>
      <c r="ACX25" s="385">
        <v>20718952.879999999</v>
      </c>
      <c r="ACY25" s="385">
        <v>6862826.2300000004</v>
      </c>
      <c r="ACZ25" s="385">
        <v>2525244.86</v>
      </c>
      <c r="ADA25" s="385">
        <v>3970673.06</v>
      </c>
      <c r="ADB25" s="385">
        <v>3831389.8</v>
      </c>
      <c r="ADC25" s="385">
        <v>5076600.96</v>
      </c>
      <c r="ADD25" s="385">
        <v>2271992.81</v>
      </c>
      <c r="ADE25" s="385">
        <v>1984803.31</v>
      </c>
      <c r="ADF25" s="385">
        <v>11533669</v>
      </c>
      <c r="ADG25" s="385">
        <v>3616950.13</v>
      </c>
      <c r="ADH25" s="385">
        <v>1632130.56</v>
      </c>
      <c r="ADI25" s="385">
        <v>3473540.47</v>
      </c>
      <c r="ADJ25" s="385">
        <v>4597345.16</v>
      </c>
      <c r="ADK25" s="385">
        <v>398082.34</v>
      </c>
      <c r="ADL25" s="385">
        <v>2766043</v>
      </c>
      <c r="ADM25" s="385">
        <v>5540775.7000000002</v>
      </c>
      <c r="ADN25" s="385">
        <v>2036883.3499999999</v>
      </c>
      <c r="ADO25" s="385">
        <v>3109424.47</v>
      </c>
      <c r="ADP25" s="385"/>
      <c r="ADQ25" s="385">
        <v>56037686.569999993</v>
      </c>
      <c r="ADR25" s="385">
        <v>5259211.3599999994</v>
      </c>
      <c r="ADS25" s="385">
        <v>3916849.17</v>
      </c>
      <c r="ADT25" s="385">
        <v>4545248.1900000004</v>
      </c>
      <c r="ADU25" s="385">
        <v>3971095.12</v>
      </c>
      <c r="ADV25" s="385">
        <v>7648667.9000000004</v>
      </c>
      <c r="ADW25" s="385">
        <v>3722439.7399999998</v>
      </c>
      <c r="ADX25" s="385">
        <v>5479778.5299999993</v>
      </c>
      <c r="ADY25" s="385">
        <v>2704232.35</v>
      </c>
      <c r="ADZ25" s="385">
        <v>1629485.5899999999</v>
      </c>
      <c r="AEA25" s="385">
        <v>41396486.549999997</v>
      </c>
      <c r="AEB25" s="385">
        <v>14937650.800000001</v>
      </c>
      <c r="AEC25" s="385">
        <v>8047198.9299999997</v>
      </c>
      <c r="AED25" s="385">
        <v>4584262.49</v>
      </c>
      <c r="AEE25" s="385">
        <v>5731163</v>
      </c>
      <c r="AEF25" s="385">
        <v>7855523.6699999999</v>
      </c>
      <c r="AEG25" s="385">
        <v>5014851.34</v>
      </c>
      <c r="AEH25" s="385">
        <v>5324352.57</v>
      </c>
      <c r="AEI25" s="385"/>
      <c r="AEJ25" s="385">
        <v>4152738.53</v>
      </c>
      <c r="AEK25" s="385">
        <v>4540886</v>
      </c>
      <c r="AEL25" s="385">
        <v>5515635.0800000001</v>
      </c>
      <c r="AEM25" s="385">
        <v>3478188.9099999997</v>
      </c>
      <c r="AEN25" s="385">
        <v>32635587.529999997</v>
      </c>
      <c r="AEO25" s="385">
        <v>4683959.8599999994</v>
      </c>
      <c r="AEP25" s="385">
        <v>5194630.5999999996</v>
      </c>
      <c r="AEQ25" s="385">
        <v>2012537.1600000001</v>
      </c>
      <c r="AER25" s="385">
        <v>4033209.89</v>
      </c>
      <c r="AES25" s="385">
        <v>2993214.25</v>
      </c>
      <c r="AET25" s="385">
        <v>3383969.7199999997</v>
      </c>
      <c r="AEU25" s="385">
        <v>4537160.4800000004</v>
      </c>
      <c r="AEV25" s="385">
        <v>10400139.23</v>
      </c>
      <c r="AEW25" s="385">
        <v>3352601.2</v>
      </c>
      <c r="AEX25" s="385">
        <v>6032669.8700000001</v>
      </c>
      <c r="AEY25" s="385">
        <v>2756807.34</v>
      </c>
      <c r="AEZ25" s="385">
        <v>45483679.649999999</v>
      </c>
      <c r="AFA25" s="385">
        <v>1715148.48</v>
      </c>
      <c r="AFB25" s="385">
        <v>2411031.87</v>
      </c>
      <c r="AFC25" s="385">
        <v>1887859.5699999998</v>
      </c>
      <c r="AFD25" s="385">
        <v>6018686.6000000006</v>
      </c>
      <c r="AFE25" s="385">
        <v>2378094.1399999997</v>
      </c>
      <c r="AFF25" s="385">
        <v>869178.03</v>
      </c>
      <c r="AFG25" s="385">
        <v>2399548.19</v>
      </c>
      <c r="AFH25" s="385">
        <v>1304660.33</v>
      </c>
      <c r="AFI25" s="385">
        <v>3774059.8599999994</v>
      </c>
      <c r="AFJ25" s="385">
        <v>1352262.08</v>
      </c>
      <c r="AFK25" s="385">
        <v>31486879.759999998</v>
      </c>
      <c r="AFL25" s="385">
        <v>7810913.4300000006</v>
      </c>
      <c r="AFM25" s="385">
        <v>3715692.13</v>
      </c>
      <c r="AFN25" s="385">
        <v>3039332.63</v>
      </c>
      <c r="AFO25" s="385">
        <v>10047378.139999999</v>
      </c>
      <c r="AFP25" s="385">
        <v>5275769.33</v>
      </c>
      <c r="AFQ25" s="385">
        <v>2331970.1900000004</v>
      </c>
      <c r="AFR25" s="385">
        <v>2656462.3400000003</v>
      </c>
      <c r="AFS25" s="385">
        <v>96850607.849999994</v>
      </c>
      <c r="AFT25" s="385">
        <v>56273561.700000003</v>
      </c>
      <c r="AFU25" s="385">
        <v>3217131.5500000003</v>
      </c>
      <c r="AFV25" s="385">
        <v>4837764.4000000004</v>
      </c>
      <c r="AFW25" s="385">
        <v>9444844.6500000004</v>
      </c>
      <c r="AFX25" s="385">
        <v>5514506.2999999989</v>
      </c>
      <c r="AFY25" s="385">
        <v>5673531.04</v>
      </c>
      <c r="AFZ25" s="385">
        <v>6050270.7300000004</v>
      </c>
      <c r="AGA25" s="385">
        <v>1861217.39</v>
      </c>
      <c r="AGB25" s="385">
        <v>4846199.43</v>
      </c>
      <c r="AGC25" s="385">
        <v>5227507.8000000007</v>
      </c>
      <c r="AGD25" s="385">
        <v>2438720.44</v>
      </c>
      <c r="AGE25" s="385">
        <v>1758026.78</v>
      </c>
      <c r="AGF25" s="385">
        <v>2693349.0100000002</v>
      </c>
      <c r="AGG25" s="385">
        <v>1695681.74</v>
      </c>
      <c r="AGH25" s="385">
        <v>2451808.41</v>
      </c>
      <c r="AGI25" s="385">
        <v>1383840.8499999999</v>
      </c>
      <c r="AGJ25" s="385">
        <v>20407951.030000001</v>
      </c>
      <c r="AGK25" s="385">
        <v>1675926.6600000001</v>
      </c>
      <c r="AGL25" s="385">
        <v>2517383.3000000003</v>
      </c>
      <c r="AGM25" s="385">
        <v>2884435.3</v>
      </c>
      <c r="AGN25" s="385">
        <v>5345048.7700000005</v>
      </c>
      <c r="AGO25" s="385">
        <v>1891116.18</v>
      </c>
      <c r="AGP25" s="385">
        <v>1231342.44</v>
      </c>
    </row>
    <row r="26" spans="1:874">
      <c r="B26" s="384" t="s">
        <v>39</v>
      </c>
      <c r="C26" s="383" t="s">
        <v>40</v>
      </c>
      <c r="D26" s="385">
        <v>158065235.68000004</v>
      </c>
      <c r="E26" s="385">
        <v>9683303.1499999985</v>
      </c>
      <c r="F26" s="385">
        <v>8431687.9000000004</v>
      </c>
      <c r="G26" s="385">
        <v>6291902.5100000007</v>
      </c>
      <c r="H26" s="385">
        <v>28192865.07</v>
      </c>
      <c r="I26" s="385">
        <v>5084526.5199999996</v>
      </c>
      <c r="J26" s="385">
        <v>14240420.089999998</v>
      </c>
      <c r="K26" s="385">
        <v>9388774.9900000002</v>
      </c>
      <c r="L26" s="385">
        <v>9496114.4900000021</v>
      </c>
      <c r="M26" s="385">
        <v>5684257.3499999996</v>
      </c>
      <c r="N26" s="385">
        <v>1913837.41</v>
      </c>
      <c r="O26" s="385">
        <v>5294730.9100000011</v>
      </c>
      <c r="P26" s="385">
        <v>4421706.7299999995</v>
      </c>
      <c r="Q26" s="385">
        <v>5596771.1299999999</v>
      </c>
      <c r="R26" s="385">
        <v>4586667.0200000005</v>
      </c>
      <c r="S26" s="385">
        <v>7342598.9300000006</v>
      </c>
      <c r="T26" s="385">
        <v>7600194.8800000008</v>
      </c>
      <c r="U26" s="385">
        <v>3016582.54</v>
      </c>
      <c r="V26" s="385">
        <v>116340837.31999999</v>
      </c>
      <c r="W26" s="385">
        <v>48505406.040000007</v>
      </c>
      <c r="X26" s="385">
        <v>16210547.629999999</v>
      </c>
      <c r="Y26" s="385">
        <v>15039041.560000001</v>
      </c>
      <c r="Z26" s="385">
        <v>3479541.9000000004</v>
      </c>
      <c r="AA26" s="385">
        <v>6312401.6600000001</v>
      </c>
      <c r="AB26" s="385">
        <v>2692315.72</v>
      </c>
      <c r="AC26" s="385">
        <v>38228199.189999998</v>
      </c>
      <c r="AD26" s="385">
        <v>8252562.5300000012</v>
      </c>
      <c r="AE26" s="385">
        <v>2937161.8200000003</v>
      </c>
      <c r="AF26" s="385">
        <v>23367849.789999995</v>
      </c>
      <c r="AG26" s="385">
        <v>8927453.0399999991</v>
      </c>
      <c r="AH26" s="385">
        <v>18138157.960000001</v>
      </c>
      <c r="AI26" s="385">
        <v>13784008.880000001</v>
      </c>
      <c r="AJ26" s="385">
        <v>6755291.8599999994</v>
      </c>
      <c r="AK26" s="385">
        <v>4563277.4499999993</v>
      </c>
      <c r="AL26" s="385">
        <v>7111531.120000001</v>
      </c>
      <c r="AM26" s="385">
        <v>3975357.0300000003</v>
      </c>
      <c r="AN26" s="385">
        <v>5843617.1100000022</v>
      </c>
      <c r="AO26" s="385">
        <v>5793259.1900000013</v>
      </c>
      <c r="AP26" s="385">
        <v>3772572.9999999995</v>
      </c>
      <c r="AQ26" s="385">
        <v>2562620.2200000002</v>
      </c>
      <c r="AR26" s="385">
        <v>3362644.5500000003</v>
      </c>
      <c r="AS26" s="385">
        <v>4891970.07</v>
      </c>
      <c r="AT26" s="385">
        <v>70887422.599999994</v>
      </c>
      <c r="AU26" s="385">
        <v>2518562.2999999998</v>
      </c>
      <c r="AV26" s="385">
        <v>3031046.07</v>
      </c>
      <c r="AW26" s="385">
        <v>2426050.9900000002</v>
      </c>
      <c r="AX26" s="385">
        <v>5279124.1600000011</v>
      </c>
      <c r="AY26" s="385">
        <v>5977210.5799999991</v>
      </c>
      <c r="AZ26" s="385">
        <v>2761849.7700000005</v>
      </c>
      <c r="BA26" s="385">
        <v>3495001.2200000007</v>
      </c>
      <c r="BB26" s="385">
        <v>2152596.6199999996</v>
      </c>
      <c r="BC26" s="385">
        <v>3506314.77</v>
      </c>
      <c r="BD26" s="385">
        <v>4388732.59</v>
      </c>
      <c r="BE26" s="385">
        <v>2588737.5299999998</v>
      </c>
      <c r="BF26" s="385">
        <v>16867309.370000005</v>
      </c>
      <c r="BG26" s="385">
        <v>4396067.6099999994</v>
      </c>
      <c r="BH26" s="385">
        <v>2325132.3499999996</v>
      </c>
      <c r="BI26" s="385">
        <v>51961235.249999993</v>
      </c>
      <c r="BJ26" s="385">
        <v>37467824.860000007</v>
      </c>
      <c r="BK26" s="385">
        <v>13284911.430000002</v>
      </c>
      <c r="BL26" s="385">
        <v>9704804.1000000015</v>
      </c>
      <c r="BM26" s="385">
        <v>8480385.8100000005</v>
      </c>
      <c r="BN26" s="385">
        <v>6436914.5899999999</v>
      </c>
      <c r="BO26" s="385">
        <v>4311703.59</v>
      </c>
      <c r="BP26" s="385">
        <v>78371671.349999994</v>
      </c>
      <c r="BQ26" s="385">
        <v>3806090.5899999994</v>
      </c>
      <c r="BR26" s="385">
        <v>5798482.9199999981</v>
      </c>
      <c r="BS26" s="385">
        <v>5459400.3200000003</v>
      </c>
      <c r="BT26" s="385">
        <v>4149708.33</v>
      </c>
      <c r="BU26" s="385">
        <v>4367136.0599999996</v>
      </c>
      <c r="BV26" s="385">
        <v>5387497.3200000003</v>
      </c>
      <c r="BW26" s="385">
        <v>6722999.5399999982</v>
      </c>
      <c r="BX26" s="385">
        <v>32207936.039999995</v>
      </c>
      <c r="BY26" s="385">
        <v>6201610.2400000002</v>
      </c>
      <c r="BZ26" s="385">
        <v>6700133.5599999996</v>
      </c>
      <c r="CA26" s="385">
        <v>12340553.370000001</v>
      </c>
      <c r="CB26" s="385">
        <v>4422491.87</v>
      </c>
      <c r="CC26" s="385">
        <v>5206272.0199999996</v>
      </c>
      <c r="CD26" s="385">
        <v>2958415.73</v>
      </c>
      <c r="CE26" s="385">
        <v>190145959.23000002</v>
      </c>
      <c r="CF26" s="385">
        <v>8765758.6199999992</v>
      </c>
      <c r="CG26" s="385">
        <v>20334282.829999998</v>
      </c>
      <c r="CH26" s="385">
        <v>3651337.3000000003</v>
      </c>
      <c r="CI26" s="385">
        <v>4734137.5799999991</v>
      </c>
      <c r="CJ26" s="385">
        <v>4860907.33</v>
      </c>
      <c r="CK26" s="385">
        <v>5687934.7000000002</v>
      </c>
      <c r="CL26" s="385">
        <v>9341005.0399999991</v>
      </c>
      <c r="CM26" s="385">
        <v>4216136.59</v>
      </c>
      <c r="CN26" s="385">
        <v>3925229.03</v>
      </c>
      <c r="CO26" s="385">
        <v>3420436.34</v>
      </c>
      <c r="CP26" s="385">
        <v>5383964.0600000005</v>
      </c>
      <c r="CQ26" s="385">
        <v>5010466.9000000004</v>
      </c>
      <c r="CR26" s="385">
        <v>82134334.450000003</v>
      </c>
      <c r="CS26" s="385">
        <v>4503330.53</v>
      </c>
      <c r="CT26" s="385">
        <v>5723481.75</v>
      </c>
      <c r="CU26" s="385">
        <v>9265092.0099999979</v>
      </c>
      <c r="CV26" s="385">
        <v>4960361.22</v>
      </c>
      <c r="CW26" s="385">
        <v>5252566.8299999991</v>
      </c>
      <c r="CX26" s="385">
        <v>3688729.02</v>
      </c>
      <c r="CY26" s="385">
        <v>4528210.9000000004</v>
      </c>
      <c r="CZ26" s="385">
        <v>47372330.549999997</v>
      </c>
      <c r="DA26" s="385">
        <v>61894075.920000002</v>
      </c>
      <c r="DB26" s="385">
        <v>8664225.4100000001</v>
      </c>
      <c r="DC26" s="385">
        <v>6060070.6700000009</v>
      </c>
      <c r="DD26" s="385">
        <v>14070809.779999997</v>
      </c>
      <c r="DE26" s="385">
        <v>14482637.330000002</v>
      </c>
      <c r="DF26" s="385">
        <v>10701196.549999997</v>
      </c>
      <c r="DG26" s="385">
        <v>13882606.050000001</v>
      </c>
      <c r="DH26" s="385">
        <v>7053763.3899999997</v>
      </c>
      <c r="DI26" s="385">
        <v>151450849.57999998</v>
      </c>
      <c r="DJ26" s="385">
        <v>7202945.3200000003</v>
      </c>
      <c r="DK26" s="385">
        <v>8111869.3399999999</v>
      </c>
      <c r="DL26" s="385">
        <v>8066707.709999999</v>
      </c>
      <c r="DM26" s="385">
        <v>8326132.3099999996</v>
      </c>
      <c r="DN26" s="385">
        <v>5599086.0500000007</v>
      </c>
      <c r="DO26" s="385">
        <v>8645466.9000000004</v>
      </c>
      <c r="DP26" s="385">
        <v>5492599.7300000004</v>
      </c>
      <c r="DQ26" s="385">
        <v>13558814.560000001</v>
      </c>
      <c r="DR26" s="385">
        <v>77063165.170000002</v>
      </c>
      <c r="DS26" s="385">
        <v>9589479.120000001</v>
      </c>
      <c r="DT26" s="385">
        <v>15626218.109999998</v>
      </c>
      <c r="DU26" s="385">
        <v>25461143.180000003</v>
      </c>
      <c r="DV26" s="385">
        <v>6695226.6500000004</v>
      </c>
      <c r="DW26" s="385">
        <v>4808805.78</v>
      </c>
      <c r="DX26" s="385">
        <v>7842662.7700000005</v>
      </c>
      <c r="DY26" s="385">
        <v>3560117.83</v>
      </c>
      <c r="DZ26" s="385">
        <v>5785446.5499999989</v>
      </c>
      <c r="EA26" s="385">
        <v>4205291.01</v>
      </c>
      <c r="EB26" s="385">
        <v>14735690.130000001</v>
      </c>
      <c r="EC26" s="385">
        <v>51564319.930000007</v>
      </c>
      <c r="ED26" s="385">
        <v>35765659.319999993</v>
      </c>
      <c r="EE26" s="385">
        <v>5324164.919999999</v>
      </c>
      <c r="EF26" s="385">
        <v>6371268.5900000008</v>
      </c>
      <c r="EG26" s="385">
        <v>7203163.7400000002</v>
      </c>
      <c r="EH26" s="385">
        <v>7466972.1300000018</v>
      </c>
      <c r="EI26" s="385">
        <v>9695688.9299999997</v>
      </c>
      <c r="EJ26" s="385">
        <v>4275414.24</v>
      </c>
      <c r="EK26" s="385">
        <v>4906197.3599999994</v>
      </c>
      <c r="EL26" s="385">
        <v>108089102.81999999</v>
      </c>
      <c r="EM26" s="385">
        <v>4999221.790000001</v>
      </c>
      <c r="EN26" s="385">
        <v>3332392.54</v>
      </c>
      <c r="EO26" s="385">
        <v>5223687.0699999994</v>
      </c>
      <c r="EP26" s="385">
        <v>2891107.9099999997</v>
      </c>
      <c r="EQ26" s="385">
        <v>1872584.4500000002</v>
      </c>
      <c r="ER26" s="385">
        <v>6942667.1999999993</v>
      </c>
      <c r="ES26" s="385">
        <v>9521097.6900000013</v>
      </c>
      <c r="ET26" s="385">
        <v>3913470.34</v>
      </c>
      <c r="EU26" s="385">
        <v>78041088.349999979</v>
      </c>
      <c r="EV26" s="385">
        <v>2841119.97</v>
      </c>
      <c r="EW26" s="385">
        <v>6207198.879999999</v>
      </c>
      <c r="EX26" s="385">
        <v>11248300.890000002</v>
      </c>
      <c r="EY26" s="385">
        <v>16241601.280000001</v>
      </c>
      <c r="EZ26" s="385">
        <v>15551950.25</v>
      </c>
      <c r="FA26" s="385">
        <v>10913416.65</v>
      </c>
      <c r="FB26" s="385">
        <v>6296064.6000000015</v>
      </c>
      <c r="FC26" s="385">
        <v>7399504.7699999996</v>
      </c>
      <c r="FD26" s="385">
        <v>5997835.3299999991</v>
      </c>
      <c r="FE26" s="385">
        <v>5141255.51</v>
      </c>
      <c r="FF26" s="385">
        <v>5748179.2599999998</v>
      </c>
      <c r="FG26" s="385">
        <v>50169480.480000004</v>
      </c>
      <c r="FH26" s="385">
        <v>4361731.3500000006</v>
      </c>
      <c r="FI26" s="385">
        <v>21922678.93</v>
      </c>
      <c r="FJ26" s="385">
        <v>4045675.7600000002</v>
      </c>
      <c r="FK26" s="385">
        <v>7742167.4799999995</v>
      </c>
      <c r="FL26" s="385">
        <v>4646904.53</v>
      </c>
      <c r="FM26" s="385">
        <v>0</v>
      </c>
      <c r="FN26" s="385">
        <v>2577804</v>
      </c>
      <c r="FO26" s="385">
        <v>107566802.05000001</v>
      </c>
      <c r="FP26" s="385">
        <v>2860393.08</v>
      </c>
      <c r="FQ26" s="385">
        <v>10431482.879999999</v>
      </c>
      <c r="FR26" s="385">
        <v>5548192.1799999997</v>
      </c>
      <c r="FS26" s="385">
        <v>9665422.6799999978</v>
      </c>
      <c r="FT26" s="385">
        <v>5217783.5</v>
      </c>
      <c r="FU26" s="385">
        <v>14511879.35</v>
      </c>
      <c r="FV26" s="385">
        <v>9498564.2200000025</v>
      </c>
      <c r="FW26" s="385">
        <v>6838777.2000000002</v>
      </c>
      <c r="FX26" s="385">
        <v>4861133.8500000006</v>
      </c>
      <c r="FY26" s="385">
        <v>15360719.229999999</v>
      </c>
      <c r="FZ26" s="385">
        <v>4635013.68</v>
      </c>
      <c r="GA26" s="385">
        <v>7271217.2100000018</v>
      </c>
      <c r="GB26" s="385">
        <v>60517348.179999992</v>
      </c>
      <c r="GC26" s="385">
        <v>4346635.22</v>
      </c>
      <c r="GD26" s="385">
        <v>3623482.9</v>
      </c>
      <c r="GE26" s="385">
        <v>11742887.92</v>
      </c>
      <c r="GF26" s="385">
        <v>8910965.5600000024</v>
      </c>
      <c r="GG26" s="385">
        <v>5743852.3600000003</v>
      </c>
      <c r="GH26" s="385">
        <v>3191453.54</v>
      </c>
      <c r="GI26" s="385">
        <v>17597122.020000003</v>
      </c>
      <c r="GJ26" s="385">
        <v>4174300.3900000006</v>
      </c>
      <c r="GK26" s="385">
        <v>4194419.8599999994</v>
      </c>
      <c r="GL26" s="385">
        <v>3609806.0199999996</v>
      </c>
      <c r="GM26" s="385">
        <v>3420226.41</v>
      </c>
      <c r="GN26" s="385">
        <v>35201176.629999995</v>
      </c>
      <c r="GO26" s="385">
        <v>8858454.2199999988</v>
      </c>
      <c r="GP26" s="385">
        <v>6196670.3799999999</v>
      </c>
      <c r="GQ26" s="385">
        <v>11286849.719999999</v>
      </c>
      <c r="GR26" s="385">
        <v>1836421.98</v>
      </c>
      <c r="GS26" s="385">
        <v>8451041.6000000015</v>
      </c>
      <c r="GT26" s="385">
        <v>6689408.2600000007</v>
      </c>
      <c r="GU26" s="385">
        <v>4648118.5100000007</v>
      </c>
      <c r="GV26" s="385">
        <v>20633790.979999997</v>
      </c>
      <c r="GW26" s="385">
        <v>6552641.8600000003</v>
      </c>
      <c r="GX26" s="385">
        <v>9408282.8800000008</v>
      </c>
      <c r="GY26" s="385">
        <v>8958447.1199999992</v>
      </c>
      <c r="GZ26" s="385">
        <v>98675031.419999972</v>
      </c>
      <c r="HA26" s="385">
        <v>10548302.219999999</v>
      </c>
      <c r="HB26" s="385">
        <v>16191872.24</v>
      </c>
      <c r="HC26" s="385">
        <v>24214721.41</v>
      </c>
      <c r="HD26" s="385">
        <v>11675413.540000001</v>
      </c>
      <c r="HE26" s="385">
        <v>11887331.880000003</v>
      </c>
      <c r="HF26" s="385">
        <v>78922623.390000001</v>
      </c>
      <c r="HG26" s="385">
        <v>9873234.5999999996</v>
      </c>
      <c r="HH26" s="385">
        <v>11578801.729999999</v>
      </c>
      <c r="HI26" s="385">
        <v>4703165.04</v>
      </c>
      <c r="HJ26" s="385">
        <v>4463922.3</v>
      </c>
      <c r="HK26" s="385">
        <v>5213168.8500000006</v>
      </c>
      <c r="HL26" s="385">
        <v>7362544.8399999999</v>
      </c>
      <c r="HM26" s="385">
        <v>3666537.31</v>
      </c>
      <c r="HN26" s="385">
        <v>86784157.26000002</v>
      </c>
      <c r="HO26" s="385">
        <v>29868450.459999997</v>
      </c>
      <c r="HP26" s="385">
        <v>2789140.1599999997</v>
      </c>
      <c r="HQ26" s="385">
        <v>4438068.6599999992</v>
      </c>
      <c r="HR26" s="385">
        <v>5536559.9100000001</v>
      </c>
      <c r="HS26" s="385">
        <v>2679962.1700000004</v>
      </c>
      <c r="HT26" s="385">
        <v>6663769.0399999991</v>
      </c>
      <c r="HU26" s="385">
        <v>1575770.82</v>
      </c>
      <c r="HV26" s="385">
        <v>4657628.57</v>
      </c>
      <c r="HW26" s="385">
        <v>3706984.88</v>
      </c>
      <c r="HX26" s="385">
        <v>4462174.8999999985</v>
      </c>
      <c r="HY26" s="385">
        <v>10857794.550000001</v>
      </c>
      <c r="HZ26" s="385">
        <v>2690699.8300000005</v>
      </c>
      <c r="IA26" s="385">
        <v>4378535.43</v>
      </c>
      <c r="IB26" s="385">
        <v>3837552.9600000004</v>
      </c>
      <c r="IC26" s="385">
        <v>2332237.9699999997</v>
      </c>
      <c r="ID26" s="385">
        <v>93199396.75</v>
      </c>
      <c r="IE26" s="385">
        <v>40968181.549999997</v>
      </c>
      <c r="IF26" s="385">
        <v>7488044.2199999997</v>
      </c>
      <c r="IG26" s="385">
        <v>14828826.879999999</v>
      </c>
      <c r="IH26" s="385">
        <v>14117540.190000003</v>
      </c>
      <c r="II26" s="385">
        <v>6159590.9900000012</v>
      </c>
      <c r="IJ26" s="385">
        <v>3633845.3400000003</v>
      </c>
      <c r="IK26" s="385">
        <v>2007840.3900000001</v>
      </c>
      <c r="IL26" s="385">
        <v>3028106.78</v>
      </c>
      <c r="IM26" s="385">
        <v>2158950.0499999998</v>
      </c>
      <c r="IN26" s="385">
        <v>3050062.5600000005</v>
      </c>
      <c r="IO26" s="385">
        <v>107581391.06999998</v>
      </c>
      <c r="IP26" s="385">
        <v>37632530.420000002</v>
      </c>
      <c r="IQ26" s="385">
        <v>7012817.8900000006</v>
      </c>
      <c r="IR26" s="385">
        <v>4239770.8599999994</v>
      </c>
      <c r="IS26" s="385">
        <v>4669691.1100000003</v>
      </c>
      <c r="IT26" s="385">
        <v>1278430.7400000002</v>
      </c>
      <c r="IU26" s="385">
        <v>4067537.1499999994</v>
      </c>
      <c r="IV26" s="385">
        <v>2375412.0300000007</v>
      </c>
      <c r="IW26" s="385">
        <v>2319021.7400000002</v>
      </c>
      <c r="IX26" s="385">
        <v>3790452.09</v>
      </c>
      <c r="IY26" s="385">
        <v>4606531.18</v>
      </c>
      <c r="IZ26" s="385">
        <v>2101647.5100000007</v>
      </c>
      <c r="JA26" s="385">
        <v>64832408.599999994</v>
      </c>
      <c r="JB26" s="385">
        <v>25282151.899999995</v>
      </c>
      <c r="JC26" s="385">
        <v>4573623.2700000005</v>
      </c>
      <c r="JD26" s="385">
        <v>2335270.2999999998</v>
      </c>
      <c r="JE26" s="385">
        <v>2042217.46</v>
      </c>
      <c r="JF26" s="385">
        <v>2665133.0399999996</v>
      </c>
      <c r="JG26" s="385">
        <v>45386966.899999999</v>
      </c>
      <c r="JH26" s="385">
        <v>3291043.01</v>
      </c>
      <c r="JI26" s="385">
        <v>6445752.5500000007</v>
      </c>
      <c r="JJ26" s="385">
        <v>8277066.1499999994</v>
      </c>
      <c r="JK26" s="385">
        <v>4736388.1599999992</v>
      </c>
      <c r="JL26" s="385">
        <v>7796231.209999999</v>
      </c>
      <c r="JM26" s="385">
        <v>4342085.43</v>
      </c>
      <c r="JN26" s="385">
        <v>75062639.069999993</v>
      </c>
      <c r="JO26" s="385">
        <v>29469908.43</v>
      </c>
      <c r="JP26" s="385">
        <v>3523776.2799999993</v>
      </c>
      <c r="JQ26" s="385">
        <v>3612995.5900000003</v>
      </c>
      <c r="JR26" s="385">
        <v>15043354.870000001</v>
      </c>
      <c r="JS26" s="385">
        <v>2997080.0099999993</v>
      </c>
      <c r="JT26" s="385">
        <v>25936207.860000003</v>
      </c>
      <c r="JU26" s="385">
        <v>12313342.479999999</v>
      </c>
      <c r="JV26" s="385">
        <v>7421571.0300000003</v>
      </c>
      <c r="JW26" s="385">
        <v>4185100.0000000005</v>
      </c>
      <c r="JX26" s="385">
        <v>6097973.1800000006</v>
      </c>
      <c r="JY26" s="385">
        <v>4630923.1400000006</v>
      </c>
      <c r="JZ26" s="385">
        <v>8387322.5200000005</v>
      </c>
      <c r="KA26" s="385">
        <v>3091052.99</v>
      </c>
      <c r="KB26" s="385">
        <v>4563014.0200000005</v>
      </c>
      <c r="KC26" s="385">
        <v>113524955.05999999</v>
      </c>
      <c r="KD26" s="385">
        <v>14633476.860000001</v>
      </c>
      <c r="KE26" s="385">
        <v>5403628.9799999995</v>
      </c>
      <c r="KF26" s="385">
        <v>7168709.2600000007</v>
      </c>
      <c r="KG26" s="385">
        <v>8156558.2999999998</v>
      </c>
      <c r="KH26" s="385">
        <v>14268556.369999999</v>
      </c>
      <c r="KI26" s="385">
        <v>26979452.529999997</v>
      </c>
      <c r="KJ26" s="385">
        <v>3753336.2399999998</v>
      </c>
      <c r="KK26" s="385">
        <v>4166007.2800000003</v>
      </c>
      <c r="KL26" s="385">
        <v>40808052.919999994</v>
      </c>
      <c r="KM26" s="385">
        <v>5967561.1099999985</v>
      </c>
      <c r="KN26" s="385">
        <v>7850977.7999999998</v>
      </c>
      <c r="KO26" s="385">
        <v>45898928.020000003</v>
      </c>
      <c r="KP26" s="385">
        <v>5435225.6299999999</v>
      </c>
      <c r="KQ26" s="385">
        <v>8408956.3200000003</v>
      </c>
      <c r="KR26" s="385">
        <v>71144288.569999993</v>
      </c>
      <c r="KS26" s="385">
        <v>6808100.6399999997</v>
      </c>
      <c r="KT26" s="385">
        <v>69902588.389999986</v>
      </c>
      <c r="KU26" s="385">
        <v>4470047.68</v>
      </c>
      <c r="KV26" s="385">
        <v>2683978.41</v>
      </c>
      <c r="KW26" s="385">
        <v>12280738.189999999</v>
      </c>
      <c r="KX26" s="385">
        <v>11694702.609999999</v>
      </c>
      <c r="KY26" s="385">
        <v>5105737.870000001</v>
      </c>
      <c r="KZ26" s="385">
        <v>4645300.8000000017</v>
      </c>
      <c r="LA26" s="385">
        <v>3181460.7600000002</v>
      </c>
      <c r="LB26" s="385">
        <v>53286057.109999992</v>
      </c>
      <c r="LC26" s="385">
        <v>30911325.059999995</v>
      </c>
      <c r="LD26" s="385">
        <v>28725676.190000001</v>
      </c>
      <c r="LE26" s="385">
        <v>40640165.859999999</v>
      </c>
      <c r="LF26" s="385">
        <v>6487883.4199999999</v>
      </c>
      <c r="LG26" s="385">
        <v>3852724.2399999998</v>
      </c>
      <c r="LH26" s="385">
        <v>2886064.36</v>
      </c>
      <c r="LI26" s="385">
        <v>5569719.6100000003</v>
      </c>
      <c r="LJ26" s="385">
        <v>6775099.6100000013</v>
      </c>
      <c r="LK26" s="385">
        <v>8367835.7000000011</v>
      </c>
      <c r="LL26" s="385">
        <v>46366051.93</v>
      </c>
      <c r="LM26" s="385">
        <v>8840215.0600000005</v>
      </c>
      <c r="LN26" s="385">
        <v>6840243.3200000003</v>
      </c>
      <c r="LO26" s="385">
        <v>52052010.480000004</v>
      </c>
      <c r="LP26" s="385">
        <v>35876009.380000003</v>
      </c>
      <c r="LQ26" s="385">
        <v>40645165.089999996</v>
      </c>
      <c r="LR26" s="385">
        <v>35108964.359999999</v>
      </c>
      <c r="LS26" s="385">
        <v>20553882.820000004</v>
      </c>
      <c r="LT26" s="385">
        <v>15648663.279999999</v>
      </c>
      <c r="LU26" s="385">
        <v>6091564.5300000003</v>
      </c>
      <c r="LV26" s="385">
        <v>9067504.7899999991</v>
      </c>
      <c r="LW26" s="385">
        <v>8937985.3499999996</v>
      </c>
      <c r="LX26" s="385">
        <v>11132518.199999997</v>
      </c>
      <c r="LY26" s="385">
        <v>21953008.269999996</v>
      </c>
      <c r="LZ26" s="385">
        <v>7323855.2400000002</v>
      </c>
      <c r="MA26" s="385">
        <v>128805347.36000001</v>
      </c>
      <c r="MB26" s="385">
        <v>3865506.43</v>
      </c>
      <c r="MC26" s="385">
        <v>4299837.9700000007</v>
      </c>
      <c r="MD26" s="385">
        <v>3010459.6599999997</v>
      </c>
      <c r="ME26" s="385">
        <v>3695421.9900000007</v>
      </c>
      <c r="MF26" s="385">
        <v>3263874.9999999995</v>
      </c>
      <c r="MG26" s="385">
        <v>3525916.64</v>
      </c>
      <c r="MH26" s="385">
        <v>6128011.080000001</v>
      </c>
      <c r="MI26" s="385">
        <v>6023818.7700000014</v>
      </c>
      <c r="MJ26" s="385">
        <v>6196960.6200000001</v>
      </c>
      <c r="MK26" s="385">
        <v>4362966.1600000011</v>
      </c>
      <c r="ML26" s="385">
        <v>2992915.7199999997</v>
      </c>
      <c r="MM26" s="385">
        <v>102932999.18000001</v>
      </c>
      <c r="MN26" s="385">
        <v>6665299.2899999991</v>
      </c>
      <c r="MO26" s="385">
        <v>5258698.8</v>
      </c>
      <c r="MP26" s="385">
        <v>10169925.630000001</v>
      </c>
      <c r="MQ26" s="385">
        <v>9438412.3399999999</v>
      </c>
      <c r="MR26" s="385">
        <v>4388746.0999999987</v>
      </c>
      <c r="MS26" s="385">
        <v>28855880.48</v>
      </c>
      <c r="MT26" s="385">
        <v>7154184.5000000009</v>
      </c>
      <c r="MU26" s="385">
        <v>5236953.8499999987</v>
      </c>
      <c r="MV26" s="385">
        <v>2375951.59</v>
      </c>
      <c r="MW26" s="385">
        <v>145680534.93000001</v>
      </c>
      <c r="MX26" s="385">
        <v>17347988.129999999</v>
      </c>
      <c r="MY26" s="385">
        <v>4944439.74</v>
      </c>
      <c r="MZ26" s="385">
        <v>36676520.469999999</v>
      </c>
      <c r="NA26" s="385">
        <v>5234491.16</v>
      </c>
      <c r="NB26" s="385">
        <v>11573004.300000001</v>
      </c>
      <c r="NC26" s="385">
        <v>47675953.379999995</v>
      </c>
      <c r="ND26" s="385">
        <v>20908218.609999999</v>
      </c>
      <c r="NE26" s="385">
        <v>3528057.7599999993</v>
      </c>
      <c r="NF26" s="385">
        <v>44501824.82</v>
      </c>
      <c r="NG26" s="385">
        <v>5184020.12</v>
      </c>
      <c r="NH26" s="385">
        <v>7275149.4500000002</v>
      </c>
      <c r="NI26" s="385">
        <v>54325578.93</v>
      </c>
      <c r="NJ26" s="385">
        <v>6004355.4499999993</v>
      </c>
      <c r="NK26" s="385">
        <v>3506678.07</v>
      </c>
      <c r="NL26" s="385">
        <v>4087035.1399999997</v>
      </c>
      <c r="NM26" s="385">
        <v>2790069.28</v>
      </c>
      <c r="NN26" s="385">
        <v>2126017.48</v>
      </c>
      <c r="NO26" s="385">
        <v>3230603.79</v>
      </c>
      <c r="NP26" s="385">
        <v>54006471.529999994</v>
      </c>
      <c r="NQ26" s="385">
        <v>13534136.479999999</v>
      </c>
      <c r="NR26" s="385">
        <v>4381821.46</v>
      </c>
      <c r="NS26" s="385">
        <v>2287570.5100000002</v>
      </c>
      <c r="NT26" s="385">
        <v>2678754.34</v>
      </c>
      <c r="NU26" s="385">
        <v>5215529.25</v>
      </c>
      <c r="NV26" s="385">
        <v>3051366.1999999997</v>
      </c>
      <c r="NW26" s="385">
        <v>101594717.25000001</v>
      </c>
      <c r="NX26" s="385">
        <v>32644672.800000004</v>
      </c>
      <c r="NY26" s="385">
        <v>15034257.870000005</v>
      </c>
      <c r="NZ26" s="385">
        <v>13785669.289999999</v>
      </c>
      <c r="OA26" s="385">
        <v>4069460.33</v>
      </c>
      <c r="OB26" s="385">
        <v>4534770.67</v>
      </c>
      <c r="OC26" s="385">
        <v>3164679.5699999994</v>
      </c>
      <c r="OD26" s="385">
        <v>3379775.3299999996</v>
      </c>
      <c r="OE26" s="385">
        <v>0</v>
      </c>
      <c r="OF26" s="385">
        <v>69039242.25</v>
      </c>
      <c r="OG26" s="385">
        <v>19273772.539999995</v>
      </c>
      <c r="OH26" s="385">
        <v>39223560.980000004</v>
      </c>
      <c r="OI26" s="385">
        <v>10083376</v>
      </c>
      <c r="OJ26" s="385">
        <v>6776451.7199999997</v>
      </c>
      <c r="OK26" s="385">
        <v>1103737.75</v>
      </c>
      <c r="OL26" s="385">
        <v>63791658</v>
      </c>
      <c r="OM26" s="385">
        <v>5664731.1299999999</v>
      </c>
      <c r="ON26" s="385">
        <v>6572498.1600000011</v>
      </c>
      <c r="OO26" s="385">
        <v>17401015.800000001</v>
      </c>
      <c r="OP26" s="385">
        <v>10016618.76</v>
      </c>
      <c r="OQ26" s="385">
        <v>35157751.030000001</v>
      </c>
      <c r="OR26" s="385">
        <v>5827732.5499999998</v>
      </c>
      <c r="OS26" s="385">
        <v>66208874.109999992</v>
      </c>
      <c r="OT26" s="385">
        <v>4504912.58</v>
      </c>
      <c r="OU26" s="385">
        <v>11308016.300000001</v>
      </c>
      <c r="OV26" s="385">
        <v>4690668.9000000004</v>
      </c>
      <c r="OW26" s="385">
        <v>9097709.9299999978</v>
      </c>
      <c r="OX26" s="385">
        <v>17923861</v>
      </c>
      <c r="OY26" s="385">
        <v>3154877.42</v>
      </c>
      <c r="OZ26" s="385">
        <v>2887905</v>
      </c>
      <c r="PA26" s="385">
        <v>11372717.419999996</v>
      </c>
      <c r="PB26" s="385">
        <v>4828979.1899999995</v>
      </c>
      <c r="PC26" s="385">
        <v>5334026.2400000002</v>
      </c>
      <c r="PD26" s="385">
        <v>11617654</v>
      </c>
      <c r="PE26" s="385">
        <v>4156615.4899999998</v>
      </c>
      <c r="PF26" s="385">
        <v>21607314.819999997</v>
      </c>
      <c r="PG26" s="385">
        <v>205241450.11000001</v>
      </c>
      <c r="PH26" s="385">
        <v>4891419.0699999994</v>
      </c>
      <c r="PI26" s="385">
        <v>4818562.16</v>
      </c>
      <c r="PJ26" s="385">
        <v>9600936.0399999991</v>
      </c>
      <c r="PK26" s="385">
        <v>32671238.369999997</v>
      </c>
      <c r="PL26" s="385">
        <v>7899913.0200000005</v>
      </c>
      <c r="PM26" s="385">
        <v>10064544</v>
      </c>
      <c r="PN26" s="385">
        <v>5178072.4700000007</v>
      </c>
      <c r="PO26" s="385">
        <v>11232607.389999999</v>
      </c>
      <c r="PP26" s="385">
        <v>4290988.1499999994</v>
      </c>
      <c r="PQ26" s="385">
        <v>8624251.9400000013</v>
      </c>
      <c r="PR26" s="385">
        <v>4343102.1399999987</v>
      </c>
      <c r="PS26" s="385">
        <v>4840546.0600000005</v>
      </c>
      <c r="PT26" s="385">
        <v>5920543.3700000001</v>
      </c>
      <c r="PU26" s="385">
        <v>6487393.71</v>
      </c>
      <c r="PV26" s="385">
        <v>10780961.710000001</v>
      </c>
      <c r="PW26" s="385">
        <v>5833358.6800000006</v>
      </c>
      <c r="PX26" s="385">
        <v>5137529.1399999987</v>
      </c>
      <c r="PY26" s="385">
        <v>2655362.2400000002</v>
      </c>
      <c r="PZ26" s="385">
        <v>15119942.789999999</v>
      </c>
      <c r="QA26" s="385">
        <v>17453474.439999998</v>
      </c>
      <c r="QB26" s="385">
        <v>3546688.8000000007</v>
      </c>
      <c r="QC26" s="385">
        <v>85645121.200000018</v>
      </c>
      <c r="QD26" s="385">
        <v>3585732.4400000004</v>
      </c>
      <c r="QE26" s="385">
        <v>11067478.27</v>
      </c>
      <c r="QF26" s="385">
        <v>6567188.1799999997</v>
      </c>
      <c r="QG26" s="385">
        <v>7390814.8999999994</v>
      </c>
      <c r="QH26" s="385">
        <v>20633171.139999993</v>
      </c>
      <c r="QI26" s="385">
        <v>6250533.5800000001</v>
      </c>
      <c r="QJ26" s="385">
        <v>2759794.0999999996</v>
      </c>
      <c r="QK26" s="385">
        <v>11682052.42</v>
      </c>
      <c r="QL26" s="385">
        <v>4446011.2299999995</v>
      </c>
      <c r="QM26" s="385">
        <v>6583541.4100000001</v>
      </c>
      <c r="QN26" s="385">
        <v>142211241.56999999</v>
      </c>
      <c r="QO26" s="385">
        <v>11417401.329999998</v>
      </c>
      <c r="QP26" s="385">
        <v>8189582.879999999</v>
      </c>
      <c r="QQ26" s="385">
        <v>10516589.9</v>
      </c>
      <c r="QR26" s="385">
        <v>5172786.63</v>
      </c>
      <c r="QS26" s="385">
        <v>11362048.369999997</v>
      </c>
      <c r="QT26" s="385">
        <v>18753014.920000002</v>
      </c>
      <c r="QU26" s="385">
        <v>5668063.7499999991</v>
      </c>
      <c r="QV26" s="385">
        <v>5862365.5199999996</v>
      </c>
      <c r="QW26" s="385">
        <v>12840717.549999999</v>
      </c>
      <c r="QX26" s="385">
        <v>16045322.709999999</v>
      </c>
      <c r="QY26" s="385">
        <v>4161267.5300000003</v>
      </c>
      <c r="QZ26" s="385">
        <v>4492568.0999999996</v>
      </c>
      <c r="RA26" s="385">
        <v>5946878.7300000004</v>
      </c>
      <c r="RB26" s="385">
        <v>3690117.1799999997</v>
      </c>
      <c r="RC26" s="385">
        <v>4312512.7399999993</v>
      </c>
      <c r="RD26" s="385">
        <v>5236301.18</v>
      </c>
      <c r="RE26" s="385">
        <v>3479461.7399999998</v>
      </c>
      <c r="RF26" s="385">
        <v>6420183.0600000005</v>
      </c>
      <c r="RG26" s="385">
        <v>5949042.0699999994</v>
      </c>
      <c r="RH26" s="385">
        <v>88060194.699999988</v>
      </c>
      <c r="RI26" s="385">
        <v>3518391.1399999997</v>
      </c>
      <c r="RJ26" s="385">
        <v>3807812.43</v>
      </c>
      <c r="RK26" s="385">
        <v>4054866.3900000006</v>
      </c>
      <c r="RL26" s="385">
        <v>3264484.8699999996</v>
      </c>
      <c r="RM26" s="385">
        <v>5256568.2300000004</v>
      </c>
      <c r="RN26" s="385">
        <v>1074062.76</v>
      </c>
      <c r="RO26" s="385">
        <v>9158377.370000001</v>
      </c>
      <c r="RP26" s="385">
        <v>2804364.3000000007</v>
      </c>
      <c r="RQ26" s="385">
        <v>3428765.8400000003</v>
      </c>
      <c r="RR26" s="385">
        <v>11140394.169999998</v>
      </c>
      <c r="RS26" s="385">
        <v>50436188.040000007</v>
      </c>
      <c r="RT26" s="385">
        <v>4937958.59</v>
      </c>
      <c r="RU26" s="385">
        <v>5482872.54</v>
      </c>
      <c r="RV26" s="385">
        <v>14691902.919999998</v>
      </c>
      <c r="RW26" s="385">
        <v>6382820.3600000003</v>
      </c>
      <c r="RX26" s="385">
        <v>5431652.4699999997</v>
      </c>
      <c r="RY26" s="385">
        <v>4140820.5900000012</v>
      </c>
      <c r="RZ26" s="385">
        <v>2836847.2800000003</v>
      </c>
      <c r="SA26" s="385">
        <v>61006767.82</v>
      </c>
      <c r="SB26" s="385">
        <v>4675935.71</v>
      </c>
      <c r="SC26" s="385">
        <v>8978234.5999999996</v>
      </c>
      <c r="SD26" s="385">
        <v>5494416.8700000001</v>
      </c>
      <c r="SE26" s="385">
        <v>3490084.14</v>
      </c>
      <c r="SF26" s="385">
        <v>4095893.8899999997</v>
      </c>
      <c r="SG26" s="385">
        <v>6940115.1000000015</v>
      </c>
      <c r="SH26" s="385">
        <v>17915919.52</v>
      </c>
      <c r="SI26" s="385">
        <v>7325352.0999999996</v>
      </c>
      <c r="SJ26" s="385">
        <v>5662859.8399999989</v>
      </c>
      <c r="SK26" s="385">
        <v>5827317.2500000019</v>
      </c>
      <c r="SL26" s="385">
        <v>11396086.310000001</v>
      </c>
      <c r="SM26" s="385">
        <v>3934572.6399999997</v>
      </c>
      <c r="SN26" s="385">
        <v>94794910.289999992</v>
      </c>
      <c r="SO26" s="385">
        <v>4852891.8999999994</v>
      </c>
      <c r="SP26" s="385">
        <v>4197321.0600000005</v>
      </c>
      <c r="SQ26" s="385">
        <v>9445817.610000005</v>
      </c>
      <c r="SR26" s="385">
        <v>8642517.4500000011</v>
      </c>
      <c r="SS26" s="385">
        <v>6148011.8500000024</v>
      </c>
      <c r="ST26" s="385">
        <v>2948335.42</v>
      </c>
      <c r="SU26" s="385">
        <v>26622965.449999999</v>
      </c>
      <c r="SV26" s="385">
        <v>4316037.9800000004</v>
      </c>
      <c r="SW26" s="385">
        <v>9960882.4600000009</v>
      </c>
      <c r="SX26" s="385">
        <v>11962499.039999997</v>
      </c>
      <c r="SY26" s="385">
        <v>3681328.68</v>
      </c>
      <c r="SZ26" s="385">
        <v>2770615.29</v>
      </c>
      <c r="TA26" s="385">
        <v>9303975.7599999998</v>
      </c>
      <c r="TB26" s="385">
        <v>4862492.8800000008</v>
      </c>
      <c r="TC26" s="385">
        <v>4005248.209999999</v>
      </c>
      <c r="TD26" s="385">
        <v>50020552.190000005</v>
      </c>
      <c r="TE26" s="385">
        <v>13425792.220000001</v>
      </c>
      <c r="TF26" s="385">
        <v>59958732.81000001</v>
      </c>
      <c r="TG26" s="385">
        <v>14480920.1</v>
      </c>
      <c r="TH26" s="385">
        <v>3574056.1600000006</v>
      </c>
      <c r="TI26" s="385">
        <v>3084886.1699999995</v>
      </c>
      <c r="TJ26" s="385">
        <v>45917057.25</v>
      </c>
      <c r="TK26" s="385">
        <v>3260390.73</v>
      </c>
      <c r="TL26" s="385">
        <v>3468062.83</v>
      </c>
      <c r="TM26" s="385">
        <v>5007256.8</v>
      </c>
      <c r="TN26" s="385">
        <v>3652680.1500000004</v>
      </c>
      <c r="TO26" s="385">
        <v>53494437.329999998</v>
      </c>
      <c r="TP26" s="385">
        <v>10983215.600000003</v>
      </c>
      <c r="TQ26" s="385">
        <v>7823046.8799999999</v>
      </c>
      <c r="TR26" s="385">
        <v>15292099.460000001</v>
      </c>
      <c r="TS26" s="385">
        <v>5731323.8100000005</v>
      </c>
      <c r="TT26" s="385">
        <v>8281377.1600000011</v>
      </c>
      <c r="TU26" s="385">
        <v>171100988.21000001</v>
      </c>
      <c r="TV26" s="385">
        <v>6089123.8800000008</v>
      </c>
      <c r="TW26" s="385">
        <v>5916978.4600000009</v>
      </c>
      <c r="TX26" s="385">
        <v>32786204.18</v>
      </c>
      <c r="TY26" s="385">
        <v>2600611.09</v>
      </c>
      <c r="TZ26" s="385">
        <v>5194122.7999999989</v>
      </c>
      <c r="UA26" s="385">
        <v>14390381.960000003</v>
      </c>
      <c r="UB26" s="385">
        <v>5569506.9900000002</v>
      </c>
      <c r="UC26" s="385">
        <v>4638452.6899999995</v>
      </c>
      <c r="UD26" s="385">
        <v>6584497.0499999998</v>
      </c>
      <c r="UE26" s="385">
        <v>4855321.71</v>
      </c>
      <c r="UF26" s="385">
        <v>18346142.039999999</v>
      </c>
      <c r="UG26" s="385">
        <v>8269703.1600000001</v>
      </c>
      <c r="UH26" s="385">
        <v>11777629.51</v>
      </c>
      <c r="UI26" s="385">
        <v>4914573.0199999996</v>
      </c>
      <c r="UJ26" s="385">
        <v>3668843.4099999997</v>
      </c>
      <c r="UK26" s="385">
        <v>3822455.66</v>
      </c>
      <c r="UL26" s="385">
        <v>3241689.5</v>
      </c>
      <c r="UM26" s="385">
        <v>19316325.989999998</v>
      </c>
      <c r="UN26" s="385">
        <v>4114463.3099999996</v>
      </c>
      <c r="UO26" s="385">
        <v>5882772.7399999993</v>
      </c>
      <c r="UP26" s="385">
        <v>1102777.7499999998</v>
      </c>
      <c r="UQ26" s="385">
        <v>76132288.329999998</v>
      </c>
      <c r="UR26" s="385">
        <v>7628116.7199999988</v>
      </c>
      <c r="US26" s="385">
        <v>3858015.8600000003</v>
      </c>
      <c r="UT26" s="385">
        <v>16723351.870000003</v>
      </c>
      <c r="UU26" s="385">
        <v>6872859.9600000028</v>
      </c>
      <c r="UV26" s="385">
        <v>9146463.7399999984</v>
      </c>
      <c r="UW26" s="385">
        <v>11317114.429999996</v>
      </c>
      <c r="UX26" s="385">
        <v>5118817.75</v>
      </c>
      <c r="UY26" s="385">
        <v>10215694.01</v>
      </c>
      <c r="UZ26" s="385">
        <v>29364903.029999997</v>
      </c>
      <c r="VA26" s="385">
        <v>6472052.410000002</v>
      </c>
      <c r="VB26" s="385">
        <v>9082927.0800000001</v>
      </c>
      <c r="VC26" s="385">
        <v>6311124.0699999975</v>
      </c>
      <c r="VD26" s="385">
        <v>5034017.3</v>
      </c>
      <c r="VE26" s="385">
        <v>5738573.1999999993</v>
      </c>
      <c r="VF26" s="385">
        <v>272367590.83999997</v>
      </c>
      <c r="VG26" s="385">
        <v>16903471.970000003</v>
      </c>
      <c r="VH26" s="385">
        <v>6311047.5199999996</v>
      </c>
      <c r="VI26" s="385">
        <v>5938650.4800000014</v>
      </c>
      <c r="VJ26" s="385">
        <v>5597448.8699999992</v>
      </c>
      <c r="VK26" s="385">
        <v>8331459.1000000006</v>
      </c>
      <c r="VL26" s="385">
        <v>10910633.369999999</v>
      </c>
      <c r="VM26" s="385">
        <v>10034379.160000002</v>
      </c>
      <c r="VN26" s="385">
        <v>12690338.74</v>
      </c>
      <c r="VO26" s="385">
        <v>7946639.3999999985</v>
      </c>
      <c r="VP26" s="385">
        <v>4184602.0100000007</v>
      </c>
      <c r="VQ26" s="385">
        <v>27747865.950000003</v>
      </c>
      <c r="VR26" s="385">
        <v>8210202.1000000006</v>
      </c>
      <c r="VS26" s="385">
        <v>23686419.119999994</v>
      </c>
      <c r="VT26" s="385">
        <v>38867120.75</v>
      </c>
      <c r="VU26" s="385">
        <v>5746374.1199999992</v>
      </c>
      <c r="VV26" s="385">
        <v>10202856.6</v>
      </c>
      <c r="VW26" s="385">
        <v>11965908.240000002</v>
      </c>
      <c r="VX26" s="385">
        <v>5628032.8399999999</v>
      </c>
      <c r="VY26" s="385">
        <v>17886749.969999995</v>
      </c>
      <c r="VZ26" s="385">
        <v>29640500.09</v>
      </c>
      <c r="WA26" s="385">
        <v>7257998.9699999997</v>
      </c>
      <c r="WB26" s="385">
        <v>5234702.3</v>
      </c>
      <c r="WC26" s="385">
        <v>4895790.93</v>
      </c>
      <c r="WD26" s="385">
        <v>13963591.029999999</v>
      </c>
      <c r="WE26" s="385">
        <v>4456949.7200000007</v>
      </c>
      <c r="WF26" s="385">
        <v>5287649.92</v>
      </c>
      <c r="WG26" s="385">
        <v>6823898.3499999987</v>
      </c>
      <c r="WH26" s="385">
        <v>42233438.830000013</v>
      </c>
      <c r="WI26" s="385">
        <v>10180795.339999998</v>
      </c>
      <c r="WJ26" s="385">
        <v>2208003.3600000003</v>
      </c>
      <c r="WK26" s="385">
        <v>4205864.7100000009</v>
      </c>
      <c r="WL26" s="385">
        <v>3002074.04</v>
      </c>
      <c r="WM26" s="385">
        <v>149299083.38000003</v>
      </c>
      <c r="WN26" s="385">
        <v>10634897.09</v>
      </c>
      <c r="WO26" s="385">
        <v>10334920.200000001</v>
      </c>
      <c r="WP26" s="385">
        <v>48243381.610000007</v>
      </c>
      <c r="WQ26" s="385">
        <v>8696177.2699999996</v>
      </c>
      <c r="WR26" s="385">
        <v>9992223.4100000001</v>
      </c>
      <c r="WS26" s="385">
        <v>18946957.829999998</v>
      </c>
      <c r="WT26" s="385">
        <v>7263298.8199999994</v>
      </c>
      <c r="WU26" s="385">
        <v>6129729.21</v>
      </c>
      <c r="WV26" s="385">
        <v>16426860.26</v>
      </c>
      <c r="WW26" s="385">
        <v>13284043.260000002</v>
      </c>
      <c r="WX26" s="385">
        <v>6775461.3500000006</v>
      </c>
      <c r="WY26" s="385">
        <v>5270203.1300000008</v>
      </c>
      <c r="WZ26" s="385">
        <v>6579361.8300000001</v>
      </c>
      <c r="XA26" s="385">
        <v>5935203.0499999998</v>
      </c>
      <c r="XB26" s="385">
        <v>5140670.6100000003</v>
      </c>
      <c r="XC26" s="385">
        <v>4066998.78</v>
      </c>
      <c r="XD26" s="385">
        <v>6114175.709999999</v>
      </c>
      <c r="XE26" s="385">
        <v>6252031.3299999991</v>
      </c>
      <c r="XF26" s="385">
        <v>6352784.9299999997</v>
      </c>
      <c r="XG26" s="385">
        <v>4859375.2300000004</v>
      </c>
      <c r="XH26" s="385">
        <v>4335453.74</v>
      </c>
      <c r="XI26" s="385">
        <v>5433324.1300000008</v>
      </c>
      <c r="XJ26" s="385">
        <v>163390202.07000002</v>
      </c>
      <c r="XK26" s="385">
        <v>6304897.4100000011</v>
      </c>
      <c r="XL26" s="385">
        <v>22793578.609999999</v>
      </c>
      <c r="XM26" s="385">
        <v>6443191.9200000009</v>
      </c>
      <c r="XN26" s="385">
        <v>17108987.080000002</v>
      </c>
      <c r="XO26" s="385">
        <v>10765077.76</v>
      </c>
      <c r="XP26" s="385">
        <v>5367619.1300000008</v>
      </c>
      <c r="XQ26" s="385">
        <v>7890867.79</v>
      </c>
      <c r="XR26" s="385">
        <v>24842624.680000003</v>
      </c>
      <c r="XS26" s="385">
        <v>25119158.990000002</v>
      </c>
      <c r="XT26" s="385">
        <v>12651972.789999999</v>
      </c>
      <c r="XU26" s="385">
        <v>7553483.2799999993</v>
      </c>
      <c r="XV26" s="385">
        <v>4433713.2700000005</v>
      </c>
      <c r="XW26" s="385">
        <v>7838980.0599999996</v>
      </c>
      <c r="XX26" s="385">
        <v>3892906.8899999997</v>
      </c>
      <c r="XY26" s="385">
        <v>6597411.6900000023</v>
      </c>
      <c r="XZ26" s="385">
        <v>3758670.4800000004</v>
      </c>
      <c r="YA26" s="385">
        <v>63725784.850000001</v>
      </c>
      <c r="YB26" s="385">
        <v>5070110.7599999988</v>
      </c>
      <c r="YC26" s="385">
        <v>4726311.8999999994</v>
      </c>
      <c r="YD26" s="385">
        <v>4341600.959999999</v>
      </c>
      <c r="YE26" s="385">
        <v>7220999.0600000005</v>
      </c>
      <c r="YF26" s="385">
        <v>2886532.0599999996</v>
      </c>
      <c r="YG26" s="385">
        <v>3619169.0299999993</v>
      </c>
      <c r="YH26" s="385">
        <v>63062026.590000011</v>
      </c>
      <c r="YI26" s="385">
        <v>4470579.58</v>
      </c>
      <c r="YJ26" s="385">
        <v>5477005.4299999997</v>
      </c>
      <c r="YK26" s="385">
        <v>5528816.3199999994</v>
      </c>
      <c r="YL26" s="385">
        <v>3356083.3</v>
      </c>
      <c r="YM26" s="385">
        <v>4800983</v>
      </c>
      <c r="YN26" s="385">
        <v>4607500</v>
      </c>
      <c r="YO26" s="385">
        <v>4343881.32</v>
      </c>
      <c r="YP26" s="385">
        <v>12871437.49</v>
      </c>
      <c r="YQ26" s="385">
        <v>98946905.939999998</v>
      </c>
      <c r="YR26" s="385">
        <v>4672920.82</v>
      </c>
      <c r="YS26" s="385">
        <v>7696105.25</v>
      </c>
      <c r="YT26" s="385">
        <v>39835757.560000002</v>
      </c>
      <c r="YU26" s="385">
        <v>15331299.940000001</v>
      </c>
      <c r="YV26" s="385">
        <v>4142900.5900000008</v>
      </c>
      <c r="YW26" s="385">
        <v>6331542.2000000002</v>
      </c>
      <c r="YX26" s="385">
        <v>8699556</v>
      </c>
      <c r="YY26" s="385">
        <v>7178893.8400000008</v>
      </c>
      <c r="YZ26" s="385">
        <v>16513268.630000001</v>
      </c>
      <c r="ZA26" s="385">
        <v>4610505.8400000008</v>
      </c>
      <c r="ZB26" s="385">
        <v>4545071.1000000006</v>
      </c>
      <c r="ZC26" s="385">
        <v>3284266.75</v>
      </c>
      <c r="ZD26" s="385">
        <v>5483723.0599999996</v>
      </c>
      <c r="ZE26" s="385">
        <v>3994252.47</v>
      </c>
      <c r="ZF26" s="385">
        <v>3931083.9399999995</v>
      </c>
      <c r="ZG26" s="385">
        <v>5068552.5999999996</v>
      </c>
      <c r="ZH26" s="385">
        <v>3442465.44</v>
      </c>
      <c r="ZI26" s="385">
        <v>3873489.0300000003</v>
      </c>
      <c r="ZJ26" s="385">
        <v>2876960.38</v>
      </c>
      <c r="ZK26" s="385">
        <v>3706153.3799999994</v>
      </c>
      <c r="ZL26" s="385">
        <v>2617775.1000000006</v>
      </c>
      <c r="ZM26" s="385">
        <v>44235121.989999995</v>
      </c>
      <c r="ZN26" s="385">
        <v>4405047.3099999996</v>
      </c>
      <c r="ZO26" s="385">
        <v>5558021.080000001</v>
      </c>
      <c r="ZP26" s="385">
        <v>7470729.3699999992</v>
      </c>
      <c r="ZQ26" s="385">
        <v>3510688.4900000007</v>
      </c>
      <c r="ZR26" s="385">
        <v>7416782.9999999981</v>
      </c>
      <c r="ZS26" s="385">
        <v>4947907.92</v>
      </c>
      <c r="ZT26" s="385">
        <v>280806721.69</v>
      </c>
      <c r="ZU26" s="385">
        <v>5220303.7</v>
      </c>
      <c r="ZV26" s="385">
        <v>4307798.54</v>
      </c>
      <c r="ZW26" s="385">
        <v>9451290.5699999984</v>
      </c>
      <c r="ZX26" s="385">
        <v>9209065.1499999985</v>
      </c>
      <c r="ZY26" s="385">
        <v>2252598.9</v>
      </c>
      <c r="ZZ26" s="385">
        <v>7456795.2399999993</v>
      </c>
      <c r="AAA26" s="385">
        <v>5754688.7299999995</v>
      </c>
      <c r="AAB26" s="385">
        <v>10884279.98</v>
      </c>
      <c r="AAC26" s="385">
        <v>5561145.7199999997</v>
      </c>
      <c r="AAD26" s="385">
        <v>7779883.0700000003</v>
      </c>
      <c r="AAE26" s="385">
        <v>31238779.470000003</v>
      </c>
      <c r="AAF26" s="385">
        <v>13999150.329999998</v>
      </c>
      <c r="AAG26" s="385">
        <v>4048252.08</v>
      </c>
      <c r="AAH26" s="385">
        <v>7674377.0699999994</v>
      </c>
      <c r="AAI26" s="385">
        <v>3870129.0100000002</v>
      </c>
      <c r="AAJ26" s="385">
        <v>2801290.48</v>
      </c>
      <c r="AAK26" s="385">
        <v>4103847.1900000004</v>
      </c>
      <c r="AAL26" s="385">
        <v>3660302.7699999991</v>
      </c>
      <c r="AAM26" s="385">
        <v>30071854.290000003</v>
      </c>
      <c r="AAN26" s="385">
        <v>36726417.910000004</v>
      </c>
      <c r="AAO26" s="385">
        <v>1981677.8599999999</v>
      </c>
      <c r="AAP26" s="385">
        <v>6977862.7800000012</v>
      </c>
      <c r="AAQ26" s="385">
        <v>3162783.14</v>
      </c>
      <c r="AAR26" s="385">
        <v>4419894.6900000004</v>
      </c>
      <c r="AAS26" s="385">
        <v>3465948.82</v>
      </c>
      <c r="AAT26" s="385">
        <v>66157389.989999995</v>
      </c>
      <c r="AAU26" s="385">
        <v>6710491.5600000005</v>
      </c>
      <c r="AAV26" s="385">
        <v>3531748.8400000003</v>
      </c>
      <c r="AAW26" s="385">
        <v>11495279.689999998</v>
      </c>
      <c r="AAX26" s="385">
        <v>7095105.9299999997</v>
      </c>
      <c r="AAY26" s="385">
        <v>5351893.7600000007</v>
      </c>
      <c r="AAZ26" s="385">
        <v>5199461.33</v>
      </c>
      <c r="ABA26" s="385">
        <v>5329149.1899999995</v>
      </c>
      <c r="ABB26" s="385">
        <v>60312783.029999994</v>
      </c>
      <c r="ABC26" s="385">
        <v>3388492.78</v>
      </c>
      <c r="ABD26" s="385">
        <v>9160924.4800000004</v>
      </c>
      <c r="ABE26" s="385">
        <v>4481942.46</v>
      </c>
      <c r="ABF26" s="385">
        <v>4365056.17</v>
      </c>
      <c r="ABG26" s="385">
        <v>20784319.450000003</v>
      </c>
      <c r="ABH26" s="385">
        <v>11084909.330000002</v>
      </c>
      <c r="ABI26" s="385">
        <v>6123219.5899999999</v>
      </c>
      <c r="ABJ26" s="385">
        <v>4829196.5999999996</v>
      </c>
      <c r="ABK26" s="385">
        <v>2814558.8400000003</v>
      </c>
      <c r="ABL26" s="385">
        <v>2978297.09</v>
      </c>
      <c r="ABM26" s="385">
        <v>61675899.710000001</v>
      </c>
      <c r="ABN26" s="385">
        <v>5218266.8699999992</v>
      </c>
      <c r="ABO26" s="385">
        <v>10220843.75</v>
      </c>
      <c r="ABP26" s="385">
        <v>10052984.390000001</v>
      </c>
      <c r="ABQ26" s="385">
        <v>4755145.959999999</v>
      </c>
      <c r="ABR26" s="385">
        <v>11771331.9</v>
      </c>
      <c r="ABS26" s="385">
        <v>5131658.6100000003</v>
      </c>
      <c r="ABT26" s="385">
        <v>44571006.099999994</v>
      </c>
      <c r="ABU26" s="385">
        <v>45339855.350000009</v>
      </c>
      <c r="ABV26" s="385">
        <v>4442312.5999999996</v>
      </c>
      <c r="ABW26" s="385">
        <v>4622259.3599999994</v>
      </c>
      <c r="ABX26" s="385">
        <v>8926570.4299999997</v>
      </c>
      <c r="ABY26" s="385">
        <v>4534867.4000000004</v>
      </c>
      <c r="ABZ26" s="385">
        <v>51079702.99000001</v>
      </c>
      <c r="ACA26" s="385">
        <v>12488510.549999999</v>
      </c>
      <c r="ACB26" s="385">
        <v>8845233.3099999987</v>
      </c>
      <c r="ACC26" s="385">
        <v>4544761.9399999995</v>
      </c>
      <c r="ACD26" s="385">
        <v>4411317.7399999993</v>
      </c>
      <c r="ACE26" s="385">
        <v>7456256.5</v>
      </c>
      <c r="ACF26" s="385">
        <v>31102323.240000002</v>
      </c>
      <c r="ACG26" s="385">
        <v>62033148.609999999</v>
      </c>
      <c r="ACH26" s="385">
        <v>5350816.8500000006</v>
      </c>
      <c r="ACI26" s="385">
        <v>3271898.85</v>
      </c>
      <c r="ACJ26" s="385">
        <v>5081479.6400000006</v>
      </c>
      <c r="ACK26" s="385">
        <v>2317313.0300000003</v>
      </c>
      <c r="ACL26" s="385">
        <v>5517649.6799999997</v>
      </c>
      <c r="ACM26" s="385">
        <v>9815780.9499999993</v>
      </c>
      <c r="ACN26" s="385">
        <v>2892511.75</v>
      </c>
      <c r="ACO26" s="385">
        <v>118706402.13999999</v>
      </c>
      <c r="ACP26" s="385">
        <v>21596718.429999996</v>
      </c>
      <c r="ACQ26" s="385">
        <v>16427894.66</v>
      </c>
      <c r="ACR26" s="385">
        <v>5192324.67</v>
      </c>
      <c r="ACS26" s="385">
        <v>3218815.9299999997</v>
      </c>
      <c r="ACT26" s="385">
        <v>3569030.1700000004</v>
      </c>
      <c r="ACU26" s="385">
        <v>6016261.5499999998</v>
      </c>
      <c r="ACV26" s="385">
        <v>3708730.4400000004</v>
      </c>
      <c r="ACW26" s="385">
        <v>102667032.20999999</v>
      </c>
      <c r="ACX26" s="385">
        <v>30765435.990000002</v>
      </c>
      <c r="ACY26" s="385">
        <v>18507153.789999999</v>
      </c>
      <c r="ACZ26" s="385">
        <v>7235234.3899999997</v>
      </c>
      <c r="ADA26" s="385">
        <v>5684129.6400000006</v>
      </c>
      <c r="ADB26" s="385">
        <v>5657466.6300000008</v>
      </c>
      <c r="ADC26" s="385">
        <v>6213843.3900000006</v>
      </c>
      <c r="ADD26" s="385">
        <v>2859995.79</v>
      </c>
      <c r="ADE26" s="385">
        <v>5849340.4500000002</v>
      </c>
      <c r="ADF26" s="385">
        <v>3187327.46</v>
      </c>
      <c r="ADG26" s="385">
        <v>10169924.100000001</v>
      </c>
      <c r="ADH26" s="385">
        <v>4445509.57</v>
      </c>
      <c r="ADI26" s="385">
        <v>6624684.6699999999</v>
      </c>
      <c r="ADJ26" s="385">
        <v>6233433.1999999993</v>
      </c>
      <c r="ADK26" s="385">
        <v>4781746.46</v>
      </c>
      <c r="ADL26" s="385">
        <v>6415801.3999999994</v>
      </c>
      <c r="ADM26" s="385">
        <v>13169398.919999998</v>
      </c>
      <c r="ADN26" s="385">
        <v>4542503.49</v>
      </c>
      <c r="ADO26" s="385">
        <v>7123396.8699999992</v>
      </c>
      <c r="ADP26" s="385">
        <v>0</v>
      </c>
      <c r="ADQ26" s="385">
        <v>70178040.890000015</v>
      </c>
      <c r="ADR26" s="385">
        <v>9522506.3100000005</v>
      </c>
      <c r="ADS26" s="385">
        <v>7857822.5899999989</v>
      </c>
      <c r="ADT26" s="385">
        <v>4089073.9</v>
      </c>
      <c r="ADU26" s="385">
        <v>4023787.31</v>
      </c>
      <c r="ADV26" s="385">
        <v>20919818.199999999</v>
      </c>
      <c r="ADW26" s="385">
        <v>4564923.99</v>
      </c>
      <c r="ADX26" s="385">
        <v>4918602.54</v>
      </c>
      <c r="ADY26" s="385">
        <v>4196134.5599999996</v>
      </c>
      <c r="ADZ26" s="385">
        <v>12773106.41</v>
      </c>
      <c r="AEA26" s="385">
        <v>65433531.969999991</v>
      </c>
      <c r="AEB26" s="385">
        <v>49246540.75</v>
      </c>
      <c r="AEC26" s="385">
        <v>8684328.3200000003</v>
      </c>
      <c r="AED26" s="385">
        <v>7639874.6200000001</v>
      </c>
      <c r="AEE26" s="385">
        <v>10439345.709999999</v>
      </c>
      <c r="AEF26" s="385">
        <v>8207050.2499999991</v>
      </c>
      <c r="AEG26" s="385">
        <v>5447685.8299999991</v>
      </c>
      <c r="AEH26" s="385">
        <v>5735470.5200000014</v>
      </c>
      <c r="AEI26" s="385">
        <v>9608925.3000000007</v>
      </c>
      <c r="AEJ26" s="385">
        <v>7220775.1299999999</v>
      </c>
      <c r="AEK26" s="385">
        <v>4247505.330000001</v>
      </c>
      <c r="AEL26" s="385">
        <v>4521573.9100000011</v>
      </c>
      <c r="AEM26" s="385">
        <v>11092877.790000001</v>
      </c>
      <c r="AEN26" s="385">
        <v>17641766.420000006</v>
      </c>
      <c r="AEO26" s="385">
        <v>7772088.5099999998</v>
      </c>
      <c r="AEP26" s="385">
        <v>3711666.35</v>
      </c>
      <c r="AEQ26" s="385">
        <v>5179635.8100000005</v>
      </c>
      <c r="AER26" s="385">
        <v>5496709.0600000005</v>
      </c>
      <c r="AES26" s="385">
        <v>5670082.4900000002</v>
      </c>
      <c r="AET26" s="385">
        <v>4186838.1800000006</v>
      </c>
      <c r="AEU26" s="385">
        <v>7849579.46</v>
      </c>
      <c r="AEV26" s="385">
        <v>10357036.349999998</v>
      </c>
      <c r="AEW26" s="385">
        <v>4438274.709999999</v>
      </c>
      <c r="AEX26" s="385">
        <v>13696901.730000002</v>
      </c>
      <c r="AEY26" s="385">
        <v>6396217.2399999993</v>
      </c>
      <c r="AEZ26" s="385">
        <v>47674236.500000007</v>
      </c>
      <c r="AFA26" s="385">
        <v>3416331.0500000003</v>
      </c>
      <c r="AFB26" s="385">
        <v>4037263.23</v>
      </c>
      <c r="AFC26" s="385">
        <v>4102565.6399999992</v>
      </c>
      <c r="AFD26" s="385">
        <v>6901388.3700000001</v>
      </c>
      <c r="AFE26" s="385">
        <v>3576187.91</v>
      </c>
      <c r="AFF26" s="385">
        <v>5339750.1300000008</v>
      </c>
      <c r="AFG26" s="385">
        <v>2019178.1700000002</v>
      </c>
      <c r="AFH26" s="385">
        <v>3712933.4100000006</v>
      </c>
      <c r="AFI26" s="385">
        <v>3688521.8299999996</v>
      </c>
      <c r="AFJ26" s="385">
        <v>8953989.540000001</v>
      </c>
      <c r="AFK26" s="385">
        <v>78773435.140000001</v>
      </c>
      <c r="AFL26" s="385">
        <v>26219707.979999997</v>
      </c>
      <c r="AFM26" s="385">
        <v>2509301.9700000002</v>
      </c>
      <c r="AFN26" s="385">
        <v>3399623.3399999994</v>
      </c>
      <c r="AFO26" s="385">
        <v>12887836.609999999</v>
      </c>
      <c r="AFP26" s="385">
        <v>10114647.73</v>
      </c>
      <c r="AFQ26" s="385">
        <v>689357.62</v>
      </c>
      <c r="AFR26" s="385">
        <v>361544.15</v>
      </c>
      <c r="AFS26" s="385">
        <v>232661237.29999998</v>
      </c>
      <c r="AFT26" s="385">
        <v>75460039.129999995</v>
      </c>
      <c r="AFU26" s="385">
        <v>4574845.99</v>
      </c>
      <c r="AFV26" s="385">
        <v>7796112.5299999993</v>
      </c>
      <c r="AFW26" s="385">
        <v>23287593.000000004</v>
      </c>
      <c r="AFX26" s="385">
        <v>12435593.590000002</v>
      </c>
      <c r="AFY26" s="385">
        <v>5205222.8499999996</v>
      </c>
      <c r="AFZ26" s="385">
        <v>7973513.4000000013</v>
      </c>
      <c r="AGA26" s="385">
        <v>2929937.7499999995</v>
      </c>
      <c r="AGB26" s="385">
        <v>16817892.890000001</v>
      </c>
      <c r="AGC26" s="385">
        <v>12166366.83</v>
      </c>
      <c r="AGD26" s="385">
        <v>4180170.0799999996</v>
      </c>
      <c r="AGE26" s="385">
        <v>5344417.5399999991</v>
      </c>
      <c r="AGF26" s="385">
        <v>5363102.1000000006</v>
      </c>
      <c r="AGG26" s="385">
        <v>3556878.61</v>
      </c>
      <c r="AGH26" s="385">
        <v>3136439.58</v>
      </c>
      <c r="AGI26" s="385">
        <v>2905651.73</v>
      </c>
      <c r="AGJ26" s="385">
        <v>49459819.68</v>
      </c>
      <c r="AGK26" s="385">
        <v>4183486.38</v>
      </c>
      <c r="AGL26" s="385">
        <v>3357325.18</v>
      </c>
      <c r="AGM26" s="385">
        <v>3488887.6799999997</v>
      </c>
      <c r="AGN26" s="385">
        <v>13432461.219999999</v>
      </c>
      <c r="AGO26" s="385">
        <v>4896964.4000000004</v>
      </c>
      <c r="AGP26" s="385">
        <v>7840748.5199999996</v>
      </c>
    </row>
    <row r="27" spans="1:874">
      <c r="B27" s="384" t="s">
        <v>41</v>
      </c>
      <c r="C27" s="383" t="s">
        <v>42</v>
      </c>
      <c r="D27" s="385">
        <v>223273722.01999998</v>
      </c>
      <c r="E27" s="385">
        <v>35440083.079999991</v>
      </c>
      <c r="F27" s="385">
        <v>57229506.369999997</v>
      </c>
      <c r="G27" s="385">
        <v>15634511.229999999</v>
      </c>
      <c r="H27" s="385">
        <v>56618496.579999998</v>
      </c>
      <c r="I27" s="385">
        <v>26971791.16</v>
      </c>
      <c r="J27" s="385">
        <v>30623865.239999998</v>
      </c>
      <c r="K27" s="385">
        <v>33555238.110000007</v>
      </c>
      <c r="L27" s="385">
        <v>22795663.890000001</v>
      </c>
      <c r="M27" s="385">
        <v>23210464.199999996</v>
      </c>
      <c r="N27" s="385">
        <v>17012699.570000004</v>
      </c>
      <c r="O27" s="385">
        <v>21162071.170000002</v>
      </c>
      <c r="P27" s="385">
        <v>14677718.82</v>
      </c>
      <c r="Q27" s="385">
        <v>17593812.690000001</v>
      </c>
      <c r="R27" s="385">
        <v>15979040.050000001</v>
      </c>
      <c r="S27" s="385">
        <v>33709826.670000002</v>
      </c>
      <c r="T27" s="385">
        <v>23585203.559999999</v>
      </c>
      <c r="U27" s="385">
        <v>10881657.189999999</v>
      </c>
      <c r="V27" s="385">
        <v>91835091.890000001</v>
      </c>
      <c r="W27" s="385">
        <v>36155510.829999991</v>
      </c>
      <c r="X27" s="385">
        <v>8827642.7300000004</v>
      </c>
      <c r="Y27" s="385">
        <v>43902847.459999993</v>
      </c>
      <c r="Z27" s="385">
        <v>19277218.979999997</v>
      </c>
      <c r="AA27" s="385">
        <v>31536144.779999997</v>
      </c>
      <c r="AB27" s="385">
        <v>5546648.4699999988</v>
      </c>
      <c r="AC27" s="385">
        <v>29556348.720000003</v>
      </c>
      <c r="AD27" s="385">
        <v>32498586.129999999</v>
      </c>
      <c r="AE27" s="385">
        <v>5120331.33</v>
      </c>
      <c r="AF27" s="385">
        <v>17802221.09</v>
      </c>
      <c r="AG27" s="385">
        <v>25930728.169999991</v>
      </c>
      <c r="AH27" s="385">
        <v>30463985.850000001</v>
      </c>
      <c r="AI27" s="385">
        <v>18060445.02</v>
      </c>
      <c r="AJ27" s="385">
        <v>13191463.939999999</v>
      </c>
      <c r="AK27" s="385">
        <v>6453159.3100000015</v>
      </c>
      <c r="AL27" s="385">
        <v>19727145.399999999</v>
      </c>
      <c r="AM27" s="385">
        <v>20867705.82</v>
      </c>
      <c r="AN27" s="385">
        <v>16783653.5</v>
      </c>
      <c r="AO27" s="385">
        <v>3636373.82</v>
      </c>
      <c r="AP27" s="385">
        <v>7976150.5200000014</v>
      </c>
      <c r="AQ27" s="385">
        <v>6807990.209999999</v>
      </c>
      <c r="AR27" s="385">
        <v>5188386.8099999996</v>
      </c>
      <c r="AS27" s="385">
        <v>2814748.54</v>
      </c>
      <c r="AT27" s="385">
        <v>84931579.719999999</v>
      </c>
      <c r="AU27" s="385">
        <v>2635971.89</v>
      </c>
      <c r="AV27" s="385">
        <v>3858732.4699999997</v>
      </c>
      <c r="AW27" s="385">
        <v>2593586.27</v>
      </c>
      <c r="AX27" s="385">
        <v>8252722.7100000009</v>
      </c>
      <c r="AY27" s="385">
        <v>6863566.2300000004</v>
      </c>
      <c r="AZ27" s="385">
        <v>2095911.23</v>
      </c>
      <c r="BA27" s="385">
        <v>4289896.49</v>
      </c>
      <c r="BB27" s="385">
        <v>2380413.09</v>
      </c>
      <c r="BC27" s="385">
        <v>2151807.13</v>
      </c>
      <c r="BD27" s="385">
        <v>3997796.52</v>
      </c>
      <c r="BE27" s="385">
        <v>2489588.42</v>
      </c>
      <c r="BF27" s="385">
        <v>9164890.3299999982</v>
      </c>
      <c r="BG27" s="385">
        <v>2708943.79</v>
      </c>
      <c r="BH27" s="385">
        <v>4866825.75</v>
      </c>
      <c r="BI27" s="385">
        <v>30229844.520000003</v>
      </c>
      <c r="BJ27" s="385">
        <v>9684503.4299999997</v>
      </c>
      <c r="BK27" s="385">
        <v>19177435.749999996</v>
      </c>
      <c r="BL27" s="385">
        <v>5052733.4399999995</v>
      </c>
      <c r="BM27" s="385">
        <v>28245436.870000005</v>
      </c>
      <c r="BN27" s="385">
        <v>22211526.319999997</v>
      </c>
      <c r="BO27" s="385">
        <v>9746899.370000001</v>
      </c>
      <c r="BP27" s="385">
        <v>19308945.720000003</v>
      </c>
      <c r="BQ27" s="385">
        <v>22675977.809999999</v>
      </c>
      <c r="BR27" s="385">
        <v>28236805.860000003</v>
      </c>
      <c r="BS27" s="385">
        <v>44147858.259999998</v>
      </c>
      <c r="BT27" s="385">
        <v>22595527.629999995</v>
      </c>
      <c r="BU27" s="385">
        <v>23753557.43</v>
      </c>
      <c r="BV27" s="385">
        <v>6281715.0199999996</v>
      </c>
      <c r="BW27" s="385">
        <v>7019064.7400000002</v>
      </c>
      <c r="BX27" s="385">
        <v>42749119.239999995</v>
      </c>
      <c r="BY27" s="385">
        <v>6838993.4500000002</v>
      </c>
      <c r="BZ27" s="385">
        <v>6371822.6000000006</v>
      </c>
      <c r="CA27" s="385">
        <v>10097697.190000001</v>
      </c>
      <c r="CB27" s="385">
        <v>5673746.3400000008</v>
      </c>
      <c r="CC27" s="385">
        <v>13368140.649999999</v>
      </c>
      <c r="CD27" s="385">
        <v>8194696.2300000004</v>
      </c>
      <c r="CE27" s="385">
        <v>112812599.47999999</v>
      </c>
      <c r="CF27" s="385">
        <v>14327587.950000001</v>
      </c>
      <c r="CG27" s="385">
        <v>17161577.099999998</v>
      </c>
      <c r="CH27" s="385">
        <v>11212175.699999999</v>
      </c>
      <c r="CI27" s="385">
        <v>17920819.710000001</v>
      </c>
      <c r="CJ27" s="385">
        <v>12123828.609999999</v>
      </c>
      <c r="CK27" s="385">
        <v>14123936</v>
      </c>
      <c r="CL27" s="385">
        <v>18367501</v>
      </c>
      <c r="CM27" s="385">
        <v>5318275.9700000007</v>
      </c>
      <c r="CN27" s="385">
        <v>28677424.59</v>
      </c>
      <c r="CO27" s="385">
        <v>14080416</v>
      </c>
      <c r="CP27" s="385">
        <v>19867272.230000004</v>
      </c>
      <c r="CQ27" s="385">
        <v>13779613.9</v>
      </c>
      <c r="CR27" s="385">
        <v>81812299.689999998</v>
      </c>
      <c r="CS27" s="385">
        <v>13769712.529999997</v>
      </c>
      <c r="CT27" s="385">
        <v>14493641.16</v>
      </c>
      <c r="CU27" s="385">
        <v>14041981.109999999</v>
      </c>
      <c r="CV27" s="385">
        <v>4435374.0800000001</v>
      </c>
      <c r="CW27" s="385">
        <v>27070495.199999999</v>
      </c>
      <c r="CX27" s="385">
        <v>7509116.0599999996</v>
      </c>
      <c r="CY27" s="385">
        <v>8823712.8399999999</v>
      </c>
      <c r="CZ27" s="385">
        <v>29362290.879999999</v>
      </c>
      <c r="DA27" s="385">
        <v>51251179.440000005</v>
      </c>
      <c r="DB27" s="385">
        <v>15218977.24</v>
      </c>
      <c r="DC27" s="385">
        <v>8945069.25</v>
      </c>
      <c r="DD27" s="385">
        <v>18149126.73</v>
      </c>
      <c r="DE27" s="385">
        <v>17393930.010000002</v>
      </c>
      <c r="DF27" s="385">
        <v>20637073.229999997</v>
      </c>
      <c r="DG27" s="385">
        <v>35345626.689999998</v>
      </c>
      <c r="DH27" s="385">
        <v>16729805.870000001</v>
      </c>
      <c r="DI27" s="385">
        <v>125936254.83999999</v>
      </c>
      <c r="DJ27" s="385">
        <v>10156421.080000002</v>
      </c>
      <c r="DK27" s="385">
        <v>20030531.18</v>
      </c>
      <c r="DL27" s="385">
        <v>14486722.430000003</v>
      </c>
      <c r="DM27" s="385">
        <v>30255084.199999999</v>
      </c>
      <c r="DN27" s="385">
        <v>8472775.1500000004</v>
      </c>
      <c r="DO27" s="385">
        <v>40077778.649999999</v>
      </c>
      <c r="DP27" s="385">
        <v>9244403.7599999998</v>
      </c>
      <c r="DQ27" s="385">
        <v>24772380.039999999</v>
      </c>
      <c r="DR27" s="385">
        <v>30131135.140000004</v>
      </c>
      <c r="DS27" s="385">
        <v>9812612.0500000026</v>
      </c>
      <c r="DT27" s="385">
        <v>21546820.710000001</v>
      </c>
      <c r="DU27" s="385">
        <v>11521561.040000001</v>
      </c>
      <c r="DV27" s="385">
        <v>6384275.4700000007</v>
      </c>
      <c r="DW27" s="385">
        <v>4137974.7699999996</v>
      </c>
      <c r="DX27" s="385">
        <v>10003950.689999999</v>
      </c>
      <c r="DY27" s="385">
        <v>4394565.4000000004</v>
      </c>
      <c r="DZ27" s="385">
        <v>3772785.48</v>
      </c>
      <c r="EA27" s="385">
        <v>3649185.11</v>
      </c>
      <c r="EB27" s="385">
        <v>12742873.52</v>
      </c>
      <c r="EC27" s="385">
        <v>23547430.890000004</v>
      </c>
      <c r="ED27" s="385">
        <v>12457104.33</v>
      </c>
      <c r="EE27" s="385">
        <v>8717159.6600000001</v>
      </c>
      <c r="EF27" s="385">
        <v>10502766.640000001</v>
      </c>
      <c r="EG27" s="385">
        <v>11224897.050000001</v>
      </c>
      <c r="EH27" s="385">
        <v>6534247.1799999997</v>
      </c>
      <c r="EI27" s="385">
        <v>14605278.940000001</v>
      </c>
      <c r="EJ27" s="385">
        <v>5128706.33</v>
      </c>
      <c r="EK27" s="385">
        <v>8771281.0600000005</v>
      </c>
      <c r="EL27" s="385">
        <v>91234638.690000013</v>
      </c>
      <c r="EM27" s="385">
        <v>9896453.3499999978</v>
      </c>
      <c r="EN27" s="385">
        <v>5514643.8999999994</v>
      </c>
      <c r="EO27" s="385">
        <v>5721576.8900000006</v>
      </c>
      <c r="EP27" s="385">
        <v>1713507.05</v>
      </c>
      <c r="EQ27" s="385">
        <v>2304376.5300000003</v>
      </c>
      <c r="ER27" s="385">
        <v>17791477.82</v>
      </c>
      <c r="ES27" s="385">
        <v>14474484.939999999</v>
      </c>
      <c r="ET27" s="385">
        <v>6542388.4499999993</v>
      </c>
      <c r="EU27" s="385">
        <v>34115929.579999998</v>
      </c>
      <c r="EV27" s="385">
        <v>4510524.4000000004</v>
      </c>
      <c r="EW27" s="385">
        <v>13341966.489999998</v>
      </c>
      <c r="EX27" s="385">
        <v>19566291.359999999</v>
      </c>
      <c r="EY27" s="385">
        <v>29567284.979999997</v>
      </c>
      <c r="EZ27" s="385">
        <v>24202641.829999998</v>
      </c>
      <c r="FA27" s="385">
        <v>11091507.769999998</v>
      </c>
      <c r="FB27" s="385">
        <v>8669282.3499999996</v>
      </c>
      <c r="FC27" s="385">
        <v>8334871.8399999999</v>
      </c>
      <c r="FD27" s="385">
        <v>8225175.2300000004</v>
      </c>
      <c r="FE27" s="385">
        <v>7369622.0299999993</v>
      </c>
      <c r="FF27" s="385">
        <v>10401985.539999999</v>
      </c>
      <c r="FG27" s="385">
        <v>41823721.049999997</v>
      </c>
      <c r="FH27" s="385">
        <v>8423864.0800000001</v>
      </c>
      <c r="FI27" s="385">
        <v>5790512.21</v>
      </c>
      <c r="FJ27" s="385">
        <v>7730658.0300000003</v>
      </c>
      <c r="FK27" s="385">
        <v>8032398.2199999997</v>
      </c>
      <c r="FL27" s="385">
        <v>14885981.200000001</v>
      </c>
      <c r="FM27" s="385">
        <v>0</v>
      </c>
      <c r="FN27" s="385">
        <v>1510713.8199999998</v>
      </c>
      <c r="FO27" s="385">
        <v>55398962.25</v>
      </c>
      <c r="FP27" s="385">
        <v>9761339.5399999991</v>
      </c>
      <c r="FQ27" s="385">
        <v>17363246.619999997</v>
      </c>
      <c r="FR27" s="385">
        <v>16967204.09</v>
      </c>
      <c r="FS27" s="385">
        <v>17706215.41</v>
      </c>
      <c r="FT27" s="385">
        <v>10113767.389999999</v>
      </c>
      <c r="FU27" s="385">
        <v>24452361.280000001</v>
      </c>
      <c r="FV27" s="385">
        <v>22188945.98</v>
      </c>
      <c r="FW27" s="385">
        <v>21313908.07</v>
      </c>
      <c r="FX27" s="385">
        <v>19310358.350000001</v>
      </c>
      <c r="FY27" s="385">
        <v>85958901.330000028</v>
      </c>
      <c r="FZ27" s="385">
        <v>13561599.74</v>
      </c>
      <c r="GA27" s="385">
        <v>20807394.32</v>
      </c>
      <c r="GB27" s="385">
        <v>54194005.550000004</v>
      </c>
      <c r="GC27" s="385">
        <v>5513684.8899999997</v>
      </c>
      <c r="GD27" s="385">
        <v>9049395.75</v>
      </c>
      <c r="GE27" s="385">
        <v>29137654.949999999</v>
      </c>
      <c r="GF27" s="385">
        <v>11635742.389999999</v>
      </c>
      <c r="GG27" s="385">
        <v>5914067.3499999996</v>
      </c>
      <c r="GH27" s="385">
        <v>8144996.7599999998</v>
      </c>
      <c r="GI27" s="385">
        <v>7773520.5700000003</v>
      </c>
      <c r="GJ27" s="385">
        <v>4700163.9000000004</v>
      </c>
      <c r="GK27" s="385">
        <v>1194530</v>
      </c>
      <c r="GL27" s="385">
        <v>5096958.7</v>
      </c>
      <c r="GM27" s="385">
        <v>171335.8</v>
      </c>
      <c r="GN27" s="385">
        <v>22068905.239999998</v>
      </c>
      <c r="GO27" s="385">
        <v>7876302.6699999999</v>
      </c>
      <c r="GP27" s="385">
        <v>7169606.7300000004</v>
      </c>
      <c r="GQ27" s="385">
        <v>14039856.579999998</v>
      </c>
      <c r="GR27" s="385">
        <v>3518479.66</v>
      </c>
      <c r="GS27" s="385">
        <v>15122588.739999998</v>
      </c>
      <c r="GT27" s="385">
        <v>8800343.2600000016</v>
      </c>
      <c r="GU27" s="385">
        <v>2808339.75</v>
      </c>
      <c r="GV27" s="385">
        <v>14440877.169999998</v>
      </c>
      <c r="GW27" s="385">
        <v>3821897.86</v>
      </c>
      <c r="GX27" s="385">
        <v>13913776.160000002</v>
      </c>
      <c r="GY27" s="385">
        <v>10029326.689999999</v>
      </c>
      <c r="GZ27" s="385">
        <v>41980835.82</v>
      </c>
      <c r="HA27" s="385">
        <v>17838499.559999999</v>
      </c>
      <c r="HB27" s="385">
        <v>16306127.309999999</v>
      </c>
      <c r="HC27" s="385">
        <v>30540971.560000002</v>
      </c>
      <c r="HD27" s="385">
        <v>23533989.520000003</v>
      </c>
      <c r="HE27" s="385">
        <v>20461194.100000001</v>
      </c>
      <c r="HF27" s="385">
        <v>48265075.239999995</v>
      </c>
      <c r="HG27" s="385">
        <v>29314137.23</v>
      </c>
      <c r="HH27" s="385">
        <v>16212998.379999999</v>
      </c>
      <c r="HI27" s="385">
        <v>5477823.5700000003</v>
      </c>
      <c r="HJ27" s="385">
        <v>6419957.1600000001</v>
      </c>
      <c r="HK27" s="385">
        <v>5376042.3700000001</v>
      </c>
      <c r="HL27" s="385">
        <v>10993293.060000001</v>
      </c>
      <c r="HM27" s="385">
        <v>6801655.0700000012</v>
      </c>
      <c r="HN27" s="385">
        <v>50103673.32</v>
      </c>
      <c r="HO27" s="385">
        <v>29468844.870000005</v>
      </c>
      <c r="HP27" s="385">
        <v>4714060.0100000007</v>
      </c>
      <c r="HQ27" s="385">
        <v>7434325.9100000001</v>
      </c>
      <c r="HR27" s="385">
        <v>4539600.99</v>
      </c>
      <c r="HS27" s="385">
        <v>8573684.6999999993</v>
      </c>
      <c r="HT27" s="385">
        <v>15898057.439999999</v>
      </c>
      <c r="HU27" s="385">
        <v>9373823.8100000005</v>
      </c>
      <c r="HV27" s="385">
        <v>9208014.7200000007</v>
      </c>
      <c r="HW27" s="385">
        <v>7041233.0999999996</v>
      </c>
      <c r="HX27" s="385">
        <v>8213129.5900000008</v>
      </c>
      <c r="HY27" s="385">
        <v>17365433.809999999</v>
      </c>
      <c r="HZ27" s="385">
        <v>5552439.7400000002</v>
      </c>
      <c r="IA27" s="385">
        <v>11293291.6</v>
      </c>
      <c r="IB27" s="385">
        <v>4296547.0049999999</v>
      </c>
      <c r="IC27" s="385">
        <v>1738864.95</v>
      </c>
      <c r="ID27" s="385">
        <v>40145839.629999995</v>
      </c>
      <c r="IE27" s="385">
        <v>7662306.959999999</v>
      </c>
      <c r="IF27" s="385">
        <v>10173261.379999999</v>
      </c>
      <c r="IG27" s="385">
        <v>15992023.689999999</v>
      </c>
      <c r="IH27" s="385">
        <v>17970602.289999999</v>
      </c>
      <c r="II27" s="385">
        <v>7183904.7700000005</v>
      </c>
      <c r="IJ27" s="385">
        <v>7571513.1599999992</v>
      </c>
      <c r="IK27" s="385">
        <v>4035558.21</v>
      </c>
      <c r="IL27" s="385">
        <v>4228127</v>
      </c>
      <c r="IM27" s="385">
        <v>8759707.4800000004</v>
      </c>
      <c r="IN27" s="385">
        <v>5861603.4199999999</v>
      </c>
      <c r="IO27" s="385">
        <v>140299867.17999998</v>
      </c>
      <c r="IP27" s="385">
        <v>14347046.970000001</v>
      </c>
      <c r="IQ27" s="385">
        <v>9472594.9900000002</v>
      </c>
      <c r="IR27" s="385">
        <v>9123327.7100000009</v>
      </c>
      <c r="IS27" s="385">
        <v>8958512.7300000004</v>
      </c>
      <c r="IT27" s="385">
        <v>4469594.8900000006</v>
      </c>
      <c r="IU27" s="385">
        <v>10153075.380000001</v>
      </c>
      <c r="IV27" s="385">
        <v>2193166.5700000003</v>
      </c>
      <c r="IW27" s="385">
        <v>1315664.6399999999</v>
      </c>
      <c r="IX27" s="385">
        <v>8242133.4100000001</v>
      </c>
      <c r="IY27" s="385">
        <v>11958024.75</v>
      </c>
      <c r="IZ27" s="385">
        <v>4536846.9700000007</v>
      </c>
      <c r="JA27" s="385">
        <v>14788238.950000001</v>
      </c>
      <c r="JB27" s="385">
        <v>12247142.82</v>
      </c>
      <c r="JC27" s="385">
        <v>10005176.279999999</v>
      </c>
      <c r="JD27" s="385">
        <v>7630875.3099999996</v>
      </c>
      <c r="JE27" s="385">
        <v>4308128.51</v>
      </c>
      <c r="JF27" s="385">
        <v>4775519</v>
      </c>
      <c r="JG27" s="385">
        <v>25470301.77</v>
      </c>
      <c r="JH27" s="385">
        <v>6408942.7599999998</v>
      </c>
      <c r="JI27" s="385">
        <v>6633635.2599999998</v>
      </c>
      <c r="JJ27" s="385">
        <v>9565617.5600000005</v>
      </c>
      <c r="JK27" s="385">
        <v>6404417.4800000004</v>
      </c>
      <c r="JL27" s="385">
        <v>13817831.530000001</v>
      </c>
      <c r="JM27" s="385">
        <v>5576146.6699999999</v>
      </c>
      <c r="JN27" s="385">
        <v>65244499.239999995</v>
      </c>
      <c r="JO27" s="385">
        <v>16636200.16</v>
      </c>
      <c r="JP27" s="385">
        <v>1193395.78</v>
      </c>
      <c r="JQ27" s="385">
        <v>4300951.6000000006</v>
      </c>
      <c r="JR27" s="385">
        <v>18156905.949999999</v>
      </c>
      <c r="JS27" s="385">
        <v>3668198.8</v>
      </c>
      <c r="JT27" s="385">
        <v>18842761.199999999</v>
      </c>
      <c r="JU27" s="385">
        <v>6091045</v>
      </c>
      <c r="JV27" s="385">
        <v>12114382.4</v>
      </c>
      <c r="JW27" s="385">
        <v>8041915.7400000002</v>
      </c>
      <c r="JX27" s="385">
        <v>7419540.5999999996</v>
      </c>
      <c r="JY27" s="385">
        <v>7095675.75</v>
      </c>
      <c r="JZ27" s="385">
        <v>7370423.3999999994</v>
      </c>
      <c r="KA27" s="385">
        <v>1819988.7000000002</v>
      </c>
      <c r="KB27" s="385">
        <v>4854206.17</v>
      </c>
      <c r="KC27" s="385">
        <v>70496505.319999993</v>
      </c>
      <c r="KD27" s="385">
        <v>32051601.199999996</v>
      </c>
      <c r="KE27" s="385">
        <v>7667799.0600000005</v>
      </c>
      <c r="KF27" s="385">
        <v>24983811.739999998</v>
      </c>
      <c r="KG27" s="385">
        <v>17451811.170000002</v>
      </c>
      <c r="KH27" s="385">
        <v>25019891.260000002</v>
      </c>
      <c r="KI27" s="385">
        <v>51314122.530000001</v>
      </c>
      <c r="KJ27" s="385">
        <v>6240699.8300000001</v>
      </c>
      <c r="KK27" s="385">
        <v>8141926.0100000007</v>
      </c>
      <c r="KL27" s="385">
        <v>16802464.469999999</v>
      </c>
      <c r="KM27" s="385">
        <v>15723497.52</v>
      </c>
      <c r="KN27" s="385">
        <v>10288603.050000001</v>
      </c>
      <c r="KO27" s="385">
        <v>27961048.759999998</v>
      </c>
      <c r="KP27" s="385">
        <v>7254236.0499999998</v>
      </c>
      <c r="KQ27" s="385">
        <v>18223255.989999998</v>
      </c>
      <c r="KR27" s="385">
        <v>19311487.32</v>
      </c>
      <c r="KS27" s="385">
        <v>11472125.66</v>
      </c>
      <c r="KT27" s="385">
        <v>16879271.869999997</v>
      </c>
      <c r="KU27" s="385">
        <v>5370580.9699999997</v>
      </c>
      <c r="KV27" s="385">
        <v>1696351.12</v>
      </c>
      <c r="KW27" s="385">
        <v>6968094.5099999998</v>
      </c>
      <c r="KX27" s="385">
        <v>7758316.9299999997</v>
      </c>
      <c r="KY27" s="385">
        <v>4747712.05</v>
      </c>
      <c r="KZ27" s="385">
        <v>5346463.32</v>
      </c>
      <c r="LA27" s="385">
        <v>1617340.0499999998</v>
      </c>
      <c r="LB27" s="385">
        <v>82486502.74000001</v>
      </c>
      <c r="LC27" s="385">
        <v>21702058.23</v>
      </c>
      <c r="LD27" s="385">
        <v>20161035.390000001</v>
      </c>
      <c r="LE27" s="385">
        <v>29041586.27</v>
      </c>
      <c r="LF27" s="385">
        <v>17444432.569999997</v>
      </c>
      <c r="LG27" s="385">
        <v>11078219.699999999</v>
      </c>
      <c r="LH27" s="385">
        <v>5306558.6757000005</v>
      </c>
      <c r="LI27" s="385">
        <v>20472507.234999999</v>
      </c>
      <c r="LJ27" s="385">
        <v>6270721.629999999</v>
      </c>
      <c r="LK27" s="385">
        <v>15800278.969999999</v>
      </c>
      <c r="LL27" s="385">
        <v>17962125.219999999</v>
      </c>
      <c r="LM27" s="385">
        <v>2157741.5499999998</v>
      </c>
      <c r="LN27" s="385">
        <v>5483994.6500000004</v>
      </c>
      <c r="LO27" s="385">
        <v>63923396.279999994</v>
      </c>
      <c r="LP27" s="385">
        <v>34957159.380000003</v>
      </c>
      <c r="LQ27" s="385">
        <v>197645187.97000006</v>
      </c>
      <c r="LR27" s="385">
        <v>14854056.25</v>
      </c>
      <c r="LS27" s="385">
        <v>13585023.370000001</v>
      </c>
      <c r="LT27" s="385">
        <v>20462322.049999997</v>
      </c>
      <c r="LU27" s="385">
        <v>13627872.029999999</v>
      </c>
      <c r="LV27" s="385">
        <v>10555949.65</v>
      </c>
      <c r="LW27" s="385">
        <v>9842092.290000001</v>
      </c>
      <c r="LX27" s="385">
        <v>8280785.9500000002</v>
      </c>
      <c r="LY27" s="385">
        <v>23335540.510000002</v>
      </c>
      <c r="LZ27" s="385">
        <v>6908540.7599999998</v>
      </c>
      <c r="MA27" s="385">
        <v>88406662.519999981</v>
      </c>
      <c r="MB27" s="385">
        <v>20690515.059999999</v>
      </c>
      <c r="MC27" s="385">
        <v>10493783.469999999</v>
      </c>
      <c r="MD27" s="385">
        <v>9326437.0399999991</v>
      </c>
      <c r="ME27" s="385">
        <v>10345783.549999999</v>
      </c>
      <c r="MF27" s="385">
        <v>22768513.370000005</v>
      </c>
      <c r="MG27" s="385">
        <v>16029513.25</v>
      </c>
      <c r="MH27" s="385">
        <v>13982425.720000001</v>
      </c>
      <c r="MI27" s="385">
        <v>18739219.490000002</v>
      </c>
      <c r="MJ27" s="385">
        <v>11335358.65</v>
      </c>
      <c r="MK27" s="385">
        <v>17391788.260000002</v>
      </c>
      <c r="ML27" s="385">
        <v>8172606.9800000014</v>
      </c>
      <c r="MM27" s="385">
        <v>35218355.219999999</v>
      </c>
      <c r="MN27" s="385">
        <v>10544124.9</v>
      </c>
      <c r="MO27" s="385">
        <v>16419893.93</v>
      </c>
      <c r="MP27" s="385">
        <v>10556896.629999999</v>
      </c>
      <c r="MQ27" s="385">
        <v>7378406.5099999998</v>
      </c>
      <c r="MR27" s="385">
        <v>12009171.26</v>
      </c>
      <c r="MS27" s="385">
        <v>12864206.050000001</v>
      </c>
      <c r="MT27" s="385">
        <v>12920297.630000001</v>
      </c>
      <c r="MU27" s="385">
        <v>4947086.91</v>
      </c>
      <c r="MV27" s="385">
        <v>4360977.07</v>
      </c>
      <c r="MW27" s="385">
        <v>109205296.03</v>
      </c>
      <c r="MX27" s="385">
        <v>15134519.669999998</v>
      </c>
      <c r="MY27" s="385">
        <v>3305474.26</v>
      </c>
      <c r="MZ27" s="385">
        <v>39316195.019999996</v>
      </c>
      <c r="NA27" s="385">
        <v>3029191.68</v>
      </c>
      <c r="NB27" s="385">
        <v>11181895.260000002</v>
      </c>
      <c r="NC27" s="385">
        <v>9666234.9800000004</v>
      </c>
      <c r="ND27" s="385">
        <v>36026030.719999999</v>
      </c>
      <c r="NE27" s="385">
        <v>1486421.78</v>
      </c>
      <c r="NF27" s="385">
        <v>15783107.330000002</v>
      </c>
      <c r="NG27" s="385">
        <v>13412707.780000001</v>
      </c>
      <c r="NH27" s="385">
        <v>8143798.8999999985</v>
      </c>
      <c r="NI27" s="385">
        <v>59170067.399999999</v>
      </c>
      <c r="NJ27" s="385">
        <v>6458209.5499999998</v>
      </c>
      <c r="NK27" s="385">
        <v>10597223.620000001</v>
      </c>
      <c r="NL27" s="385">
        <v>5632137.5499999998</v>
      </c>
      <c r="NM27" s="385">
        <v>8911399.0099999998</v>
      </c>
      <c r="NN27" s="385">
        <v>705187.5</v>
      </c>
      <c r="NO27" s="385">
        <v>2274969.5700000003</v>
      </c>
      <c r="NP27" s="385">
        <v>32465041.240000002</v>
      </c>
      <c r="NQ27" s="385">
        <v>16186735.970000001</v>
      </c>
      <c r="NR27" s="385">
        <v>10962389.470000001</v>
      </c>
      <c r="NS27" s="385">
        <v>11098072.319999998</v>
      </c>
      <c r="NT27" s="385">
        <v>16642807.150000002</v>
      </c>
      <c r="NU27" s="385">
        <v>18550178.260000002</v>
      </c>
      <c r="NV27" s="385">
        <v>5754339.1299999999</v>
      </c>
      <c r="NW27" s="385">
        <v>19004059.07</v>
      </c>
      <c r="NX27" s="385">
        <v>9212087.2599999998</v>
      </c>
      <c r="NY27" s="385">
        <v>14020580.5</v>
      </c>
      <c r="NZ27" s="385">
        <v>13681288.5</v>
      </c>
      <c r="OA27" s="385">
        <v>9385070.4399999995</v>
      </c>
      <c r="OB27" s="385">
        <v>20102820.979999997</v>
      </c>
      <c r="OC27" s="385">
        <v>2697427.46</v>
      </c>
      <c r="OD27" s="385">
        <v>12813946.040000001</v>
      </c>
      <c r="OE27" s="385"/>
      <c r="OF27" s="385">
        <v>147874972.31999999</v>
      </c>
      <c r="OG27" s="385">
        <v>34695914.630000003</v>
      </c>
      <c r="OH27" s="385">
        <v>25133265.559999999</v>
      </c>
      <c r="OI27" s="385">
        <v>16783102.120000001</v>
      </c>
      <c r="OJ27" s="385">
        <v>28221569.860000003</v>
      </c>
      <c r="OK27" s="385">
        <v>10449490.939999999</v>
      </c>
      <c r="OL27" s="385">
        <v>24352446.410000004</v>
      </c>
      <c r="OM27" s="385">
        <v>12615606.800000001</v>
      </c>
      <c r="ON27" s="385">
        <v>7342246.0600000005</v>
      </c>
      <c r="OO27" s="385">
        <v>24258954.059999995</v>
      </c>
      <c r="OP27" s="385">
        <v>15347555.9</v>
      </c>
      <c r="OQ27" s="385">
        <v>17724154.320000004</v>
      </c>
      <c r="OR27" s="385">
        <v>16668826.369999997</v>
      </c>
      <c r="OS27" s="385">
        <v>73862765.879999995</v>
      </c>
      <c r="OT27" s="385">
        <v>4493210.3</v>
      </c>
      <c r="OU27" s="385">
        <v>22648862.860000003</v>
      </c>
      <c r="OV27" s="385">
        <v>2529360.98</v>
      </c>
      <c r="OW27" s="385">
        <v>12869438.9</v>
      </c>
      <c r="OX27" s="385">
        <v>36295179.439999998</v>
      </c>
      <c r="OY27" s="385">
        <v>6260436.21</v>
      </c>
      <c r="OZ27" s="385">
        <v>4274830.2300000004</v>
      </c>
      <c r="PA27" s="385">
        <v>12512381.039999999</v>
      </c>
      <c r="PB27" s="385">
        <v>4942127.4400000004</v>
      </c>
      <c r="PC27" s="385">
        <v>12684511.530000001</v>
      </c>
      <c r="PD27" s="385">
        <v>11572451.48</v>
      </c>
      <c r="PE27" s="385">
        <v>6210804.04</v>
      </c>
      <c r="PF27" s="385">
        <v>13810608.619999999</v>
      </c>
      <c r="PG27" s="385">
        <v>266098370.19999999</v>
      </c>
      <c r="PH27" s="385">
        <v>3897397.6199999996</v>
      </c>
      <c r="PI27" s="385">
        <v>605981.39</v>
      </c>
      <c r="PJ27" s="385">
        <v>2543829.3299999996</v>
      </c>
      <c r="PK27" s="385">
        <v>5935594.2400000002</v>
      </c>
      <c r="PL27" s="385">
        <v>3343602.1399999997</v>
      </c>
      <c r="PM27" s="385">
        <v>2671624.0400000005</v>
      </c>
      <c r="PN27" s="385">
        <v>2371507.44</v>
      </c>
      <c r="PO27" s="385">
        <v>5787085.6199999992</v>
      </c>
      <c r="PP27" s="385">
        <v>2505041.19</v>
      </c>
      <c r="PQ27" s="385">
        <v>5658806.6099999994</v>
      </c>
      <c r="PR27" s="385">
        <v>2333959.54</v>
      </c>
      <c r="PS27" s="385">
        <v>4044448.9099999997</v>
      </c>
      <c r="PT27" s="385">
        <v>7672103.7699999996</v>
      </c>
      <c r="PU27" s="385">
        <v>4870440.6500000004</v>
      </c>
      <c r="PV27" s="385">
        <v>5615165.6699999999</v>
      </c>
      <c r="PW27" s="385">
        <v>2835374.1500000004</v>
      </c>
      <c r="PX27" s="385">
        <v>1680165.2</v>
      </c>
      <c r="PY27" s="385">
        <v>2458098.67</v>
      </c>
      <c r="PZ27" s="385">
        <v>8104206.0899999999</v>
      </c>
      <c r="QA27" s="385">
        <v>6860797.0700000003</v>
      </c>
      <c r="QB27" s="385">
        <v>1297426.3699999999</v>
      </c>
      <c r="QC27" s="385">
        <v>38922498.299999997</v>
      </c>
      <c r="QD27" s="385">
        <v>5538500.9100000001</v>
      </c>
      <c r="QE27" s="385">
        <v>15172614.67</v>
      </c>
      <c r="QF27" s="385">
        <v>8813192.4100000001</v>
      </c>
      <c r="QG27" s="385">
        <v>5901038.1100000003</v>
      </c>
      <c r="QH27" s="385">
        <v>24890596.949999999</v>
      </c>
      <c r="QI27" s="385">
        <v>5654749.6799999997</v>
      </c>
      <c r="QJ27" s="385">
        <v>1384484.6300000001</v>
      </c>
      <c r="QK27" s="385">
        <v>23108587.460000001</v>
      </c>
      <c r="QL27" s="385">
        <v>4516230.1099999994</v>
      </c>
      <c r="QM27" s="385">
        <v>4943024.0199999996</v>
      </c>
      <c r="QN27" s="385">
        <v>48467896.630000003</v>
      </c>
      <c r="QO27" s="385">
        <v>29399437.920000002</v>
      </c>
      <c r="QP27" s="385">
        <v>8706422.9000000004</v>
      </c>
      <c r="QQ27" s="385">
        <v>18675398.850000001</v>
      </c>
      <c r="QR27" s="385">
        <v>22238086.77</v>
      </c>
      <c r="QS27" s="385">
        <v>17445581.280000001</v>
      </c>
      <c r="QT27" s="385">
        <v>13930638.949999999</v>
      </c>
      <c r="QU27" s="385">
        <v>8980391.4000000004</v>
      </c>
      <c r="QV27" s="385">
        <v>18152496.07</v>
      </c>
      <c r="QW27" s="385">
        <v>25472941.549999997</v>
      </c>
      <c r="QX27" s="385">
        <v>7043980.9799999995</v>
      </c>
      <c r="QY27" s="385">
        <v>1728915.04</v>
      </c>
      <c r="QZ27" s="385">
        <v>4591255.41</v>
      </c>
      <c r="RA27" s="385">
        <v>17060513.530000001</v>
      </c>
      <c r="RB27" s="385">
        <v>6916029</v>
      </c>
      <c r="RC27" s="385">
        <v>5183788.38</v>
      </c>
      <c r="RD27" s="385">
        <v>6454107.4900000002</v>
      </c>
      <c r="RE27" s="385">
        <v>6928992.9699999997</v>
      </c>
      <c r="RF27" s="385">
        <v>6821806.0899999999</v>
      </c>
      <c r="RG27" s="385">
        <v>4173303.63</v>
      </c>
      <c r="RH27" s="385">
        <v>28549106.030000001</v>
      </c>
      <c r="RI27" s="385">
        <v>11442897.43</v>
      </c>
      <c r="RJ27" s="385">
        <v>5063472.9799999995</v>
      </c>
      <c r="RK27" s="385">
        <v>2600529.64</v>
      </c>
      <c r="RL27" s="385">
        <v>927526.95</v>
      </c>
      <c r="RM27" s="385">
        <v>6797303.8700000001</v>
      </c>
      <c r="RN27" s="385">
        <v>23809549.009999998</v>
      </c>
      <c r="RO27" s="385">
        <v>8741839.9499999993</v>
      </c>
      <c r="RP27" s="385">
        <v>1863665.2299999997</v>
      </c>
      <c r="RQ27" s="385">
        <v>8439634.4000000004</v>
      </c>
      <c r="RR27" s="385">
        <v>22142918.41</v>
      </c>
      <c r="RS27" s="385">
        <v>26888940.690000005</v>
      </c>
      <c r="RT27" s="385">
        <v>14329717.82</v>
      </c>
      <c r="RU27" s="385">
        <v>14233586.619999999</v>
      </c>
      <c r="RV27" s="385">
        <v>12987819.260000002</v>
      </c>
      <c r="RW27" s="385">
        <v>9473182.5099999998</v>
      </c>
      <c r="RX27" s="385">
        <v>5661106.7700000005</v>
      </c>
      <c r="RY27" s="385">
        <v>8631284.75</v>
      </c>
      <c r="RZ27" s="385">
        <v>4380314.22</v>
      </c>
      <c r="SA27" s="385">
        <v>128683555.80000001</v>
      </c>
      <c r="SB27" s="385">
        <v>2284047.41</v>
      </c>
      <c r="SC27" s="385">
        <v>18803059.140000001</v>
      </c>
      <c r="SD27" s="385">
        <v>8912450.7100000009</v>
      </c>
      <c r="SE27" s="385">
        <v>1839236.68</v>
      </c>
      <c r="SF27" s="385">
        <v>2543303.16</v>
      </c>
      <c r="SG27" s="385">
        <v>6158200.3399999999</v>
      </c>
      <c r="SH27" s="385">
        <v>19718667.079999998</v>
      </c>
      <c r="SI27" s="385">
        <v>4500890.67</v>
      </c>
      <c r="SJ27" s="385">
        <v>2769502.69</v>
      </c>
      <c r="SK27" s="385">
        <v>3389346.63</v>
      </c>
      <c r="SL27" s="385">
        <v>8621448.8300000001</v>
      </c>
      <c r="SM27" s="385">
        <v>3857681.13</v>
      </c>
      <c r="SN27" s="385">
        <v>18788021.770000003</v>
      </c>
      <c r="SO27" s="385">
        <v>5384819.1000000006</v>
      </c>
      <c r="SP27" s="385">
        <v>6147630.9199999999</v>
      </c>
      <c r="SQ27" s="385">
        <v>9843442.9699999988</v>
      </c>
      <c r="SR27" s="385">
        <v>8604712.5200000014</v>
      </c>
      <c r="SS27" s="385">
        <v>13163508.08</v>
      </c>
      <c r="ST27" s="385">
        <v>2470433.2500000005</v>
      </c>
      <c r="SU27" s="385">
        <v>9826243.129999999</v>
      </c>
      <c r="SV27" s="385">
        <v>5535965.5999999996</v>
      </c>
      <c r="SW27" s="385">
        <v>9581801.7400000021</v>
      </c>
      <c r="SX27" s="385">
        <v>17404174.829999998</v>
      </c>
      <c r="SY27" s="385">
        <v>7714596.3899999997</v>
      </c>
      <c r="SZ27" s="385">
        <v>2764925.84</v>
      </c>
      <c r="TA27" s="385">
        <v>5770404.9399999995</v>
      </c>
      <c r="TB27" s="385">
        <v>5402108.3300000001</v>
      </c>
      <c r="TC27" s="385">
        <v>4128781.9699999997</v>
      </c>
      <c r="TD27" s="385">
        <v>17011608.59</v>
      </c>
      <c r="TE27" s="385">
        <v>14430812.34</v>
      </c>
      <c r="TF27" s="385">
        <v>11360751.129999999</v>
      </c>
      <c r="TG27" s="385">
        <v>13839840.57</v>
      </c>
      <c r="TH27" s="385">
        <v>9652519.5600000005</v>
      </c>
      <c r="TI27" s="385">
        <v>4434930.4600000009</v>
      </c>
      <c r="TJ27" s="385">
        <v>46629078.250000007</v>
      </c>
      <c r="TK27" s="385">
        <v>1742593.28</v>
      </c>
      <c r="TL27" s="385">
        <v>18364592.829999998</v>
      </c>
      <c r="TM27" s="385">
        <v>8458181.9100000001</v>
      </c>
      <c r="TN27" s="385">
        <v>8896177.2799999993</v>
      </c>
      <c r="TO27" s="385">
        <v>36500259.880000003</v>
      </c>
      <c r="TP27" s="385">
        <v>21224653.609999999</v>
      </c>
      <c r="TQ27" s="385">
        <v>11619237.109999999</v>
      </c>
      <c r="TR27" s="385">
        <v>10930133.91</v>
      </c>
      <c r="TS27" s="385">
        <v>4077047.58</v>
      </c>
      <c r="TT27" s="385">
        <v>8262592.7799999993</v>
      </c>
      <c r="TU27" s="385">
        <v>95916475.170000032</v>
      </c>
      <c r="TV27" s="385">
        <v>19018831.189999998</v>
      </c>
      <c r="TW27" s="385">
        <v>4185884.5700000008</v>
      </c>
      <c r="TX27" s="385">
        <v>51873957.109999999</v>
      </c>
      <c r="TY27" s="385">
        <v>3864123.9200000004</v>
      </c>
      <c r="TZ27" s="385">
        <v>9703272.0399999991</v>
      </c>
      <c r="UA27" s="385">
        <v>21167948.890000001</v>
      </c>
      <c r="UB27" s="385">
        <v>5209992.83</v>
      </c>
      <c r="UC27" s="385">
        <v>2925562.1999999997</v>
      </c>
      <c r="UD27" s="385">
        <v>8501082.8599999994</v>
      </c>
      <c r="UE27" s="385">
        <v>23471327.850000001</v>
      </c>
      <c r="UF27" s="385">
        <v>29379858.670000002</v>
      </c>
      <c r="UG27" s="385">
        <v>11463062.85</v>
      </c>
      <c r="UH27" s="385">
        <v>24487470.440000001</v>
      </c>
      <c r="UI27" s="385">
        <v>6714467.1199999992</v>
      </c>
      <c r="UJ27" s="385">
        <v>4918919.1099999994</v>
      </c>
      <c r="UK27" s="385">
        <v>5028377.8800000008</v>
      </c>
      <c r="UL27" s="385">
        <v>4565419.3</v>
      </c>
      <c r="UM27" s="385">
        <v>37261707.010000005</v>
      </c>
      <c r="UN27" s="385">
        <v>5691181.8100000005</v>
      </c>
      <c r="UO27" s="385">
        <v>4973349.75</v>
      </c>
      <c r="UP27" s="385">
        <v>2873075.32</v>
      </c>
      <c r="UQ27" s="385">
        <v>20110006.5</v>
      </c>
      <c r="UR27" s="385">
        <v>5098806.3899999997</v>
      </c>
      <c r="US27" s="385">
        <v>11115723.98</v>
      </c>
      <c r="UT27" s="385">
        <v>10663295.779999999</v>
      </c>
      <c r="UU27" s="385">
        <v>12042271.899999999</v>
      </c>
      <c r="UV27" s="385">
        <v>9524349.7799999993</v>
      </c>
      <c r="UW27" s="385">
        <v>10533714.030000001</v>
      </c>
      <c r="UX27" s="385">
        <v>4706495.5600000005</v>
      </c>
      <c r="UY27" s="385">
        <v>5527933.3599999994</v>
      </c>
      <c r="UZ27" s="385">
        <v>25850268.579999998</v>
      </c>
      <c r="VA27" s="385">
        <v>8618381.1899999995</v>
      </c>
      <c r="VB27" s="385">
        <v>19912430.960000001</v>
      </c>
      <c r="VC27" s="385">
        <v>11499874.960000001</v>
      </c>
      <c r="VD27" s="385">
        <v>5670248.8700000001</v>
      </c>
      <c r="VE27" s="385">
        <v>3190019.36</v>
      </c>
      <c r="VF27" s="385">
        <v>246668067.63</v>
      </c>
      <c r="VG27" s="385">
        <v>14308348.149999999</v>
      </c>
      <c r="VH27" s="385">
        <v>12449184.92</v>
      </c>
      <c r="VI27" s="385">
        <v>3966133.5900000003</v>
      </c>
      <c r="VJ27" s="385">
        <v>5814453.6100000003</v>
      </c>
      <c r="VK27" s="385">
        <v>12726007.300000001</v>
      </c>
      <c r="VL27" s="385">
        <v>20432237.439999998</v>
      </c>
      <c r="VM27" s="385">
        <v>4823236.1900000004</v>
      </c>
      <c r="VN27" s="385">
        <v>11162843.24</v>
      </c>
      <c r="VO27" s="385">
        <v>18771964.300000001</v>
      </c>
      <c r="VP27" s="385">
        <v>4743358.07</v>
      </c>
      <c r="VQ27" s="385">
        <v>15338325.889999999</v>
      </c>
      <c r="VR27" s="385">
        <v>4922199.3499999996</v>
      </c>
      <c r="VS27" s="385">
        <v>8042692.8700000001</v>
      </c>
      <c r="VT27" s="385">
        <v>31160518.659999996</v>
      </c>
      <c r="VU27" s="385">
        <v>13719675.4</v>
      </c>
      <c r="VV27" s="385">
        <v>29853010.010000002</v>
      </c>
      <c r="VW27" s="385">
        <v>14260442.280000001</v>
      </c>
      <c r="VX27" s="385">
        <v>2494378.92</v>
      </c>
      <c r="VY27" s="385">
        <v>15222534.779999997</v>
      </c>
      <c r="VZ27" s="385">
        <v>36872512.759999998</v>
      </c>
      <c r="WA27" s="385">
        <v>3779689.4</v>
      </c>
      <c r="WB27" s="385">
        <v>5005328.6400000006</v>
      </c>
      <c r="WC27" s="385">
        <v>5232995.17</v>
      </c>
      <c r="WD27" s="385">
        <v>10454766.420000002</v>
      </c>
      <c r="WE27" s="385">
        <v>3344493.53</v>
      </c>
      <c r="WF27" s="385">
        <v>4483914.47</v>
      </c>
      <c r="WG27" s="385">
        <v>3617809.32</v>
      </c>
      <c r="WH27" s="385">
        <v>6537879.5900000008</v>
      </c>
      <c r="WI27" s="385">
        <v>5157899.0000000009</v>
      </c>
      <c r="WJ27" s="385">
        <v>519379.36000000004</v>
      </c>
      <c r="WK27" s="385">
        <v>4011145.7800000003</v>
      </c>
      <c r="WL27" s="385">
        <v>436043</v>
      </c>
      <c r="WM27" s="385">
        <v>94323044.849999994</v>
      </c>
      <c r="WN27" s="385">
        <v>15260331.219999999</v>
      </c>
      <c r="WO27" s="385">
        <v>24952362.599999998</v>
      </c>
      <c r="WP27" s="385">
        <v>23737892.920000002</v>
      </c>
      <c r="WQ27" s="385">
        <v>26179329.699999999</v>
      </c>
      <c r="WR27" s="385">
        <v>23645537.23</v>
      </c>
      <c r="WS27" s="385">
        <v>42024259.299999997</v>
      </c>
      <c r="WT27" s="385">
        <v>26542017.979999997</v>
      </c>
      <c r="WU27" s="385">
        <v>10851612.779999999</v>
      </c>
      <c r="WV27" s="385">
        <v>39455333.530000001</v>
      </c>
      <c r="WW27" s="385">
        <v>34034044.93</v>
      </c>
      <c r="WX27" s="385">
        <v>14497079.16</v>
      </c>
      <c r="WY27" s="385">
        <v>16173406.549999999</v>
      </c>
      <c r="WZ27" s="385">
        <v>16252175.08</v>
      </c>
      <c r="XA27" s="385">
        <v>10882811.33</v>
      </c>
      <c r="XB27" s="385">
        <v>8372077.4500000002</v>
      </c>
      <c r="XC27" s="385">
        <v>9749235.5199999977</v>
      </c>
      <c r="XD27" s="385">
        <v>15369015.07</v>
      </c>
      <c r="XE27" s="385">
        <v>6921620.5800000001</v>
      </c>
      <c r="XF27" s="385">
        <v>10888202.09</v>
      </c>
      <c r="XG27" s="385">
        <v>14542743.919999998</v>
      </c>
      <c r="XH27" s="385">
        <v>15376068.33</v>
      </c>
      <c r="XI27" s="385">
        <v>6398910.2499999991</v>
      </c>
      <c r="XJ27" s="385">
        <v>52768617.959999993</v>
      </c>
      <c r="XK27" s="385">
        <v>9871211.0600000005</v>
      </c>
      <c r="XL27" s="385">
        <v>22126165.370000005</v>
      </c>
      <c r="XM27" s="385">
        <v>13159124.579999998</v>
      </c>
      <c r="XN27" s="385">
        <v>25110458.850000001</v>
      </c>
      <c r="XO27" s="385">
        <v>12427526.93</v>
      </c>
      <c r="XP27" s="385">
        <v>16512087.48</v>
      </c>
      <c r="XQ27" s="385">
        <v>7308929.4399999995</v>
      </c>
      <c r="XR27" s="385">
        <v>17288180.939999998</v>
      </c>
      <c r="XS27" s="385">
        <v>26752791.16</v>
      </c>
      <c r="XT27" s="385">
        <v>9733640.9499999993</v>
      </c>
      <c r="XU27" s="385">
        <v>12030674.290000001</v>
      </c>
      <c r="XV27" s="385">
        <v>7058738.6599999992</v>
      </c>
      <c r="XW27" s="385">
        <v>5100343.08</v>
      </c>
      <c r="XX27" s="385">
        <v>6258883.8499999996</v>
      </c>
      <c r="XY27" s="385">
        <v>6534687.6699999999</v>
      </c>
      <c r="XZ27" s="385">
        <v>5155227.82</v>
      </c>
      <c r="YA27" s="385">
        <v>25050874.850000001</v>
      </c>
      <c r="YB27" s="385">
        <v>9583568.3000000007</v>
      </c>
      <c r="YC27" s="385">
        <v>9198872.7599999998</v>
      </c>
      <c r="YD27" s="385">
        <v>8027021.8399999999</v>
      </c>
      <c r="YE27" s="385">
        <v>6899399.1699999999</v>
      </c>
      <c r="YF27" s="385">
        <v>7081113.54</v>
      </c>
      <c r="YG27" s="385">
        <v>5043327.9400000004</v>
      </c>
      <c r="YH27" s="385">
        <v>11223604.1</v>
      </c>
      <c r="YI27" s="385">
        <v>2286115.81</v>
      </c>
      <c r="YJ27" s="385">
        <v>4742195.7300000004</v>
      </c>
      <c r="YK27" s="385">
        <v>3121474.29</v>
      </c>
      <c r="YL27" s="385">
        <v>2734969.51</v>
      </c>
      <c r="YM27" s="385">
        <v>1626103.51</v>
      </c>
      <c r="YN27" s="385">
        <v>1275533.74</v>
      </c>
      <c r="YO27" s="385">
        <v>2337454.2000000002</v>
      </c>
      <c r="YP27" s="385">
        <v>13124823.239999998</v>
      </c>
      <c r="YQ27" s="385">
        <v>31719332.329999998</v>
      </c>
      <c r="YR27" s="385">
        <v>3711254.7</v>
      </c>
      <c r="YS27" s="385">
        <v>11343254.390000001</v>
      </c>
      <c r="YT27" s="385">
        <v>4269686.07</v>
      </c>
      <c r="YU27" s="385">
        <v>8677140.629999999</v>
      </c>
      <c r="YV27" s="385">
        <v>3169167.37</v>
      </c>
      <c r="YW27" s="385">
        <v>3438208.13</v>
      </c>
      <c r="YX27" s="385">
        <v>7412891.79</v>
      </c>
      <c r="YY27" s="385">
        <v>5319960.66</v>
      </c>
      <c r="YZ27" s="385">
        <v>10159777.470000001</v>
      </c>
      <c r="ZA27" s="385">
        <v>3533700.6200000006</v>
      </c>
      <c r="ZB27" s="385">
        <v>2112512.96</v>
      </c>
      <c r="ZC27" s="385">
        <v>3050569.66</v>
      </c>
      <c r="ZD27" s="385">
        <v>5522898.3700000001</v>
      </c>
      <c r="ZE27" s="385">
        <v>6127469.9900000002</v>
      </c>
      <c r="ZF27" s="385">
        <v>3048799.1300000004</v>
      </c>
      <c r="ZG27" s="385">
        <v>2425855.7800000003</v>
      </c>
      <c r="ZH27" s="385">
        <v>3078244.61</v>
      </c>
      <c r="ZI27" s="385">
        <v>926426.33</v>
      </c>
      <c r="ZJ27" s="385">
        <v>2540599.9800000004</v>
      </c>
      <c r="ZK27" s="385">
        <v>10699831.760000002</v>
      </c>
      <c r="ZL27" s="385">
        <v>1927341.26</v>
      </c>
      <c r="ZM27" s="385">
        <v>37342151.719999999</v>
      </c>
      <c r="ZN27" s="385">
        <v>2670532.4</v>
      </c>
      <c r="ZO27" s="385">
        <v>3896812.39</v>
      </c>
      <c r="ZP27" s="385">
        <v>4480843.29</v>
      </c>
      <c r="ZQ27" s="385">
        <v>2995999.3899999997</v>
      </c>
      <c r="ZR27" s="385">
        <v>5489506.2100000009</v>
      </c>
      <c r="ZS27" s="385">
        <v>5862730.8200000003</v>
      </c>
      <c r="ZT27" s="385">
        <v>190208227.28</v>
      </c>
      <c r="ZU27" s="385">
        <v>9150306</v>
      </c>
      <c r="ZV27" s="385">
        <v>5503833.8799999999</v>
      </c>
      <c r="ZW27" s="385">
        <v>14145209.829999998</v>
      </c>
      <c r="ZX27" s="385">
        <v>10669672.709999999</v>
      </c>
      <c r="ZY27" s="385">
        <v>5934636.3599999994</v>
      </c>
      <c r="ZZ27" s="385">
        <v>13991895.75</v>
      </c>
      <c r="AAA27" s="385">
        <v>11712682.25</v>
      </c>
      <c r="AAB27" s="385">
        <v>16953179.280000001</v>
      </c>
      <c r="AAC27" s="385">
        <v>3913154.29</v>
      </c>
      <c r="AAD27" s="385">
        <v>4392758.55</v>
      </c>
      <c r="AAE27" s="385">
        <v>18926200.660000004</v>
      </c>
      <c r="AAF27" s="385">
        <v>9708334.1799999997</v>
      </c>
      <c r="AAG27" s="385">
        <v>3635194.15</v>
      </c>
      <c r="AAH27" s="385">
        <v>4676629.1100000003</v>
      </c>
      <c r="AAI27" s="385">
        <v>2262505.71</v>
      </c>
      <c r="AAJ27" s="385">
        <v>1602143.92</v>
      </c>
      <c r="AAK27" s="385">
        <v>8648020.8200000003</v>
      </c>
      <c r="AAL27" s="385">
        <v>3517841.18</v>
      </c>
      <c r="AAM27" s="385">
        <v>26268279.009999998</v>
      </c>
      <c r="AAN27" s="385">
        <v>24458497.52</v>
      </c>
      <c r="AAO27" s="385">
        <v>5395662.4499999993</v>
      </c>
      <c r="AAP27" s="385">
        <v>4458780.72</v>
      </c>
      <c r="AAQ27" s="385">
        <v>2386417.34</v>
      </c>
      <c r="AAR27" s="385">
        <v>3016975</v>
      </c>
      <c r="AAS27" s="385">
        <v>2737959.51</v>
      </c>
      <c r="AAT27" s="385">
        <v>39685729.890000001</v>
      </c>
      <c r="AAU27" s="385">
        <v>18728925.639999997</v>
      </c>
      <c r="AAV27" s="385">
        <v>11164217.220000001</v>
      </c>
      <c r="AAW27" s="385">
        <v>25324586.170000002</v>
      </c>
      <c r="AAX27" s="385">
        <v>16427134.16</v>
      </c>
      <c r="AAY27" s="385">
        <v>10544041.479999999</v>
      </c>
      <c r="AAZ27" s="385">
        <v>7428078.7999999998</v>
      </c>
      <c r="ABA27" s="385">
        <v>16336571.5</v>
      </c>
      <c r="ABB27" s="385">
        <v>16356760.27</v>
      </c>
      <c r="ABC27" s="385">
        <v>4931453.8900000006</v>
      </c>
      <c r="ABD27" s="385">
        <v>10874390.790000001</v>
      </c>
      <c r="ABE27" s="385">
        <v>2596532.2400000002</v>
      </c>
      <c r="ABF27" s="385">
        <v>3149878.89</v>
      </c>
      <c r="ABG27" s="385">
        <v>8991193.4999999981</v>
      </c>
      <c r="ABH27" s="385">
        <v>1098751.26</v>
      </c>
      <c r="ABI27" s="385">
        <v>2989133.33</v>
      </c>
      <c r="ABJ27" s="385">
        <v>2541286.3299999996</v>
      </c>
      <c r="ABK27" s="385">
        <v>9390486.3300000001</v>
      </c>
      <c r="ABL27" s="385">
        <v>3184425.9199999995</v>
      </c>
      <c r="ABM27" s="385">
        <v>55411078.700000003</v>
      </c>
      <c r="ABN27" s="385">
        <v>1267479.8</v>
      </c>
      <c r="ABO27" s="385">
        <v>1097023.76</v>
      </c>
      <c r="ABP27" s="385">
        <v>7170013.5999999996</v>
      </c>
      <c r="ABQ27" s="385">
        <v>3334775.9899999998</v>
      </c>
      <c r="ABR27" s="385">
        <v>1886546.8900000001</v>
      </c>
      <c r="ABS27" s="385">
        <v>4699952.5199999996</v>
      </c>
      <c r="ABT27" s="385">
        <v>14024328.220000001</v>
      </c>
      <c r="ABU27" s="385">
        <v>42386763.330000006</v>
      </c>
      <c r="ABV27" s="385">
        <v>4861689.4000000004</v>
      </c>
      <c r="ABW27" s="385">
        <v>2335385.5999999996</v>
      </c>
      <c r="ABX27" s="385">
        <v>1040841.8</v>
      </c>
      <c r="ABY27" s="385">
        <v>3305258.8899999997</v>
      </c>
      <c r="ABZ27" s="385">
        <v>3824828</v>
      </c>
      <c r="ACA27" s="385">
        <v>2077727.7999999998</v>
      </c>
      <c r="ACB27" s="385">
        <v>2644305.6500000004</v>
      </c>
      <c r="ACC27" s="385">
        <v>1067102.95</v>
      </c>
      <c r="ACD27" s="385">
        <v>558688.30000000005</v>
      </c>
      <c r="ACE27" s="385">
        <v>947424.26</v>
      </c>
      <c r="ACF27" s="385">
        <v>17699900.700000003</v>
      </c>
      <c r="ACG27" s="385">
        <v>41665824.99000001</v>
      </c>
      <c r="ACH27" s="385">
        <v>7814190.6400000006</v>
      </c>
      <c r="ACI27" s="385">
        <v>4917808.78</v>
      </c>
      <c r="ACJ27" s="385">
        <v>8149297.3399999999</v>
      </c>
      <c r="ACK27" s="385">
        <v>4236460.120000001</v>
      </c>
      <c r="ACL27" s="385">
        <v>10905663.870000001</v>
      </c>
      <c r="ACM27" s="385">
        <v>9261837.0299999993</v>
      </c>
      <c r="ACN27" s="385">
        <v>9054988.4500000011</v>
      </c>
      <c r="ACO27" s="385">
        <v>77275458.450000003</v>
      </c>
      <c r="ACP27" s="385">
        <v>5024776.78</v>
      </c>
      <c r="ACQ27" s="385">
        <v>12075466.939999999</v>
      </c>
      <c r="ACR27" s="385">
        <v>27930317.350000001</v>
      </c>
      <c r="ACS27" s="385">
        <v>4090419.12</v>
      </c>
      <c r="ACT27" s="385">
        <v>6691729.3699999992</v>
      </c>
      <c r="ACU27" s="385">
        <v>7680345.9000000004</v>
      </c>
      <c r="ACV27" s="385">
        <v>2534019.16</v>
      </c>
      <c r="ACW27" s="385">
        <v>305163527.39999998</v>
      </c>
      <c r="ACX27" s="385">
        <v>5725450.9199999999</v>
      </c>
      <c r="ACY27" s="385">
        <v>13723029.74</v>
      </c>
      <c r="ACZ27" s="385">
        <v>1344391.2999999998</v>
      </c>
      <c r="ADA27" s="385">
        <v>5864935.3100000005</v>
      </c>
      <c r="ADB27" s="385">
        <v>4808570.58</v>
      </c>
      <c r="ADC27" s="385">
        <v>4620447.18</v>
      </c>
      <c r="ADD27" s="385">
        <v>2476003.33</v>
      </c>
      <c r="ADE27" s="385">
        <v>2878121</v>
      </c>
      <c r="ADF27" s="385">
        <v>7124936.79</v>
      </c>
      <c r="ADG27" s="385">
        <v>11236995.35</v>
      </c>
      <c r="ADH27" s="385">
        <v>5004870.5600000005</v>
      </c>
      <c r="ADI27" s="385">
        <v>8134835.3100000005</v>
      </c>
      <c r="ADJ27" s="385">
        <v>4658081.04</v>
      </c>
      <c r="ADK27" s="385">
        <v>2134501.65</v>
      </c>
      <c r="ADL27" s="385">
        <v>2436505.4</v>
      </c>
      <c r="ADM27" s="385">
        <v>4015890.65</v>
      </c>
      <c r="ADN27" s="385">
        <v>3567825</v>
      </c>
      <c r="ADO27" s="385">
        <v>7597308.5399999991</v>
      </c>
      <c r="ADP27" s="385"/>
      <c r="ADQ27" s="385">
        <v>100665349.94</v>
      </c>
      <c r="ADR27" s="385">
        <v>37434477.700000003</v>
      </c>
      <c r="ADS27" s="385">
        <v>26131788.080000002</v>
      </c>
      <c r="ADT27" s="385">
        <v>22619156.229999993</v>
      </c>
      <c r="ADU27" s="385">
        <v>15159126.370000001</v>
      </c>
      <c r="ADV27" s="385">
        <v>29661313.699999999</v>
      </c>
      <c r="ADW27" s="385">
        <v>13066596.210000001</v>
      </c>
      <c r="ADX27" s="385">
        <v>12144837.059999999</v>
      </c>
      <c r="ADY27" s="385">
        <v>10321538.189999999</v>
      </c>
      <c r="ADZ27" s="385">
        <v>5363118.83</v>
      </c>
      <c r="AEA27" s="385">
        <v>12581245.23</v>
      </c>
      <c r="AEB27" s="385">
        <v>12880919.17</v>
      </c>
      <c r="AEC27" s="385">
        <v>12746807.75</v>
      </c>
      <c r="AED27" s="385">
        <v>13752382.390000001</v>
      </c>
      <c r="AEE27" s="385">
        <v>10630246.34</v>
      </c>
      <c r="AEF27" s="385">
        <v>14163432.48</v>
      </c>
      <c r="AEG27" s="385">
        <v>5448746.4299999997</v>
      </c>
      <c r="AEH27" s="385">
        <v>5469673.8100000005</v>
      </c>
      <c r="AEI27" s="385">
        <v>4689157.7200000007</v>
      </c>
      <c r="AEJ27" s="385">
        <v>6394755.3399999999</v>
      </c>
      <c r="AEK27" s="385">
        <v>6102293.2199999997</v>
      </c>
      <c r="AEL27" s="385">
        <v>2690265.3899999997</v>
      </c>
      <c r="AEM27" s="385">
        <v>8155528.7300000004</v>
      </c>
      <c r="AEN27" s="385">
        <v>17487168.300000001</v>
      </c>
      <c r="AEO27" s="385">
        <v>6310373</v>
      </c>
      <c r="AEP27" s="385">
        <v>10455703.92</v>
      </c>
      <c r="AEQ27" s="385">
        <v>6561037.25</v>
      </c>
      <c r="AER27" s="385">
        <v>8972824.4299999997</v>
      </c>
      <c r="AES27" s="385">
        <v>3386696.01</v>
      </c>
      <c r="AET27" s="385">
        <v>2089178.0199999998</v>
      </c>
      <c r="AEU27" s="385">
        <v>13629227.690000001</v>
      </c>
      <c r="AEV27" s="385">
        <v>10601162.57</v>
      </c>
      <c r="AEW27" s="385">
        <v>2711232.9299999997</v>
      </c>
      <c r="AEX27" s="385">
        <v>9080179.9800000004</v>
      </c>
      <c r="AEY27" s="385">
        <v>4902487.8899999997</v>
      </c>
      <c r="AEZ27" s="385">
        <v>24068327.229999997</v>
      </c>
      <c r="AFA27" s="385">
        <v>12793734.74</v>
      </c>
      <c r="AFB27" s="385">
        <v>8305823.9100000001</v>
      </c>
      <c r="AFC27" s="385">
        <v>6256617.7300000004</v>
      </c>
      <c r="AFD27" s="385">
        <v>28499810.390000008</v>
      </c>
      <c r="AFE27" s="385">
        <v>9616375.6400000006</v>
      </c>
      <c r="AFF27" s="385">
        <v>5206896.25</v>
      </c>
      <c r="AFG27" s="385">
        <v>10956068.25</v>
      </c>
      <c r="AFH27" s="385">
        <v>6138169.5</v>
      </c>
      <c r="AFI27" s="385">
        <v>14096623.549999999</v>
      </c>
      <c r="AFJ27" s="385">
        <v>9329985.0100000016</v>
      </c>
      <c r="AFK27" s="385">
        <v>59579504.259999998</v>
      </c>
      <c r="AFL27" s="385">
        <v>10817491.799999999</v>
      </c>
      <c r="AFM27" s="385">
        <v>15097856.349999998</v>
      </c>
      <c r="AFN27" s="385">
        <v>7183800</v>
      </c>
      <c r="AFO27" s="385">
        <v>16524853.800000001</v>
      </c>
      <c r="AFP27" s="385">
        <v>17179581.239999998</v>
      </c>
      <c r="AFQ27" s="385">
        <v>4908427.6599999992</v>
      </c>
      <c r="AFR27" s="385">
        <v>13295419.670000002</v>
      </c>
      <c r="AFS27" s="385">
        <v>193799843.49000001</v>
      </c>
      <c r="AFT27" s="385">
        <v>23837419.579999998</v>
      </c>
      <c r="AFU27" s="385">
        <v>5440713.7299999995</v>
      </c>
      <c r="AFV27" s="385">
        <v>26652894.710000001</v>
      </c>
      <c r="AFW27" s="385">
        <v>17008233</v>
      </c>
      <c r="AFX27" s="385">
        <v>15263253.5</v>
      </c>
      <c r="AFY27" s="385">
        <v>7592355.9199999999</v>
      </c>
      <c r="AFZ27" s="385">
        <v>12673367.48</v>
      </c>
      <c r="AGA27" s="385">
        <v>2893902.61</v>
      </c>
      <c r="AGB27" s="385">
        <v>8142327.9399999995</v>
      </c>
      <c r="AGC27" s="385">
        <v>14664548.859999999</v>
      </c>
      <c r="AGD27" s="385">
        <v>7067067.7699999996</v>
      </c>
      <c r="AGE27" s="385">
        <v>5726916.75</v>
      </c>
      <c r="AGF27" s="385">
        <v>10803889.57</v>
      </c>
      <c r="AGG27" s="385">
        <v>7851269.6199999992</v>
      </c>
      <c r="AGH27" s="385">
        <v>5844905.9900000002</v>
      </c>
      <c r="AGI27" s="385">
        <v>4492737.8899999997</v>
      </c>
      <c r="AGJ27" s="385">
        <v>7653111.6899999995</v>
      </c>
      <c r="AGK27" s="385">
        <v>5691483.04</v>
      </c>
      <c r="AGL27" s="385">
        <v>3689960.15</v>
      </c>
      <c r="AGM27" s="385">
        <v>5500824.790000001</v>
      </c>
      <c r="AGN27" s="385">
        <v>8016472.2999999998</v>
      </c>
      <c r="AGO27" s="385">
        <v>3575830.87</v>
      </c>
      <c r="AGP27" s="385">
        <v>3634505.29</v>
      </c>
    </row>
    <row r="28" spans="1:874" s="386" customFormat="1">
      <c r="A28" s="386" t="s">
        <v>2278</v>
      </c>
      <c r="B28" s="387"/>
      <c r="D28" s="388">
        <v>2762627496.04</v>
      </c>
      <c r="E28" s="388">
        <v>176920679.88</v>
      </c>
      <c r="F28" s="388">
        <v>299125121.56999999</v>
      </c>
      <c r="G28" s="388">
        <v>87535466.229999989</v>
      </c>
      <c r="H28" s="388">
        <v>338012369.71999997</v>
      </c>
      <c r="I28" s="388">
        <v>144001600.40000001</v>
      </c>
      <c r="J28" s="388">
        <v>253682000.71000001</v>
      </c>
      <c r="K28" s="388">
        <v>154536644.09999999</v>
      </c>
      <c r="L28" s="388">
        <v>151927646.34000003</v>
      </c>
      <c r="M28" s="388">
        <v>119428836.33999997</v>
      </c>
      <c r="N28" s="388">
        <v>90710658.5</v>
      </c>
      <c r="O28" s="388">
        <v>89471930.629999995</v>
      </c>
      <c r="P28" s="388">
        <v>82582117.330000013</v>
      </c>
      <c r="Q28" s="388">
        <v>97648903.520000011</v>
      </c>
      <c r="R28" s="388">
        <v>83743075.209999993</v>
      </c>
      <c r="S28" s="388">
        <v>187239232.31999999</v>
      </c>
      <c r="T28" s="388">
        <v>135897644.18999997</v>
      </c>
      <c r="U28" s="388">
        <v>28450222.089999996</v>
      </c>
      <c r="V28" s="388">
        <v>1860255733.7900002</v>
      </c>
      <c r="W28" s="388">
        <v>447713073.31999999</v>
      </c>
      <c r="X28" s="388">
        <v>110028612.23</v>
      </c>
      <c r="Y28" s="388">
        <v>201338327.91000003</v>
      </c>
      <c r="Z28" s="388">
        <v>141091349.85000002</v>
      </c>
      <c r="AA28" s="388">
        <v>152395559.05999997</v>
      </c>
      <c r="AB28" s="388">
        <v>63042029.290000007</v>
      </c>
      <c r="AC28" s="388">
        <v>449150400.62000006</v>
      </c>
      <c r="AD28" s="388">
        <v>167453386.16999999</v>
      </c>
      <c r="AE28" s="388">
        <v>95205510.87999998</v>
      </c>
      <c r="AF28" s="388">
        <v>360047414.69</v>
      </c>
      <c r="AG28" s="388">
        <v>134349527.20999998</v>
      </c>
      <c r="AH28" s="388">
        <v>255375444.94</v>
      </c>
      <c r="AI28" s="388">
        <v>193669141.10999998</v>
      </c>
      <c r="AJ28" s="388">
        <v>130154381.76999998</v>
      </c>
      <c r="AK28" s="388">
        <v>68162806.399999991</v>
      </c>
      <c r="AL28" s="388">
        <v>113159273.41</v>
      </c>
      <c r="AM28" s="388">
        <v>158575775.60999998</v>
      </c>
      <c r="AN28" s="388">
        <v>77449609.920000002</v>
      </c>
      <c r="AO28" s="388">
        <v>86890617.799999982</v>
      </c>
      <c r="AP28" s="388">
        <v>83941431.019999996</v>
      </c>
      <c r="AQ28" s="388">
        <v>66378085.600000001</v>
      </c>
      <c r="AR28" s="388">
        <v>67270976.280000001</v>
      </c>
      <c r="AS28" s="388">
        <v>43293163.090000004</v>
      </c>
      <c r="AT28" s="388">
        <v>1109103328.99</v>
      </c>
      <c r="AU28" s="388">
        <v>46898291.079999998</v>
      </c>
      <c r="AV28" s="388">
        <v>41268025.829999998</v>
      </c>
      <c r="AW28" s="388">
        <v>60877312.410000004</v>
      </c>
      <c r="AX28" s="388">
        <v>117050101.10999998</v>
      </c>
      <c r="AY28" s="388">
        <v>144620903.12</v>
      </c>
      <c r="AZ28" s="388">
        <v>49961357.259999998</v>
      </c>
      <c r="BA28" s="388">
        <v>65542076.75</v>
      </c>
      <c r="BB28" s="388">
        <v>45089974.590000004</v>
      </c>
      <c r="BC28" s="388">
        <v>46933341.980000004</v>
      </c>
      <c r="BD28" s="388">
        <v>39669804.309999995</v>
      </c>
      <c r="BE28" s="388">
        <v>36996912.200000003</v>
      </c>
      <c r="BF28" s="388">
        <v>248138912.00999999</v>
      </c>
      <c r="BG28" s="388">
        <v>38969269.07</v>
      </c>
      <c r="BH28" s="388">
        <v>22551872.109999999</v>
      </c>
      <c r="BI28" s="388">
        <v>1031252606.133</v>
      </c>
      <c r="BJ28" s="388">
        <v>528557387.63</v>
      </c>
      <c r="BK28" s="388">
        <v>132306084.36</v>
      </c>
      <c r="BL28" s="388">
        <v>77863926.420000017</v>
      </c>
      <c r="BM28" s="388">
        <v>177330861.78000003</v>
      </c>
      <c r="BN28" s="388">
        <v>123481454.56</v>
      </c>
      <c r="BO28" s="388">
        <v>96308040.939999983</v>
      </c>
      <c r="BP28" s="388">
        <v>1222472777.3099999</v>
      </c>
      <c r="BQ28" s="388">
        <v>135961073.92999998</v>
      </c>
      <c r="BR28" s="388">
        <v>119533866.52</v>
      </c>
      <c r="BS28" s="388">
        <v>162890804.40000001</v>
      </c>
      <c r="BT28" s="388">
        <v>106357169.73</v>
      </c>
      <c r="BU28" s="388">
        <v>95777627.680000007</v>
      </c>
      <c r="BV28" s="388">
        <v>81924923.12999998</v>
      </c>
      <c r="BW28" s="388">
        <v>118574092.91999999</v>
      </c>
      <c r="BX28" s="388">
        <v>402611213.90999997</v>
      </c>
      <c r="BY28" s="388">
        <v>75910674.539999992</v>
      </c>
      <c r="BZ28" s="388">
        <v>108543220.39999999</v>
      </c>
      <c r="CA28" s="388">
        <v>196864586.42999998</v>
      </c>
      <c r="CB28" s="388">
        <v>71038494.379999995</v>
      </c>
      <c r="CC28" s="388">
        <v>73514217.49000001</v>
      </c>
      <c r="CD28" s="388">
        <v>67287632.579999983</v>
      </c>
      <c r="CE28" s="388">
        <v>2328118260.7099996</v>
      </c>
      <c r="CF28" s="388">
        <v>130779407.69</v>
      </c>
      <c r="CG28" s="388">
        <v>239677773.97999999</v>
      </c>
      <c r="CH28" s="388">
        <v>84179349.88000001</v>
      </c>
      <c r="CI28" s="388">
        <v>115259927.75999999</v>
      </c>
      <c r="CJ28" s="388">
        <v>105371962.56</v>
      </c>
      <c r="CK28" s="388">
        <v>106548117.51000001</v>
      </c>
      <c r="CL28" s="388">
        <v>157101770.65000001</v>
      </c>
      <c r="CM28" s="388">
        <v>58170971.689999998</v>
      </c>
      <c r="CN28" s="388">
        <v>117605405.89</v>
      </c>
      <c r="CO28" s="388">
        <v>82421262.159999996</v>
      </c>
      <c r="CP28" s="388">
        <v>127323335.78</v>
      </c>
      <c r="CQ28" s="388">
        <v>82471064.160000011</v>
      </c>
      <c r="CR28" s="388">
        <v>1056962314.8900001</v>
      </c>
      <c r="CS28" s="388">
        <v>88866531.920000002</v>
      </c>
      <c r="CT28" s="388">
        <v>98436583.120000005</v>
      </c>
      <c r="CU28" s="388">
        <v>164905040.89999998</v>
      </c>
      <c r="CV28" s="388">
        <v>67065345.939999998</v>
      </c>
      <c r="CW28" s="388">
        <v>156904586.36999997</v>
      </c>
      <c r="CX28" s="388">
        <v>82049614.909999996</v>
      </c>
      <c r="CY28" s="388">
        <v>44118622.719999999</v>
      </c>
      <c r="CZ28" s="388">
        <v>645925577.72999978</v>
      </c>
      <c r="DA28" s="388">
        <v>851199726.36000001</v>
      </c>
      <c r="DB28" s="388">
        <v>120447135.62999997</v>
      </c>
      <c r="DC28" s="388">
        <v>96926916.810000017</v>
      </c>
      <c r="DD28" s="388">
        <v>187403871.92000002</v>
      </c>
      <c r="DE28" s="388">
        <v>166441965.15000001</v>
      </c>
      <c r="DF28" s="388">
        <v>147301355.35999998</v>
      </c>
      <c r="DG28" s="388">
        <v>183954662.91000003</v>
      </c>
      <c r="DH28" s="388">
        <v>60389301.540000007</v>
      </c>
      <c r="DI28" s="388">
        <v>2772939353.3899999</v>
      </c>
      <c r="DJ28" s="388">
        <v>98557140.210000023</v>
      </c>
      <c r="DK28" s="388">
        <v>146694568.13999999</v>
      </c>
      <c r="DL28" s="388">
        <v>132457257.47999999</v>
      </c>
      <c r="DM28" s="388">
        <v>152592916.26999998</v>
      </c>
      <c r="DN28" s="388">
        <v>114334184.06</v>
      </c>
      <c r="DO28" s="388">
        <v>212392213.01000002</v>
      </c>
      <c r="DP28" s="388">
        <v>103454361.61</v>
      </c>
      <c r="DQ28" s="388">
        <v>210002898.82999998</v>
      </c>
      <c r="DR28" s="388">
        <v>1027322926.4</v>
      </c>
      <c r="DS28" s="388">
        <v>145707458.39000002</v>
      </c>
      <c r="DT28" s="388">
        <v>355656204.33999997</v>
      </c>
      <c r="DU28" s="388">
        <v>381776266.48000002</v>
      </c>
      <c r="DV28" s="388">
        <v>116131181.78</v>
      </c>
      <c r="DW28" s="388">
        <v>196683136.50999999</v>
      </c>
      <c r="DX28" s="388">
        <v>163616367.16</v>
      </c>
      <c r="DY28" s="388">
        <v>45839746.089999996</v>
      </c>
      <c r="DZ28" s="388">
        <v>88052435.069999993</v>
      </c>
      <c r="EA28" s="388">
        <v>85811008.980000004</v>
      </c>
      <c r="EB28" s="388">
        <v>203375907.75999999</v>
      </c>
      <c r="EC28" s="388">
        <v>632651661.7299999</v>
      </c>
      <c r="ED28" s="388">
        <v>512148889.74999994</v>
      </c>
      <c r="EE28" s="388">
        <v>95786739.979999989</v>
      </c>
      <c r="EF28" s="388">
        <v>119110136.05000001</v>
      </c>
      <c r="EG28" s="388">
        <v>118240166.53999998</v>
      </c>
      <c r="EH28" s="388">
        <v>155715845.97999999</v>
      </c>
      <c r="EI28" s="388">
        <v>205628481.59999999</v>
      </c>
      <c r="EJ28" s="388">
        <v>72036234.870000005</v>
      </c>
      <c r="EK28" s="388">
        <v>103260488.06</v>
      </c>
      <c r="EL28" s="388">
        <v>1690924964.8399999</v>
      </c>
      <c r="EM28" s="388">
        <v>94136126.560000002</v>
      </c>
      <c r="EN28" s="388">
        <v>88125050.390000015</v>
      </c>
      <c r="EO28" s="388">
        <v>94041546.609999999</v>
      </c>
      <c r="EP28" s="388">
        <v>48422317.059999987</v>
      </c>
      <c r="EQ28" s="388">
        <v>46858953.050000004</v>
      </c>
      <c r="ER28" s="388">
        <v>151366232.86000001</v>
      </c>
      <c r="ES28" s="388">
        <v>124113246.07999998</v>
      </c>
      <c r="ET28" s="388">
        <v>83688652.039999992</v>
      </c>
      <c r="EU28" s="388">
        <v>1072444480.9800001</v>
      </c>
      <c r="EV28" s="388">
        <v>50675909.82</v>
      </c>
      <c r="EW28" s="388">
        <v>88224502.00999999</v>
      </c>
      <c r="EX28" s="388">
        <v>143795251.5</v>
      </c>
      <c r="EY28" s="388">
        <v>208966551.86000001</v>
      </c>
      <c r="EZ28" s="388">
        <v>181069542.01999998</v>
      </c>
      <c r="FA28" s="388">
        <v>140848739.59</v>
      </c>
      <c r="FB28" s="388">
        <v>81830040.609999985</v>
      </c>
      <c r="FC28" s="388">
        <v>81230548.409999996</v>
      </c>
      <c r="FD28" s="388">
        <v>66874908.230000004</v>
      </c>
      <c r="FE28" s="388">
        <v>69745786.069999993</v>
      </c>
      <c r="FF28" s="388">
        <v>40540310.229999997</v>
      </c>
      <c r="FG28" s="388">
        <v>699918300.63999987</v>
      </c>
      <c r="FH28" s="388">
        <v>76227162.339999989</v>
      </c>
      <c r="FI28" s="388">
        <v>107872945.23999999</v>
      </c>
      <c r="FJ28" s="388">
        <v>86805322.739999995</v>
      </c>
      <c r="FK28" s="388">
        <v>119549597.55</v>
      </c>
      <c r="FL28" s="388">
        <v>115809841.25999999</v>
      </c>
      <c r="FM28" s="388">
        <v>0</v>
      </c>
      <c r="FN28" s="388">
        <v>11048941.1</v>
      </c>
      <c r="FO28" s="388">
        <v>1769404011.74</v>
      </c>
      <c r="FP28" s="388">
        <v>90217184.710000008</v>
      </c>
      <c r="FQ28" s="388">
        <v>148144281.16</v>
      </c>
      <c r="FR28" s="388">
        <v>130861627.12</v>
      </c>
      <c r="FS28" s="388">
        <v>170891123.32999998</v>
      </c>
      <c r="FT28" s="388">
        <v>93507743.99000001</v>
      </c>
      <c r="FU28" s="388">
        <v>221279275.88000003</v>
      </c>
      <c r="FV28" s="388">
        <v>143457597.48999998</v>
      </c>
      <c r="FW28" s="388">
        <v>133289693.69</v>
      </c>
      <c r="FX28" s="388">
        <v>113080590.99999997</v>
      </c>
      <c r="FY28" s="388">
        <v>296402159.18000001</v>
      </c>
      <c r="FZ28" s="388">
        <v>96318512.409999982</v>
      </c>
      <c r="GA28" s="388">
        <v>93583283.210000008</v>
      </c>
      <c r="GB28" s="388">
        <v>1012362368.55</v>
      </c>
      <c r="GC28" s="388">
        <v>75754856.930000007</v>
      </c>
      <c r="GD28" s="388">
        <v>85254504.88000001</v>
      </c>
      <c r="GE28" s="388">
        <v>223162192.22999993</v>
      </c>
      <c r="GF28" s="388">
        <v>126317845.95</v>
      </c>
      <c r="GG28" s="388">
        <v>88843913.659999996</v>
      </c>
      <c r="GH28" s="388">
        <v>89523030.350000024</v>
      </c>
      <c r="GI28" s="388">
        <v>236793154.19999996</v>
      </c>
      <c r="GJ28" s="388">
        <v>71369922.760000005</v>
      </c>
      <c r="GK28" s="388">
        <v>20834150.960000001</v>
      </c>
      <c r="GL28" s="388">
        <v>26038703.489999998</v>
      </c>
      <c r="GM28" s="388">
        <v>15449781.740000002</v>
      </c>
      <c r="GN28" s="388">
        <v>641261341.98000002</v>
      </c>
      <c r="GO28" s="388">
        <v>157504909.14999998</v>
      </c>
      <c r="GP28" s="388">
        <v>86670905.959999993</v>
      </c>
      <c r="GQ28" s="388">
        <v>158044030.13</v>
      </c>
      <c r="GR28" s="388">
        <v>39029596.209999993</v>
      </c>
      <c r="GS28" s="388">
        <v>118602532.42999999</v>
      </c>
      <c r="GT28" s="388">
        <v>111006646.54000002</v>
      </c>
      <c r="GU28" s="388">
        <v>60597377.710000001</v>
      </c>
      <c r="GV28" s="388">
        <v>643798721.72000015</v>
      </c>
      <c r="GW28" s="388">
        <v>71558461.469999999</v>
      </c>
      <c r="GX28" s="388">
        <v>157946752.38999999</v>
      </c>
      <c r="GY28" s="388">
        <v>108877765.99999999</v>
      </c>
      <c r="GZ28" s="388">
        <v>1660986504.7400002</v>
      </c>
      <c r="HA28" s="388">
        <v>183124343.11999997</v>
      </c>
      <c r="HB28" s="388">
        <v>197480203.22</v>
      </c>
      <c r="HC28" s="388">
        <v>239270773.01999998</v>
      </c>
      <c r="HD28" s="388">
        <v>162441521.53999999</v>
      </c>
      <c r="HE28" s="388">
        <v>224104395.88</v>
      </c>
      <c r="HF28" s="388">
        <v>1009517281.0499998</v>
      </c>
      <c r="HG28" s="388">
        <v>174246519.06999996</v>
      </c>
      <c r="HH28" s="388">
        <v>179452799.40000001</v>
      </c>
      <c r="HI28" s="388">
        <v>111067074.81</v>
      </c>
      <c r="HJ28" s="388">
        <v>93413445.639999971</v>
      </c>
      <c r="HK28" s="388">
        <v>88550009.330000013</v>
      </c>
      <c r="HL28" s="388">
        <v>136904697.00999999</v>
      </c>
      <c r="HM28" s="388">
        <v>68373208.070000008</v>
      </c>
      <c r="HN28" s="388">
        <v>1339188814.8800001</v>
      </c>
      <c r="HO28" s="388">
        <v>436443418.70999998</v>
      </c>
      <c r="HP28" s="388">
        <v>89832758.289999992</v>
      </c>
      <c r="HQ28" s="388">
        <v>85323960.319999978</v>
      </c>
      <c r="HR28" s="388">
        <v>78246214.029999986</v>
      </c>
      <c r="HS28" s="388">
        <v>68874277.709999993</v>
      </c>
      <c r="HT28" s="388">
        <v>161855134.06999996</v>
      </c>
      <c r="HU28" s="388">
        <v>79525056.620000005</v>
      </c>
      <c r="HV28" s="388">
        <v>83008359.5</v>
      </c>
      <c r="HW28" s="388">
        <v>86060699.25</v>
      </c>
      <c r="HX28" s="388">
        <v>80612057.469999999</v>
      </c>
      <c r="HY28" s="388">
        <v>129730874.03</v>
      </c>
      <c r="HZ28" s="388">
        <v>45358963.830000006</v>
      </c>
      <c r="IA28" s="388">
        <v>103656527.72</v>
      </c>
      <c r="IB28" s="388">
        <v>53295315.725000001</v>
      </c>
      <c r="IC28" s="388">
        <v>47877935.609999999</v>
      </c>
      <c r="ID28" s="388">
        <v>1134638236.23</v>
      </c>
      <c r="IE28" s="388">
        <v>441228183.52000004</v>
      </c>
      <c r="IF28" s="388">
        <v>126315840.47</v>
      </c>
      <c r="IG28" s="388">
        <v>202257593.35999998</v>
      </c>
      <c r="IH28" s="388">
        <v>240755047.27000001</v>
      </c>
      <c r="II28" s="388">
        <v>103370827.20999999</v>
      </c>
      <c r="IJ28" s="388">
        <v>82900134.409999996</v>
      </c>
      <c r="IK28" s="388">
        <v>57357811.600000001</v>
      </c>
      <c r="IL28" s="388">
        <v>57189464.149999999</v>
      </c>
      <c r="IM28" s="388">
        <v>76636106.560000002</v>
      </c>
      <c r="IN28" s="388">
        <v>73012233.909999996</v>
      </c>
      <c r="IO28" s="388">
        <v>1968029104.6800003</v>
      </c>
      <c r="IP28" s="388">
        <v>661229050.85000002</v>
      </c>
      <c r="IQ28" s="388">
        <v>160169037.97000003</v>
      </c>
      <c r="IR28" s="388">
        <v>112097620.17000002</v>
      </c>
      <c r="IS28" s="388">
        <v>82767652.609999999</v>
      </c>
      <c r="IT28" s="388">
        <v>50829314.230000012</v>
      </c>
      <c r="IU28" s="388">
        <v>90646685.209999993</v>
      </c>
      <c r="IV28" s="388">
        <v>46225103.260000005</v>
      </c>
      <c r="IW28" s="388">
        <v>54669112.720000006</v>
      </c>
      <c r="IX28" s="388">
        <v>102126220.02</v>
      </c>
      <c r="IY28" s="388">
        <v>106164682.31</v>
      </c>
      <c r="IZ28" s="388">
        <v>68524618.230000004</v>
      </c>
      <c r="JA28" s="388">
        <v>625853553.11000013</v>
      </c>
      <c r="JB28" s="388">
        <v>331198374.93000001</v>
      </c>
      <c r="JC28" s="388">
        <v>91409971.849999979</v>
      </c>
      <c r="JD28" s="388">
        <v>73450238.339999989</v>
      </c>
      <c r="JE28" s="388">
        <v>57523430.770000003</v>
      </c>
      <c r="JF28" s="388">
        <v>66554291.939999998</v>
      </c>
      <c r="JG28" s="388">
        <v>672901065.46000004</v>
      </c>
      <c r="JH28" s="388">
        <v>61796183.249999993</v>
      </c>
      <c r="JI28" s="388">
        <v>96454860.049999997</v>
      </c>
      <c r="JJ28" s="388">
        <v>125179113.32000002</v>
      </c>
      <c r="JK28" s="388">
        <v>78111004.640000001</v>
      </c>
      <c r="JL28" s="388">
        <v>165567352.89000002</v>
      </c>
      <c r="JM28" s="388">
        <v>64597527.039999999</v>
      </c>
      <c r="JN28" s="388">
        <v>1188518212.6499999</v>
      </c>
      <c r="JO28" s="388">
        <v>510864791.51999998</v>
      </c>
      <c r="JP28" s="388">
        <v>84951695.660000011</v>
      </c>
      <c r="JQ28" s="388">
        <v>51850765.190000005</v>
      </c>
      <c r="JR28" s="388">
        <v>142693831.65000001</v>
      </c>
      <c r="JS28" s="388">
        <v>39502488.729999997</v>
      </c>
      <c r="JT28" s="388">
        <v>311436074.80999994</v>
      </c>
      <c r="JU28" s="388">
        <v>144420959.66</v>
      </c>
      <c r="JV28" s="388">
        <v>91443143.49000001</v>
      </c>
      <c r="JW28" s="388">
        <v>115115153.22999999</v>
      </c>
      <c r="JX28" s="388">
        <v>81880283.079999998</v>
      </c>
      <c r="JY28" s="388">
        <v>76959498.789999992</v>
      </c>
      <c r="JZ28" s="388">
        <v>78631162.790000007</v>
      </c>
      <c r="KA28" s="388">
        <v>30065908.389999997</v>
      </c>
      <c r="KB28" s="388">
        <v>56523163.240000002</v>
      </c>
      <c r="KC28" s="388">
        <v>1897646806.04</v>
      </c>
      <c r="KD28" s="388">
        <v>228922613.80000001</v>
      </c>
      <c r="KE28" s="388">
        <v>104525495.65000001</v>
      </c>
      <c r="KF28" s="388">
        <v>139556094.15000001</v>
      </c>
      <c r="KG28" s="388">
        <v>133767312.95999999</v>
      </c>
      <c r="KH28" s="388">
        <v>134360729</v>
      </c>
      <c r="KI28" s="388">
        <v>341258555.78999996</v>
      </c>
      <c r="KJ28" s="388">
        <v>91620102.079999998</v>
      </c>
      <c r="KK28" s="388">
        <v>82445561.459999993</v>
      </c>
      <c r="KL28" s="388">
        <v>566488048.56999993</v>
      </c>
      <c r="KM28" s="388">
        <v>96814205.450000003</v>
      </c>
      <c r="KN28" s="388">
        <v>133240306.37999998</v>
      </c>
      <c r="KO28" s="388">
        <v>317268199.62</v>
      </c>
      <c r="KP28" s="388">
        <v>81330985.959999993</v>
      </c>
      <c r="KQ28" s="388">
        <v>139846480.21000001</v>
      </c>
      <c r="KR28" s="388">
        <v>887708969.05000007</v>
      </c>
      <c r="KS28" s="388">
        <v>130111933.77999999</v>
      </c>
      <c r="KT28" s="388">
        <v>948602825.59000015</v>
      </c>
      <c r="KU28" s="388">
        <v>95483178.560000002</v>
      </c>
      <c r="KV28" s="388">
        <v>62829716.759999998</v>
      </c>
      <c r="KW28" s="388">
        <v>162455049.92999998</v>
      </c>
      <c r="KX28" s="388">
        <v>176062141.87</v>
      </c>
      <c r="KY28" s="388">
        <v>109855890.2</v>
      </c>
      <c r="KZ28" s="388">
        <v>85623842.530000001</v>
      </c>
      <c r="LA28" s="388">
        <v>65506979.249999993</v>
      </c>
      <c r="LB28" s="388">
        <v>2042750611.98</v>
      </c>
      <c r="LC28" s="388">
        <v>422913993.08000004</v>
      </c>
      <c r="LD28" s="388">
        <v>608869526.94000006</v>
      </c>
      <c r="LE28" s="388">
        <v>523960081.80000001</v>
      </c>
      <c r="LF28" s="388">
        <v>117815354.03999998</v>
      </c>
      <c r="LG28" s="388">
        <v>101583450.29999998</v>
      </c>
      <c r="LH28" s="388">
        <v>72068567.915699989</v>
      </c>
      <c r="LI28" s="388">
        <v>132312007.67749999</v>
      </c>
      <c r="LJ28" s="388">
        <v>85927249.25999999</v>
      </c>
      <c r="LK28" s="388">
        <v>136462007.19</v>
      </c>
      <c r="LL28" s="388">
        <v>692544383.03999996</v>
      </c>
      <c r="LM28" s="388">
        <v>156379376.51999998</v>
      </c>
      <c r="LN28" s="388">
        <v>86909838.650000006</v>
      </c>
      <c r="LO28" s="388">
        <v>1430489121.3900001</v>
      </c>
      <c r="LP28" s="388">
        <v>654791393.99000013</v>
      </c>
      <c r="LQ28" s="388">
        <v>1567089430.1199996</v>
      </c>
      <c r="LR28" s="388">
        <v>516905661.70999998</v>
      </c>
      <c r="LS28" s="388">
        <v>224831156.09000003</v>
      </c>
      <c r="LT28" s="388">
        <v>189105618.09999996</v>
      </c>
      <c r="LU28" s="388">
        <v>159314449.47</v>
      </c>
      <c r="LV28" s="388">
        <v>146144347.99000001</v>
      </c>
      <c r="LW28" s="388">
        <v>122443207.76999998</v>
      </c>
      <c r="LX28" s="388">
        <v>151198520.88999999</v>
      </c>
      <c r="LY28" s="388">
        <v>306544647.93000001</v>
      </c>
      <c r="LZ28" s="388">
        <v>90839547.030000001</v>
      </c>
      <c r="MA28" s="388">
        <v>1922612166.3100004</v>
      </c>
      <c r="MB28" s="388">
        <v>112085596.28000002</v>
      </c>
      <c r="MC28" s="388">
        <v>71526443.069999993</v>
      </c>
      <c r="MD28" s="388">
        <v>72535015.959999993</v>
      </c>
      <c r="ME28" s="388">
        <v>66540963.349999994</v>
      </c>
      <c r="MF28" s="388">
        <v>121952610.44</v>
      </c>
      <c r="MG28" s="388">
        <v>89504125.609999999</v>
      </c>
      <c r="MH28" s="388">
        <v>99586717.780000001</v>
      </c>
      <c r="MI28" s="388">
        <v>139658420.05000001</v>
      </c>
      <c r="MJ28" s="388">
        <v>82334619.850000009</v>
      </c>
      <c r="MK28" s="388">
        <v>88989859.310000002</v>
      </c>
      <c r="ML28" s="388">
        <v>75285027.140000015</v>
      </c>
      <c r="MM28" s="388">
        <v>1330395399.45</v>
      </c>
      <c r="MN28" s="388">
        <v>86971616.550000012</v>
      </c>
      <c r="MO28" s="388">
        <v>117389761.85999998</v>
      </c>
      <c r="MP28" s="388">
        <v>161402319.77999997</v>
      </c>
      <c r="MQ28" s="388">
        <v>154475922.26999998</v>
      </c>
      <c r="MR28" s="388">
        <v>100443889.63500001</v>
      </c>
      <c r="MS28" s="388">
        <v>233827113</v>
      </c>
      <c r="MT28" s="388">
        <v>158898848.75999999</v>
      </c>
      <c r="MU28" s="388">
        <v>106442594.59999999</v>
      </c>
      <c r="MV28" s="388">
        <v>39642298.32</v>
      </c>
      <c r="MW28" s="388">
        <v>2705438828.9700003</v>
      </c>
      <c r="MX28" s="388">
        <v>285477520.67000002</v>
      </c>
      <c r="MY28" s="388">
        <v>73983811.420000002</v>
      </c>
      <c r="MZ28" s="388">
        <v>704230972.61000001</v>
      </c>
      <c r="NA28" s="388">
        <v>72936801.49000001</v>
      </c>
      <c r="NB28" s="388">
        <v>212703582.29000002</v>
      </c>
      <c r="NC28" s="388">
        <v>406473835.18000001</v>
      </c>
      <c r="ND28" s="388">
        <v>377401843.49000001</v>
      </c>
      <c r="NE28" s="388">
        <v>40262400.920000002</v>
      </c>
      <c r="NF28" s="388">
        <v>197328450.51000002</v>
      </c>
      <c r="NG28" s="388">
        <v>117390122.91000001</v>
      </c>
      <c r="NH28" s="388">
        <v>70668419.319999993</v>
      </c>
      <c r="NI28" s="388">
        <v>683950985.01999986</v>
      </c>
      <c r="NJ28" s="388">
        <v>91341432.469999999</v>
      </c>
      <c r="NK28" s="388">
        <v>82873107.219999999</v>
      </c>
      <c r="NL28" s="388">
        <v>75695743.709999993</v>
      </c>
      <c r="NM28" s="388">
        <v>77944838.620000005</v>
      </c>
      <c r="NN28" s="388">
        <v>26275053.289999999</v>
      </c>
      <c r="NO28" s="388">
        <v>42662867.089999996</v>
      </c>
      <c r="NP28" s="388">
        <v>1009852257.2</v>
      </c>
      <c r="NQ28" s="388">
        <v>385865005.09000009</v>
      </c>
      <c r="NR28" s="388">
        <v>93077367.049999997</v>
      </c>
      <c r="NS28" s="388">
        <v>69449033.829999983</v>
      </c>
      <c r="NT28" s="388">
        <v>95536136.88000001</v>
      </c>
      <c r="NU28" s="388">
        <v>126308607.47</v>
      </c>
      <c r="NV28" s="388">
        <v>62546424.940000013</v>
      </c>
      <c r="NW28" s="388">
        <v>1488520012.8100002</v>
      </c>
      <c r="NX28" s="388">
        <v>290948064.16000003</v>
      </c>
      <c r="NY28" s="388">
        <v>154829064.30000001</v>
      </c>
      <c r="NZ28" s="388">
        <v>332961975.90000004</v>
      </c>
      <c r="OA28" s="388">
        <v>101606474.53</v>
      </c>
      <c r="OB28" s="388">
        <v>141006401.72999999</v>
      </c>
      <c r="OC28" s="388">
        <v>52369186.259999998</v>
      </c>
      <c r="OD28" s="388">
        <v>72201276.089999989</v>
      </c>
      <c r="OE28" s="388">
        <v>0</v>
      </c>
      <c r="OF28" s="388">
        <v>1336159758.1100001</v>
      </c>
      <c r="OG28" s="388">
        <v>316873215.12</v>
      </c>
      <c r="OH28" s="388">
        <v>499397311.94</v>
      </c>
      <c r="OI28" s="388">
        <v>168290328.22</v>
      </c>
      <c r="OJ28" s="388">
        <v>151076929.19</v>
      </c>
      <c r="OK28" s="388">
        <v>33728974.159999996</v>
      </c>
      <c r="OL28" s="388">
        <v>712925822.05999994</v>
      </c>
      <c r="OM28" s="388">
        <v>86709008.679999992</v>
      </c>
      <c r="ON28" s="388">
        <v>81988379.690000013</v>
      </c>
      <c r="OO28" s="388">
        <v>177965861.61000004</v>
      </c>
      <c r="OP28" s="388">
        <v>136844912.42999998</v>
      </c>
      <c r="OQ28" s="388">
        <v>303586903.72000003</v>
      </c>
      <c r="OR28" s="388">
        <v>93248094.00999999</v>
      </c>
      <c r="OS28" s="388">
        <v>1118086905.6500001</v>
      </c>
      <c r="OT28" s="388">
        <v>68977508.539999992</v>
      </c>
      <c r="OU28" s="388">
        <v>274320993.95000005</v>
      </c>
      <c r="OV28" s="388">
        <v>54369890.309999987</v>
      </c>
      <c r="OW28" s="388">
        <v>157571707.95000002</v>
      </c>
      <c r="OX28" s="388">
        <v>275078326.33000004</v>
      </c>
      <c r="OY28" s="388">
        <v>83966881.919999987</v>
      </c>
      <c r="OZ28" s="388">
        <v>68998896.060000002</v>
      </c>
      <c r="PA28" s="388">
        <v>139267273.87</v>
      </c>
      <c r="PB28" s="388">
        <v>81044119.859999999</v>
      </c>
      <c r="PC28" s="388">
        <v>119160252.07999998</v>
      </c>
      <c r="PD28" s="388">
        <v>157556131.22</v>
      </c>
      <c r="PE28" s="388">
        <v>71677889.590000004</v>
      </c>
      <c r="PF28" s="388">
        <v>286287635.67000002</v>
      </c>
      <c r="PG28" s="388">
        <v>2985748899.8899999</v>
      </c>
      <c r="PH28" s="388">
        <v>109627138.53999999</v>
      </c>
      <c r="PI28" s="388">
        <v>87141438.330000013</v>
      </c>
      <c r="PJ28" s="388">
        <v>158110061.80999997</v>
      </c>
      <c r="PK28" s="388">
        <v>475100262.66000009</v>
      </c>
      <c r="PL28" s="388">
        <v>127859309.18000001</v>
      </c>
      <c r="PM28" s="388">
        <v>245859121.89000002</v>
      </c>
      <c r="PN28" s="388">
        <v>91787828.319999993</v>
      </c>
      <c r="PO28" s="388">
        <v>233585104.91000003</v>
      </c>
      <c r="PP28" s="388">
        <v>60842439.160000004</v>
      </c>
      <c r="PQ28" s="388">
        <v>226957083.88999999</v>
      </c>
      <c r="PR28" s="388">
        <v>69135168.090000004</v>
      </c>
      <c r="PS28" s="388">
        <v>90587960.770000011</v>
      </c>
      <c r="PT28" s="388">
        <v>121032410.97000003</v>
      </c>
      <c r="PU28" s="388">
        <v>152650338.61000001</v>
      </c>
      <c r="PV28" s="388">
        <v>175461966.72999996</v>
      </c>
      <c r="PW28" s="388">
        <v>92994569.040000007</v>
      </c>
      <c r="PX28" s="388">
        <v>84871654.379999995</v>
      </c>
      <c r="PY28" s="388">
        <v>59839301.250000007</v>
      </c>
      <c r="PZ28" s="388">
        <v>194443846.03999999</v>
      </c>
      <c r="QA28" s="388">
        <v>203388185.96999994</v>
      </c>
      <c r="QB28" s="388">
        <v>64417646.949999996</v>
      </c>
      <c r="QC28" s="388">
        <v>1279464359.6499999</v>
      </c>
      <c r="QD28" s="388">
        <v>67936580.549999997</v>
      </c>
      <c r="QE28" s="388">
        <v>234041539.48000002</v>
      </c>
      <c r="QF28" s="388">
        <v>111365563.07999998</v>
      </c>
      <c r="QG28" s="388">
        <v>126803379.97000001</v>
      </c>
      <c r="QH28" s="388">
        <v>255428200.37999997</v>
      </c>
      <c r="QI28" s="388">
        <v>92262888.620000005</v>
      </c>
      <c r="QJ28" s="388">
        <v>146159395.91999999</v>
      </c>
      <c r="QK28" s="388">
        <v>212601501.68000004</v>
      </c>
      <c r="QL28" s="388">
        <v>76212362.75</v>
      </c>
      <c r="QM28" s="388">
        <v>75169592.679999992</v>
      </c>
      <c r="QN28" s="388">
        <v>1784527381.5699999</v>
      </c>
      <c r="QO28" s="388">
        <v>211764130.03000003</v>
      </c>
      <c r="QP28" s="388">
        <v>98562364.790000021</v>
      </c>
      <c r="QQ28" s="388">
        <v>139532112.63</v>
      </c>
      <c r="QR28" s="388">
        <v>120217189.17</v>
      </c>
      <c r="QS28" s="388">
        <v>146997264.91</v>
      </c>
      <c r="QT28" s="388">
        <v>241762768.26999998</v>
      </c>
      <c r="QU28" s="388">
        <v>92220844.75000003</v>
      </c>
      <c r="QV28" s="388">
        <v>119819728.27999997</v>
      </c>
      <c r="QW28" s="388">
        <v>218510453.68000001</v>
      </c>
      <c r="QX28" s="388">
        <v>247728060.04999998</v>
      </c>
      <c r="QY28" s="388">
        <v>80720053.320000008</v>
      </c>
      <c r="QZ28" s="388">
        <v>61049055.50999999</v>
      </c>
      <c r="RA28" s="388">
        <v>122101119.47</v>
      </c>
      <c r="RB28" s="388">
        <v>60672804.330000013</v>
      </c>
      <c r="RC28" s="388">
        <v>76043507.329999998</v>
      </c>
      <c r="RD28" s="388">
        <v>94682807.900000021</v>
      </c>
      <c r="RE28" s="388">
        <v>33584923.780000001</v>
      </c>
      <c r="RF28" s="388">
        <v>32834996.220000003</v>
      </c>
      <c r="RG28" s="388">
        <v>32430238.18</v>
      </c>
      <c r="RH28" s="388">
        <v>830692840.3900001</v>
      </c>
      <c r="RI28" s="388">
        <v>94101843.889999986</v>
      </c>
      <c r="RJ28" s="388">
        <v>77729458.220000014</v>
      </c>
      <c r="RK28" s="388">
        <v>82783719.849999994</v>
      </c>
      <c r="RL28" s="388">
        <v>46981742.289999999</v>
      </c>
      <c r="RM28" s="388">
        <v>96299289.920000017</v>
      </c>
      <c r="RN28" s="388">
        <v>109607355.68000001</v>
      </c>
      <c r="RO28" s="388">
        <v>150286601.04999998</v>
      </c>
      <c r="RP28" s="388">
        <v>73893697.810000002</v>
      </c>
      <c r="RQ28" s="388">
        <v>83486269.690000013</v>
      </c>
      <c r="RR28" s="388">
        <v>220594362.28999996</v>
      </c>
      <c r="RS28" s="388">
        <v>438148366.64999998</v>
      </c>
      <c r="RT28" s="388">
        <v>93660647.349999994</v>
      </c>
      <c r="RU28" s="388">
        <v>102900988.06000002</v>
      </c>
      <c r="RV28" s="388">
        <v>163619664.26999998</v>
      </c>
      <c r="RW28" s="388">
        <v>84233656.439999998</v>
      </c>
      <c r="RX28" s="388">
        <v>92505633.699999988</v>
      </c>
      <c r="RY28" s="388">
        <v>78866050.269999996</v>
      </c>
      <c r="RZ28" s="388">
        <v>46319467.920000002</v>
      </c>
      <c r="SA28" s="388">
        <v>1138960027.1400001</v>
      </c>
      <c r="SB28" s="388">
        <v>61843235.109999999</v>
      </c>
      <c r="SC28" s="388">
        <v>133761509.09999999</v>
      </c>
      <c r="SD28" s="388">
        <v>87718877.789999992</v>
      </c>
      <c r="SE28" s="388">
        <v>41279123.670000002</v>
      </c>
      <c r="SF28" s="388">
        <v>57802588.430000007</v>
      </c>
      <c r="SG28" s="388">
        <v>82978340.349999994</v>
      </c>
      <c r="SH28" s="388">
        <v>223753515.19999999</v>
      </c>
      <c r="SI28" s="388">
        <v>86803271.979999989</v>
      </c>
      <c r="SJ28" s="388">
        <v>64309239.589999996</v>
      </c>
      <c r="SK28" s="388">
        <v>76127750.569999993</v>
      </c>
      <c r="SL28" s="388">
        <v>149827827.05000001</v>
      </c>
      <c r="SM28" s="388">
        <v>67938999.319999993</v>
      </c>
      <c r="SN28" s="388">
        <v>1552629522.48</v>
      </c>
      <c r="SO28" s="388">
        <v>78116410.209999993</v>
      </c>
      <c r="SP28" s="388">
        <v>66922543.640000001</v>
      </c>
      <c r="SQ28" s="388">
        <v>172998303.50000006</v>
      </c>
      <c r="SR28" s="388">
        <v>163893037.82999998</v>
      </c>
      <c r="SS28" s="388">
        <v>104100012.88000001</v>
      </c>
      <c r="ST28" s="388">
        <v>38625457.969999999</v>
      </c>
      <c r="SU28" s="388">
        <v>305533351.32999998</v>
      </c>
      <c r="SV28" s="388">
        <v>74462306.829999998</v>
      </c>
      <c r="SW28" s="388">
        <v>152684715.34999999</v>
      </c>
      <c r="SX28" s="388">
        <v>156518116.67000002</v>
      </c>
      <c r="SY28" s="388">
        <v>79807865.560000017</v>
      </c>
      <c r="SZ28" s="388">
        <v>52724417.750000015</v>
      </c>
      <c r="TA28" s="388">
        <v>102305181.25000001</v>
      </c>
      <c r="TB28" s="388">
        <v>71922655.75</v>
      </c>
      <c r="TC28" s="388">
        <v>60785686.68999999</v>
      </c>
      <c r="TD28" s="388">
        <v>471499422.08999991</v>
      </c>
      <c r="TE28" s="388">
        <v>90815785.410000011</v>
      </c>
      <c r="TF28" s="388">
        <v>839128760.80000007</v>
      </c>
      <c r="TG28" s="388">
        <v>205066088.55999997</v>
      </c>
      <c r="TH28" s="388">
        <v>75297269.780000001</v>
      </c>
      <c r="TI28" s="388">
        <v>64526482.539999999</v>
      </c>
      <c r="TJ28" s="388">
        <v>567079769.07000005</v>
      </c>
      <c r="TK28" s="388">
        <v>50151538.649999999</v>
      </c>
      <c r="TL28" s="388">
        <v>38581986.739999995</v>
      </c>
      <c r="TM28" s="388">
        <v>48961643.959999993</v>
      </c>
      <c r="TN28" s="388">
        <v>31852902.149999999</v>
      </c>
      <c r="TO28" s="388">
        <v>613542219.96000004</v>
      </c>
      <c r="TP28" s="388">
        <v>163034537.63999999</v>
      </c>
      <c r="TQ28" s="388">
        <v>105927695.45999999</v>
      </c>
      <c r="TR28" s="388">
        <v>185950817.66000003</v>
      </c>
      <c r="TS28" s="388">
        <v>101093092.27</v>
      </c>
      <c r="TT28" s="388">
        <v>85528152.929999992</v>
      </c>
      <c r="TU28" s="388">
        <v>2757451685.5100002</v>
      </c>
      <c r="TV28" s="388">
        <v>127535610.20999999</v>
      </c>
      <c r="TW28" s="388">
        <v>90661862.070000008</v>
      </c>
      <c r="TX28" s="388">
        <v>381102456.92999995</v>
      </c>
      <c r="TY28" s="388">
        <v>31545439.199999999</v>
      </c>
      <c r="TZ28" s="388">
        <v>86349000.770000011</v>
      </c>
      <c r="UA28" s="388">
        <v>245624198.49000001</v>
      </c>
      <c r="UB28" s="388">
        <v>69942480.370000005</v>
      </c>
      <c r="UC28" s="388">
        <v>65563309.18</v>
      </c>
      <c r="UD28" s="388">
        <v>89703280.680000007</v>
      </c>
      <c r="UE28" s="388">
        <v>122022955.35999998</v>
      </c>
      <c r="UF28" s="388">
        <v>227756198.01999992</v>
      </c>
      <c r="UG28" s="388">
        <v>125842099.53000002</v>
      </c>
      <c r="UH28" s="388">
        <v>188571958.72999996</v>
      </c>
      <c r="UI28" s="388">
        <v>66508348.839999996</v>
      </c>
      <c r="UJ28" s="388">
        <v>61799363.719999991</v>
      </c>
      <c r="UK28" s="388">
        <v>56542868.220000006</v>
      </c>
      <c r="UL28" s="388">
        <v>58877048.890000001</v>
      </c>
      <c r="UM28" s="388">
        <v>255500698.10000002</v>
      </c>
      <c r="UN28" s="388">
        <v>30808493.689999998</v>
      </c>
      <c r="UO28" s="388">
        <v>33814249.439999998</v>
      </c>
      <c r="UP28" s="388">
        <v>26679163.560000002</v>
      </c>
      <c r="UQ28" s="388">
        <v>1104178976.46</v>
      </c>
      <c r="UR28" s="388">
        <v>103991244.16</v>
      </c>
      <c r="US28" s="388">
        <v>98753654.200000003</v>
      </c>
      <c r="UT28" s="388">
        <v>167139954.63</v>
      </c>
      <c r="UU28" s="388">
        <v>185384342.44999999</v>
      </c>
      <c r="UV28" s="388">
        <v>167968439.87</v>
      </c>
      <c r="UW28" s="388">
        <v>148850709.80000001</v>
      </c>
      <c r="UX28" s="388">
        <v>91231605.390000001</v>
      </c>
      <c r="UY28" s="388">
        <v>97970013.849999994</v>
      </c>
      <c r="UZ28" s="388">
        <v>390460984.00999993</v>
      </c>
      <c r="VA28" s="388">
        <v>94195017.089999989</v>
      </c>
      <c r="VB28" s="388">
        <v>188377310.02000004</v>
      </c>
      <c r="VC28" s="388">
        <v>115248167.38999999</v>
      </c>
      <c r="VD28" s="388">
        <v>69601020.730000004</v>
      </c>
      <c r="VE28" s="388">
        <v>73843924.75</v>
      </c>
      <c r="VF28" s="388">
        <v>4541174319.9399996</v>
      </c>
      <c r="VG28" s="388">
        <v>197277520.65000001</v>
      </c>
      <c r="VH28" s="388">
        <v>126168931.70999999</v>
      </c>
      <c r="VI28" s="388">
        <v>103933605.89000003</v>
      </c>
      <c r="VJ28" s="388">
        <v>72935356.250000015</v>
      </c>
      <c r="VK28" s="388">
        <v>140078615.78999999</v>
      </c>
      <c r="VL28" s="388">
        <v>184289110.33000001</v>
      </c>
      <c r="VM28" s="388">
        <v>207256079.38999996</v>
      </c>
      <c r="VN28" s="388">
        <v>137951257.92000002</v>
      </c>
      <c r="VO28" s="388">
        <v>175888932.40000001</v>
      </c>
      <c r="VP28" s="388">
        <v>99918340.620000005</v>
      </c>
      <c r="VQ28" s="388">
        <v>281009391.63</v>
      </c>
      <c r="VR28" s="388">
        <v>143450168.28</v>
      </c>
      <c r="VS28" s="388">
        <v>223155595.35000002</v>
      </c>
      <c r="VT28" s="388">
        <v>333659533.75999999</v>
      </c>
      <c r="VU28" s="388">
        <v>121656769.19000001</v>
      </c>
      <c r="VV28" s="388">
        <v>173367580.59999999</v>
      </c>
      <c r="VW28" s="388">
        <v>186837481.59</v>
      </c>
      <c r="VX28" s="388">
        <v>91343129.160000011</v>
      </c>
      <c r="VY28" s="388">
        <v>241748538.52000001</v>
      </c>
      <c r="VZ28" s="388">
        <v>507133034.65999997</v>
      </c>
      <c r="WA28" s="388">
        <v>111332855.54000002</v>
      </c>
      <c r="WB28" s="388">
        <v>84319879.25</v>
      </c>
      <c r="WC28" s="388">
        <v>72968188.75</v>
      </c>
      <c r="WD28" s="388">
        <v>98881797.150000006</v>
      </c>
      <c r="WE28" s="388">
        <v>68576503.890000001</v>
      </c>
      <c r="WF28" s="388">
        <v>63870306.739999995</v>
      </c>
      <c r="WG28" s="388">
        <v>75379876.229999989</v>
      </c>
      <c r="WH28" s="388">
        <v>308285771.56999999</v>
      </c>
      <c r="WI28" s="388">
        <v>60520298.419999994</v>
      </c>
      <c r="WJ28" s="388">
        <v>8623515.3399999999</v>
      </c>
      <c r="WK28" s="388">
        <v>27676942.760000002</v>
      </c>
      <c r="WL28" s="388">
        <v>14414924.199999999</v>
      </c>
      <c r="WM28" s="388">
        <v>2067038180.0500002</v>
      </c>
      <c r="WN28" s="388">
        <v>139081058.41</v>
      </c>
      <c r="WO28" s="388">
        <v>155705729.04000002</v>
      </c>
      <c r="WP28" s="388">
        <v>581426384.28999996</v>
      </c>
      <c r="WQ28" s="388">
        <v>150438908.82999998</v>
      </c>
      <c r="WR28" s="388">
        <v>166435820.32000002</v>
      </c>
      <c r="WS28" s="388">
        <v>268435128.59999996</v>
      </c>
      <c r="WT28" s="388">
        <v>135054588.72</v>
      </c>
      <c r="WU28" s="388">
        <v>118322250.28</v>
      </c>
      <c r="WV28" s="388">
        <v>272936836.50999999</v>
      </c>
      <c r="WW28" s="388">
        <v>209522240.13999999</v>
      </c>
      <c r="WX28" s="388">
        <v>93891369.419999987</v>
      </c>
      <c r="WY28" s="388">
        <v>85483178.079999998</v>
      </c>
      <c r="WZ28" s="388">
        <v>100166808.28999999</v>
      </c>
      <c r="XA28" s="388">
        <v>83423463.840000004</v>
      </c>
      <c r="XB28" s="388">
        <v>80647636.910000011</v>
      </c>
      <c r="XC28" s="388">
        <v>65247378.489999995</v>
      </c>
      <c r="XD28" s="388">
        <v>82250824.860000014</v>
      </c>
      <c r="XE28" s="388">
        <v>75210242.799999997</v>
      </c>
      <c r="XF28" s="388">
        <v>77820914.310000002</v>
      </c>
      <c r="XG28" s="388">
        <v>80984423.810000002</v>
      </c>
      <c r="XH28" s="388">
        <v>64094188.310000002</v>
      </c>
      <c r="XI28" s="388">
        <v>43689841.210000001</v>
      </c>
      <c r="XJ28" s="388">
        <v>2079999685.2099998</v>
      </c>
      <c r="XK28" s="388">
        <v>109732851.61999999</v>
      </c>
      <c r="XL28" s="388">
        <v>222492739.5</v>
      </c>
      <c r="XM28" s="388">
        <v>110502325.83000001</v>
      </c>
      <c r="XN28" s="388">
        <v>386598841.60000008</v>
      </c>
      <c r="XO28" s="388">
        <v>127948022.70000002</v>
      </c>
      <c r="XP28" s="388">
        <v>209712097.09999996</v>
      </c>
      <c r="XQ28" s="388">
        <v>78107332.5</v>
      </c>
      <c r="XR28" s="388">
        <v>294184276.13999999</v>
      </c>
      <c r="XS28" s="388">
        <v>267026775.64000002</v>
      </c>
      <c r="XT28" s="388">
        <v>144596796.72</v>
      </c>
      <c r="XU28" s="388">
        <v>100853485.70999999</v>
      </c>
      <c r="XV28" s="388">
        <v>79656459.25</v>
      </c>
      <c r="XW28" s="388">
        <v>74548808.209999993</v>
      </c>
      <c r="XX28" s="388">
        <v>34929169.18</v>
      </c>
      <c r="XY28" s="388">
        <v>44812691.390000008</v>
      </c>
      <c r="XZ28" s="388">
        <v>42955175.860000007</v>
      </c>
      <c r="YA28" s="388">
        <v>703999696.35000014</v>
      </c>
      <c r="YB28" s="388">
        <v>95594695.479999989</v>
      </c>
      <c r="YC28" s="388">
        <v>93277079.690000013</v>
      </c>
      <c r="YD28" s="388">
        <v>82402296.879999995</v>
      </c>
      <c r="YE28" s="388">
        <v>100469537.24000001</v>
      </c>
      <c r="YF28" s="388">
        <v>60993706.479999997</v>
      </c>
      <c r="YG28" s="388">
        <v>68589845.510000005</v>
      </c>
      <c r="YH28" s="388">
        <v>748392481.86000001</v>
      </c>
      <c r="YI28" s="388">
        <v>72469199.959999993</v>
      </c>
      <c r="YJ28" s="388">
        <v>104259969.03000002</v>
      </c>
      <c r="YK28" s="388">
        <v>117231944.32000001</v>
      </c>
      <c r="YL28" s="388">
        <v>61002609.499999993</v>
      </c>
      <c r="YM28" s="388">
        <v>84422427.429999992</v>
      </c>
      <c r="YN28" s="388">
        <v>56988368.900000006</v>
      </c>
      <c r="YO28" s="388">
        <v>52650779.789999999</v>
      </c>
      <c r="YP28" s="388">
        <v>230152257.14000005</v>
      </c>
      <c r="YQ28" s="388">
        <v>1417876710.74</v>
      </c>
      <c r="YR28" s="388">
        <v>71511536.629999995</v>
      </c>
      <c r="YS28" s="388">
        <v>174118005.44</v>
      </c>
      <c r="YT28" s="388">
        <v>325654127.66999996</v>
      </c>
      <c r="YU28" s="388">
        <v>230356283.67999998</v>
      </c>
      <c r="YV28" s="388">
        <v>76735430.170000002</v>
      </c>
      <c r="YW28" s="388">
        <v>93855907.729999989</v>
      </c>
      <c r="YX28" s="388">
        <v>176805520.67000002</v>
      </c>
      <c r="YY28" s="388">
        <v>166100854.69000003</v>
      </c>
      <c r="YZ28" s="388">
        <v>203922301.46999997</v>
      </c>
      <c r="ZA28" s="388">
        <v>59243977.109999992</v>
      </c>
      <c r="ZB28" s="388">
        <v>67488694.079999998</v>
      </c>
      <c r="ZC28" s="388">
        <v>61092053.459999993</v>
      </c>
      <c r="ZD28" s="388">
        <v>100831314</v>
      </c>
      <c r="ZE28" s="388">
        <v>70451225.510000005</v>
      </c>
      <c r="ZF28" s="388">
        <v>72421279.38000001</v>
      </c>
      <c r="ZG28" s="388">
        <v>73186954.079999998</v>
      </c>
      <c r="ZH28" s="388">
        <v>53486813.319999985</v>
      </c>
      <c r="ZI28" s="388">
        <v>61357214.770699993</v>
      </c>
      <c r="ZJ28" s="388">
        <v>33982367.099999994</v>
      </c>
      <c r="ZK28" s="388">
        <v>42586855.479999997</v>
      </c>
      <c r="ZL28" s="388">
        <v>12423137.060000001</v>
      </c>
      <c r="ZM28" s="388">
        <v>692978540.68000019</v>
      </c>
      <c r="ZN28" s="388">
        <v>72961945.920000017</v>
      </c>
      <c r="ZO28" s="388">
        <v>83963712.409999996</v>
      </c>
      <c r="ZP28" s="388">
        <v>78292625.570000023</v>
      </c>
      <c r="ZQ28" s="388">
        <v>71218503.560000002</v>
      </c>
      <c r="ZR28" s="388">
        <v>101256070.73000002</v>
      </c>
      <c r="ZS28" s="388">
        <v>71237532.640000001</v>
      </c>
      <c r="ZT28" s="388">
        <v>4238636448.73</v>
      </c>
      <c r="ZU28" s="388">
        <v>106589656.18000001</v>
      </c>
      <c r="ZV28" s="388">
        <v>66510890.199999996</v>
      </c>
      <c r="ZW28" s="388">
        <v>177245904.77999997</v>
      </c>
      <c r="ZX28" s="388">
        <v>153050622.72000003</v>
      </c>
      <c r="ZY28" s="388">
        <v>84644886.910000011</v>
      </c>
      <c r="ZZ28" s="388">
        <v>118532725.44999999</v>
      </c>
      <c r="AAA28" s="388">
        <v>126731997.5</v>
      </c>
      <c r="AAB28" s="388">
        <v>210507989.63</v>
      </c>
      <c r="AAC28" s="388">
        <v>70283004.179999992</v>
      </c>
      <c r="AAD28" s="388">
        <v>120920972.01000001</v>
      </c>
      <c r="AAE28" s="388">
        <v>426203745.30000001</v>
      </c>
      <c r="AAF28" s="388">
        <v>235088687.44999999</v>
      </c>
      <c r="AAG28" s="388">
        <v>56464754.569999993</v>
      </c>
      <c r="AAH28" s="388">
        <v>75572545.900000006</v>
      </c>
      <c r="AAI28" s="388">
        <v>79455204.730000004</v>
      </c>
      <c r="AAJ28" s="388">
        <v>49813341.519999996</v>
      </c>
      <c r="AAK28" s="388">
        <v>88123278.75</v>
      </c>
      <c r="AAL28" s="388">
        <v>52589907.640000001</v>
      </c>
      <c r="AAM28" s="388">
        <v>479216767.15000004</v>
      </c>
      <c r="AAN28" s="388">
        <v>325763168.89999998</v>
      </c>
      <c r="AAO28" s="388">
        <v>46315299.879999995</v>
      </c>
      <c r="AAP28" s="388">
        <v>47031671.919999994</v>
      </c>
      <c r="AAQ28" s="388">
        <v>39306233.640000001</v>
      </c>
      <c r="AAR28" s="388">
        <v>35610012.960000001</v>
      </c>
      <c r="AAS28" s="388">
        <v>34089434.119999997</v>
      </c>
      <c r="AAT28" s="388">
        <v>751864191.11000013</v>
      </c>
      <c r="AAU28" s="388">
        <v>115559866.43000001</v>
      </c>
      <c r="AAV28" s="388">
        <v>67574998.520000011</v>
      </c>
      <c r="AAW28" s="388">
        <v>149284929.73000002</v>
      </c>
      <c r="AAX28" s="388">
        <v>146925575.47999999</v>
      </c>
      <c r="AAY28" s="388">
        <v>88786911.510000005</v>
      </c>
      <c r="AAZ28" s="388">
        <v>74564461.170000002</v>
      </c>
      <c r="ABA28" s="388">
        <v>113258933.03</v>
      </c>
      <c r="ABB28" s="388">
        <v>983140580.25999987</v>
      </c>
      <c r="ABC28" s="388">
        <v>71881292.349999994</v>
      </c>
      <c r="ABD28" s="388">
        <v>145033217.10000002</v>
      </c>
      <c r="ABE28" s="388">
        <v>79864083.959999979</v>
      </c>
      <c r="ABF28" s="388">
        <v>55003855.270000003</v>
      </c>
      <c r="ABG28" s="388">
        <v>242747564.76999992</v>
      </c>
      <c r="ABH28" s="388">
        <v>62031837.720000006</v>
      </c>
      <c r="ABI28" s="388">
        <v>82617954.879999995</v>
      </c>
      <c r="ABJ28" s="388">
        <v>62201610.569999993</v>
      </c>
      <c r="ABK28" s="388">
        <v>119351534.92999999</v>
      </c>
      <c r="ABL28" s="388">
        <v>54927645.870000005</v>
      </c>
      <c r="ABM28" s="388">
        <v>1785501350.4999998</v>
      </c>
      <c r="ABN28" s="388">
        <v>80098949.990000024</v>
      </c>
      <c r="ABO28" s="388">
        <v>112859660.41</v>
      </c>
      <c r="ABP28" s="388">
        <v>177075884.01999995</v>
      </c>
      <c r="ABQ28" s="388">
        <v>77699955.899999991</v>
      </c>
      <c r="ABR28" s="388">
        <v>139775428.92999998</v>
      </c>
      <c r="ABS28" s="388">
        <v>142532779.19000003</v>
      </c>
      <c r="ABT28" s="388">
        <v>407217864.5</v>
      </c>
      <c r="ABU28" s="388">
        <v>575312887.80000007</v>
      </c>
      <c r="ABV28" s="388">
        <v>101684908.72000001</v>
      </c>
      <c r="ABW28" s="388">
        <v>116606810.64999998</v>
      </c>
      <c r="ABX28" s="388">
        <v>142625984.01000002</v>
      </c>
      <c r="ABY28" s="388">
        <v>134137946.23</v>
      </c>
      <c r="ABZ28" s="388">
        <v>356130807.03999996</v>
      </c>
      <c r="ACA28" s="388">
        <v>95692941.319999993</v>
      </c>
      <c r="ACB28" s="388">
        <v>114529144.48000002</v>
      </c>
      <c r="ACC28" s="388">
        <v>76823756.649999991</v>
      </c>
      <c r="ACD28" s="388">
        <v>52528300.839999996</v>
      </c>
      <c r="ACE28" s="388">
        <v>64195304.140000008</v>
      </c>
      <c r="ACF28" s="388">
        <v>460809692.66999996</v>
      </c>
      <c r="ACG28" s="388">
        <v>420706191.07000011</v>
      </c>
      <c r="ACH28" s="388">
        <v>53436492.920000002</v>
      </c>
      <c r="ACI28" s="388">
        <v>53508791.259999998</v>
      </c>
      <c r="ACJ28" s="388">
        <v>96457948.069999993</v>
      </c>
      <c r="ACK28" s="388">
        <v>43186877.720000014</v>
      </c>
      <c r="ACL28" s="388">
        <v>78714961.890000015</v>
      </c>
      <c r="ACM28" s="388">
        <v>80465629.280000001</v>
      </c>
      <c r="ACN28" s="388">
        <v>97431330.310000002</v>
      </c>
      <c r="ACO28" s="388">
        <v>1824448380.3500001</v>
      </c>
      <c r="ACP28" s="388">
        <v>219373024.49999997</v>
      </c>
      <c r="ACQ28" s="388">
        <v>213229512.84999999</v>
      </c>
      <c r="ACR28" s="388">
        <v>544178932.30999994</v>
      </c>
      <c r="ACS28" s="388">
        <v>48100878.990000002</v>
      </c>
      <c r="ACT28" s="388">
        <v>65202559.54999999</v>
      </c>
      <c r="ACU28" s="388">
        <v>100846402.61</v>
      </c>
      <c r="ACV28" s="388">
        <v>49437801.939999998</v>
      </c>
      <c r="ACW28" s="388">
        <v>2658542262.5500002</v>
      </c>
      <c r="ACX28" s="388">
        <v>380864426.16999996</v>
      </c>
      <c r="ACY28" s="388">
        <v>244022005.34000003</v>
      </c>
      <c r="ACZ28" s="388">
        <v>77514298.150000006</v>
      </c>
      <c r="ADA28" s="388">
        <v>109770970.06000002</v>
      </c>
      <c r="ADB28" s="388">
        <v>93518883.529999986</v>
      </c>
      <c r="ADC28" s="388">
        <v>92963559.109999985</v>
      </c>
      <c r="ADD28" s="388">
        <v>59283978.640000008</v>
      </c>
      <c r="ADE28" s="388">
        <v>69174130.219999999</v>
      </c>
      <c r="ADF28" s="388">
        <v>92948165.669999987</v>
      </c>
      <c r="ADG28" s="388">
        <v>157899310.44999999</v>
      </c>
      <c r="ADH28" s="388">
        <v>76414187.580000013</v>
      </c>
      <c r="ADI28" s="388">
        <v>97206643.139999986</v>
      </c>
      <c r="ADJ28" s="388">
        <v>111193889.22</v>
      </c>
      <c r="ADK28" s="388">
        <v>126207771.03</v>
      </c>
      <c r="ADL28" s="388">
        <v>76087898.210000008</v>
      </c>
      <c r="ADM28" s="388">
        <v>163830936.70999998</v>
      </c>
      <c r="ADN28" s="388">
        <v>60701672.210000001</v>
      </c>
      <c r="ADO28" s="388">
        <v>124769254.59</v>
      </c>
      <c r="ADP28" s="388">
        <v>0</v>
      </c>
      <c r="ADQ28" s="388">
        <v>1534161796.1400003</v>
      </c>
      <c r="ADR28" s="388">
        <v>201089785.25</v>
      </c>
      <c r="ADS28" s="388">
        <v>163940383.49000001</v>
      </c>
      <c r="ADT28" s="388">
        <v>127008594.05</v>
      </c>
      <c r="ADU28" s="388">
        <v>99963167.130000025</v>
      </c>
      <c r="ADV28" s="388">
        <v>257070714.92999998</v>
      </c>
      <c r="ADW28" s="388">
        <v>93636041.629999995</v>
      </c>
      <c r="ADX28" s="388">
        <v>125997718.88000001</v>
      </c>
      <c r="ADY28" s="388">
        <v>83648678.989999995</v>
      </c>
      <c r="ADZ28" s="388">
        <v>41655798.109999999</v>
      </c>
      <c r="AEA28" s="388">
        <v>953329183.4200002</v>
      </c>
      <c r="AEB28" s="388">
        <v>506209896.00999999</v>
      </c>
      <c r="AEC28" s="388">
        <v>181810018.40000001</v>
      </c>
      <c r="AED28" s="388">
        <v>140385764.56999999</v>
      </c>
      <c r="AEE28" s="388">
        <v>220967447.53999999</v>
      </c>
      <c r="AEF28" s="388">
        <v>190234723.50999993</v>
      </c>
      <c r="AEG28" s="388">
        <v>107180482.35999998</v>
      </c>
      <c r="AEH28" s="388">
        <v>135234782.29999998</v>
      </c>
      <c r="AEI28" s="388">
        <v>82277667.810000002</v>
      </c>
      <c r="AEJ28" s="388">
        <v>132375484.38999999</v>
      </c>
      <c r="AEK28" s="388">
        <v>110861825.77</v>
      </c>
      <c r="AEL28" s="388">
        <v>100785576.41</v>
      </c>
      <c r="AEM28" s="388">
        <v>128602624.23</v>
      </c>
      <c r="AEN28" s="388">
        <v>884265919.58999991</v>
      </c>
      <c r="AEO28" s="388">
        <v>190291114.62</v>
      </c>
      <c r="AEP28" s="388">
        <v>136687761.25999999</v>
      </c>
      <c r="AEQ28" s="388">
        <v>113270108.75000001</v>
      </c>
      <c r="AER28" s="388">
        <v>123052176.75</v>
      </c>
      <c r="AES28" s="388">
        <v>93420878.189999998</v>
      </c>
      <c r="AET28" s="388">
        <v>78228917.570000008</v>
      </c>
      <c r="AEU28" s="388">
        <v>165987822.96000001</v>
      </c>
      <c r="AEV28" s="388">
        <v>162049012.93000001</v>
      </c>
      <c r="AEW28" s="388">
        <v>79300383.219999999</v>
      </c>
      <c r="AEX28" s="388">
        <v>174412404.10000002</v>
      </c>
      <c r="AEY28" s="388">
        <v>81115300.019999996</v>
      </c>
      <c r="AEZ28" s="388">
        <v>968763839.88</v>
      </c>
      <c r="AFA28" s="388">
        <v>75701310.819999993</v>
      </c>
      <c r="AFB28" s="388">
        <v>84308063.040000007</v>
      </c>
      <c r="AFC28" s="388">
        <v>82342925.760000005</v>
      </c>
      <c r="AFD28" s="388">
        <v>217204138.92000005</v>
      </c>
      <c r="AFE28" s="388">
        <v>90180190.890000001</v>
      </c>
      <c r="AFF28" s="388">
        <v>63850520.200000003</v>
      </c>
      <c r="AFG28" s="388">
        <v>84265642.179999992</v>
      </c>
      <c r="AFH28" s="388">
        <v>67499214.449999988</v>
      </c>
      <c r="AFI28" s="388">
        <v>99103653.829999998</v>
      </c>
      <c r="AFJ28" s="388">
        <v>62802281.060000002</v>
      </c>
      <c r="AFK28" s="388">
        <v>1356362836.3700001</v>
      </c>
      <c r="AFL28" s="388">
        <v>321915226.81000012</v>
      </c>
      <c r="AFM28" s="388">
        <v>139301761.5</v>
      </c>
      <c r="AFN28" s="388">
        <v>80570253.299999997</v>
      </c>
      <c r="AFO28" s="388">
        <v>205422604.51999998</v>
      </c>
      <c r="AFP28" s="388">
        <v>167957759.58000001</v>
      </c>
      <c r="AFQ28" s="388">
        <v>72561049.719999999</v>
      </c>
      <c r="AFR28" s="388">
        <v>73027506.810000002</v>
      </c>
      <c r="AFS28" s="388">
        <v>2805209441.04</v>
      </c>
      <c r="AFT28" s="388">
        <v>1305703047.6399999</v>
      </c>
      <c r="AFU28" s="388">
        <v>95602510.350000009</v>
      </c>
      <c r="AFV28" s="388">
        <v>207711972.29000002</v>
      </c>
      <c r="AFW28" s="388">
        <v>267278583.52000004</v>
      </c>
      <c r="AFX28" s="388">
        <v>175620771.25</v>
      </c>
      <c r="AFY28" s="388">
        <v>136072434.41</v>
      </c>
      <c r="AFZ28" s="388">
        <v>150611219.59999996</v>
      </c>
      <c r="AGA28" s="388">
        <v>51373437.610000007</v>
      </c>
      <c r="AGB28" s="388">
        <v>132813404.17</v>
      </c>
      <c r="AGC28" s="388">
        <v>138756643.37</v>
      </c>
      <c r="AGD28" s="388">
        <v>77930693.199999988</v>
      </c>
      <c r="AGE28" s="388">
        <v>77495146.400000006</v>
      </c>
      <c r="AGF28" s="388">
        <v>81839195.089999974</v>
      </c>
      <c r="AGG28" s="388">
        <v>77103785.760000005</v>
      </c>
      <c r="AGH28" s="388">
        <v>92826982.379999995</v>
      </c>
      <c r="AGI28" s="388">
        <v>67316255.019999996</v>
      </c>
      <c r="AGJ28" s="388">
        <v>557074297.80000007</v>
      </c>
      <c r="AGK28" s="388">
        <v>84750310.719999999</v>
      </c>
      <c r="AGL28" s="388">
        <v>95782857.310000002</v>
      </c>
      <c r="AGM28" s="388">
        <v>87228270.910000011</v>
      </c>
      <c r="AGN28" s="388">
        <v>176644867.19999999</v>
      </c>
      <c r="AGO28" s="388">
        <v>81780226.080000028</v>
      </c>
      <c r="AGP28" s="388">
        <v>41600955.990000002</v>
      </c>
    </row>
    <row r="29" spans="1:874">
      <c r="A29" s="383" t="s">
        <v>2279</v>
      </c>
      <c r="B29" s="384" t="s">
        <v>43</v>
      </c>
      <c r="C29" s="383" t="s">
        <v>2280</v>
      </c>
      <c r="D29" s="385">
        <v>590741981.21000004</v>
      </c>
      <c r="E29" s="385">
        <v>10977470.270000001</v>
      </c>
      <c r="F29" s="385">
        <v>70639907.730000004</v>
      </c>
      <c r="G29" s="385">
        <v>11523562.440000001</v>
      </c>
      <c r="H29" s="385">
        <v>132963220.31000003</v>
      </c>
      <c r="I29" s="385">
        <v>16263918.68</v>
      </c>
      <c r="J29" s="385">
        <v>253376236.68000001</v>
      </c>
      <c r="K29" s="385">
        <v>110647826.50999999</v>
      </c>
      <c r="L29" s="385">
        <v>67090593.399999999</v>
      </c>
      <c r="M29" s="385">
        <v>12842341.34</v>
      </c>
      <c r="N29" s="385">
        <v>11299993.399999997</v>
      </c>
      <c r="O29" s="385">
        <v>3232264.7400000007</v>
      </c>
      <c r="P29" s="385">
        <v>86931445.599999994</v>
      </c>
      <c r="Q29" s="385">
        <v>-2636599.8899999987</v>
      </c>
      <c r="R29" s="385">
        <v>5564147.1000000006</v>
      </c>
      <c r="S29" s="385">
        <v>1301732.9600000009</v>
      </c>
      <c r="T29" s="385">
        <v>1927660.3699999994</v>
      </c>
      <c r="U29" s="385">
        <v>4074682.2300000018</v>
      </c>
      <c r="V29" s="385">
        <v>266470716.23999983</v>
      </c>
      <c r="W29" s="385">
        <v>12486375.530000025</v>
      </c>
      <c r="X29" s="385">
        <v>-4406792.8600000003</v>
      </c>
      <c r="Y29" s="385">
        <v>80284568.259999961</v>
      </c>
      <c r="Z29" s="385">
        <v>-12351927.839999994</v>
      </c>
      <c r="AA29" s="385">
        <v>27071327.229999997</v>
      </c>
      <c r="AB29" s="385">
        <v>-8452710.5100000016</v>
      </c>
      <c r="AC29" s="385">
        <v>22019413.62000002</v>
      </c>
      <c r="AD29" s="385">
        <v>76553714.110000029</v>
      </c>
      <c r="AE29" s="385">
        <v>-13431652.48</v>
      </c>
      <c r="AF29" s="385">
        <v>-6338748.6800000034</v>
      </c>
      <c r="AG29" s="385">
        <v>1047345.5400000028</v>
      </c>
      <c r="AH29" s="385">
        <v>26015793.619999986</v>
      </c>
      <c r="AI29" s="385">
        <v>-10240353.529999994</v>
      </c>
      <c r="AJ29" s="385">
        <v>-23626884.229999997</v>
      </c>
      <c r="AK29" s="385">
        <v>-4686013.8200000022</v>
      </c>
      <c r="AL29" s="385">
        <v>38236704.499999993</v>
      </c>
      <c r="AM29" s="385">
        <v>6264153.3599999994</v>
      </c>
      <c r="AN29" s="385">
        <v>72778172.440000027</v>
      </c>
      <c r="AO29" s="385">
        <v>13085975.700000007</v>
      </c>
      <c r="AP29" s="385">
        <v>1255050.1400000018</v>
      </c>
      <c r="AQ29" s="385">
        <v>1061251.2100000009</v>
      </c>
      <c r="AR29" s="385">
        <v>2446258</v>
      </c>
      <c r="AS29" s="385">
        <v>-1830607.680000002</v>
      </c>
      <c r="AT29" s="385">
        <v>317709118.74000007</v>
      </c>
      <c r="AU29" s="385">
        <v>4641152.5500000017</v>
      </c>
      <c r="AV29" s="385">
        <v>-1522033.29</v>
      </c>
      <c r="AW29" s="385">
        <v>6269598.040000001</v>
      </c>
      <c r="AX29" s="385">
        <v>-1051810.850000002</v>
      </c>
      <c r="AY29" s="385">
        <v>-7018128.6700000055</v>
      </c>
      <c r="AZ29" s="385">
        <v>2624610.19</v>
      </c>
      <c r="BA29" s="385">
        <v>3830769.7699999954</v>
      </c>
      <c r="BB29" s="385">
        <v>4342837.0000000009</v>
      </c>
      <c r="BC29" s="385">
        <v>291938.59000000078</v>
      </c>
      <c r="BD29" s="385">
        <v>7450807.6300000008</v>
      </c>
      <c r="BE29" s="385">
        <v>7017462.0600000015</v>
      </c>
      <c r="BF29" s="385">
        <v>303060.45000000019</v>
      </c>
      <c r="BG29" s="385">
        <v>9737099.2199999988</v>
      </c>
      <c r="BH29" s="385">
        <v>25044365.689999998</v>
      </c>
      <c r="BI29" s="385">
        <v>-63372398.242999971</v>
      </c>
      <c r="BJ29" s="385">
        <v>67016405.080000006</v>
      </c>
      <c r="BK29" s="385">
        <v>4235486.0999999959</v>
      </c>
      <c r="BL29" s="385">
        <v>7204442.1700000018</v>
      </c>
      <c r="BM29" s="385">
        <v>-7251185.8000000063</v>
      </c>
      <c r="BN29" s="385">
        <v>3734999.989999997</v>
      </c>
      <c r="BO29" s="385">
        <v>1883846.0800000003</v>
      </c>
      <c r="BP29" s="385">
        <v>202409223.72999999</v>
      </c>
      <c r="BQ29" s="385">
        <v>15505206.590000002</v>
      </c>
      <c r="BR29" s="385">
        <v>5726457.8599999975</v>
      </c>
      <c r="BS29" s="385">
        <v>10497933.149999997</v>
      </c>
      <c r="BT29" s="385">
        <v>4979877.9000000004</v>
      </c>
      <c r="BU29" s="385">
        <v>7993060.9300000006</v>
      </c>
      <c r="BV29" s="385">
        <v>8671229.1899999995</v>
      </c>
      <c r="BW29" s="385">
        <v>3988072.1900000004</v>
      </c>
      <c r="BX29" s="385">
        <v>9010133.4499999974</v>
      </c>
      <c r="BY29" s="385">
        <v>1316281.9199999995</v>
      </c>
      <c r="BZ29" s="385">
        <v>-1092222.7699999977</v>
      </c>
      <c r="CA29" s="385">
        <v>1339789.9999999979</v>
      </c>
      <c r="CB29" s="385">
        <v>4505844.3199999994</v>
      </c>
      <c r="CC29" s="385">
        <v>-2315169.0799999987</v>
      </c>
      <c r="CD29" s="385">
        <v>3953388.2</v>
      </c>
      <c r="CE29" s="385">
        <v>1097313864.5699999</v>
      </c>
      <c r="CF29" s="385">
        <v>-3720495.1099999994</v>
      </c>
      <c r="CG29" s="385">
        <v>7736993.1500000088</v>
      </c>
      <c r="CH29" s="385">
        <v>3666787.47</v>
      </c>
      <c r="CI29" s="385">
        <v>22411139.449999996</v>
      </c>
      <c r="CJ29" s="385">
        <v>5143257.6700000074</v>
      </c>
      <c r="CK29" s="385">
        <v>7730399.6100000013</v>
      </c>
      <c r="CL29" s="385">
        <v>-951.22000000299886</v>
      </c>
      <c r="CM29" s="385">
        <v>-2538835.0100000002</v>
      </c>
      <c r="CN29" s="385">
        <v>2610360.1900000013</v>
      </c>
      <c r="CO29" s="385">
        <v>3685411.149999999</v>
      </c>
      <c r="CP29" s="385">
        <v>-1745754.4600000035</v>
      </c>
      <c r="CQ29" s="385">
        <v>7589360.0200000023</v>
      </c>
      <c r="CR29" s="385">
        <v>191985095.72</v>
      </c>
      <c r="CS29" s="385">
        <v>4785002.8699999982</v>
      </c>
      <c r="CT29" s="385">
        <v>3049325.1800000016</v>
      </c>
      <c r="CU29" s="385">
        <v>-1572051.3499999989</v>
      </c>
      <c r="CV29" s="385">
        <v>17042292.379999999</v>
      </c>
      <c r="CW29" s="385">
        <v>3490301.7499999986</v>
      </c>
      <c r="CX29" s="385">
        <v>6024239.5199999977</v>
      </c>
      <c r="CY29" s="385">
        <v>2081274.8199999989</v>
      </c>
      <c r="CZ29" s="385">
        <v>23909537.039999984</v>
      </c>
      <c r="DA29" s="385">
        <v>234875905.33000007</v>
      </c>
      <c r="DB29" s="385">
        <v>23893681.230000004</v>
      </c>
      <c r="DC29" s="385">
        <v>2505528.919999999</v>
      </c>
      <c r="DD29" s="385">
        <v>6935542.1300000018</v>
      </c>
      <c r="DE29" s="385">
        <v>9589804.1400000006</v>
      </c>
      <c r="DF29" s="385">
        <v>18405703.100000001</v>
      </c>
      <c r="DG29" s="385">
        <v>35221049.520000003</v>
      </c>
      <c r="DH29" s="385">
        <v>8983501.7700000014</v>
      </c>
      <c r="DI29" s="385">
        <v>636401023.01999986</v>
      </c>
      <c r="DJ29" s="385">
        <v>2622701.8699999973</v>
      </c>
      <c r="DK29" s="385">
        <v>40876853.909999989</v>
      </c>
      <c r="DL29" s="385">
        <v>9685253.9699999932</v>
      </c>
      <c r="DM29" s="385">
        <v>11590383.169999996</v>
      </c>
      <c r="DN29" s="385">
        <v>-2692735.3999999976</v>
      </c>
      <c r="DO29" s="385">
        <v>71706281.169999972</v>
      </c>
      <c r="DP29" s="385">
        <v>14796455.850000001</v>
      </c>
      <c r="DQ29" s="385">
        <v>34092441.920000002</v>
      </c>
      <c r="DR29" s="385">
        <v>365447430.35000032</v>
      </c>
      <c r="DS29" s="385">
        <v>-17846488.020000003</v>
      </c>
      <c r="DT29" s="385">
        <v>-92182989.769999936</v>
      </c>
      <c r="DU29" s="385">
        <v>-11778405.14000001</v>
      </c>
      <c r="DV29" s="385">
        <v>-821810.09000000451</v>
      </c>
      <c r="DW29" s="385">
        <v>2852027.0700000003</v>
      </c>
      <c r="DX29" s="385">
        <v>2384964.9000000018</v>
      </c>
      <c r="DY29" s="385">
        <v>4203825.2800000012</v>
      </c>
      <c r="DZ29" s="385">
        <v>-19141061.440000001</v>
      </c>
      <c r="EA29" s="385">
        <v>-4950831.8299999973</v>
      </c>
      <c r="EB29" s="385">
        <v>-35326547.389999993</v>
      </c>
      <c r="EC29" s="385">
        <v>35962501.800000012</v>
      </c>
      <c r="ED29" s="385">
        <v>60193752.220000021</v>
      </c>
      <c r="EE29" s="385">
        <v>19640394.100000001</v>
      </c>
      <c r="EF29" s="385">
        <v>-6869494.9599999981</v>
      </c>
      <c r="EG29" s="385">
        <v>13131742.17</v>
      </c>
      <c r="EH29" s="385">
        <v>-12937349.279999999</v>
      </c>
      <c r="EI29" s="385">
        <v>638757.90000000061</v>
      </c>
      <c r="EJ29" s="385">
        <v>-4544303.33</v>
      </c>
      <c r="EK29" s="385">
        <v>-2017490.9800000014</v>
      </c>
      <c r="EL29" s="385">
        <v>42275875.730000071</v>
      </c>
      <c r="EM29" s="385">
        <v>1407887.140000002</v>
      </c>
      <c r="EN29" s="385">
        <v>-3619974.7899999949</v>
      </c>
      <c r="EO29" s="385">
        <v>-913785.5999999952</v>
      </c>
      <c r="EP29" s="385">
        <v>3339401.7899999986</v>
      </c>
      <c r="EQ29" s="385">
        <v>7262112.8200000003</v>
      </c>
      <c r="ER29" s="385">
        <v>-9400875.5300000068</v>
      </c>
      <c r="ES29" s="385">
        <v>30314653.350000009</v>
      </c>
      <c r="ET29" s="385">
        <v>-5324360.870000001</v>
      </c>
      <c r="EU29" s="385">
        <v>-42445817.050000019</v>
      </c>
      <c r="EV29" s="385">
        <v>25206692.779999997</v>
      </c>
      <c r="EW29" s="385">
        <v>177575.98999999935</v>
      </c>
      <c r="EX29" s="385">
        <v>20070551.560000002</v>
      </c>
      <c r="EY29" s="385">
        <v>59813416.449999996</v>
      </c>
      <c r="EZ29" s="385">
        <v>33861447.54999999</v>
      </c>
      <c r="FA29" s="385">
        <v>-6467350.2500000019</v>
      </c>
      <c r="FB29" s="385">
        <v>-2305175.4500000007</v>
      </c>
      <c r="FC29" s="385">
        <v>11418010.35</v>
      </c>
      <c r="FD29" s="385">
        <v>-2300328.1999999983</v>
      </c>
      <c r="FE29" s="385">
        <v>-2058537.290000001</v>
      </c>
      <c r="FF29" s="385">
        <v>6430163.5699999966</v>
      </c>
      <c r="FG29" s="385">
        <v>85388079.770000026</v>
      </c>
      <c r="FH29" s="385">
        <v>-607815.32999999984</v>
      </c>
      <c r="FI29" s="385">
        <v>-3041102.6500000013</v>
      </c>
      <c r="FJ29" s="385">
        <v>-584510.89999999921</v>
      </c>
      <c r="FK29" s="385">
        <v>-2599774.6199999987</v>
      </c>
      <c r="FL29" s="385">
        <v>15667225.510000002</v>
      </c>
      <c r="FM29" s="385">
        <v>-2082883.4500000011</v>
      </c>
      <c r="FN29" s="385"/>
      <c r="FO29" s="385">
        <v>706523288.21999979</v>
      </c>
      <c r="FP29" s="385">
        <v>-6335970.4399999985</v>
      </c>
      <c r="FQ29" s="385">
        <v>6266694.5900000026</v>
      </c>
      <c r="FR29" s="385">
        <v>-8307924.7099999981</v>
      </c>
      <c r="FS29" s="385">
        <v>19213244.359999999</v>
      </c>
      <c r="FT29" s="385">
        <v>-6429110.129999999</v>
      </c>
      <c r="FU29" s="385">
        <v>18852482.350000001</v>
      </c>
      <c r="FV29" s="385">
        <v>-11599126.880000001</v>
      </c>
      <c r="FW29" s="385">
        <v>4010765.8500000015</v>
      </c>
      <c r="FX29" s="385">
        <v>9690284.7900000028</v>
      </c>
      <c r="FY29" s="385">
        <v>3880226.2300000042</v>
      </c>
      <c r="FZ29" s="385">
        <v>-7685550.820000004</v>
      </c>
      <c r="GA29" s="385">
        <v>-11112205.109999996</v>
      </c>
      <c r="GB29" s="385">
        <v>-115108981.10999992</v>
      </c>
      <c r="GC29" s="385">
        <v>-1481874.2800000017</v>
      </c>
      <c r="GD29" s="385">
        <v>1606691.7000000002</v>
      </c>
      <c r="GE29" s="385">
        <v>-22009244.449999996</v>
      </c>
      <c r="GF29" s="385">
        <v>2886354.7</v>
      </c>
      <c r="GG29" s="385">
        <v>17287279.800000001</v>
      </c>
      <c r="GH29" s="385">
        <v>-4334987.2399999993</v>
      </c>
      <c r="GI29" s="385">
        <v>28372404.640000001</v>
      </c>
      <c r="GJ29" s="385">
        <v>-5289498.6799999988</v>
      </c>
      <c r="GK29" s="385"/>
      <c r="GL29" s="385"/>
      <c r="GM29" s="385"/>
      <c r="GN29" s="385">
        <v>13354113.519999975</v>
      </c>
      <c r="GO29" s="385">
        <v>34408530.219999999</v>
      </c>
      <c r="GP29" s="385">
        <v>-2590343.3800000004</v>
      </c>
      <c r="GQ29" s="385">
        <v>4924373.0399999954</v>
      </c>
      <c r="GR29" s="385">
        <v>843428.63000000024</v>
      </c>
      <c r="GS29" s="385">
        <v>-2828358.7699999996</v>
      </c>
      <c r="GT29" s="385">
        <v>4376391.7399999956</v>
      </c>
      <c r="GU29" s="385">
        <v>-2812989.1300000004</v>
      </c>
      <c r="GV29" s="385">
        <v>69395215.469999999</v>
      </c>
      <c r="GW29" s="385">
        <v>5894498.2899999991</v>
      </c>
      <c r="GX29" s="385">
        <v>6122869.54</v>
      </c>
      <c r="GY29" s="385">
        <v>-5580731.1400000006</v>
      </c>
      <c r="GZ29" s="385">
        <v>-73741494.279999971</v>
      </c>
      <c r="HA29" s="385">
        <v>94791103.169999972</v>
      </c>
      <c r="HB29" s="385">
        <v>41543793.330000013</v>
      </c>
      <c r="HC29" s="385">
        <v>-12515340.949999981</v>
      </c>
      <c r="HD29" s="385">
        <v>-10211027.180000002</v>
      </c>
      <c r="HE29" s="385">
        <v>75124832.140000015</v>
      </c>
      <c r="HF29" s="385">
        <v>572530821.96000028</v>
      </c>
      <c r="HG29" s="385">
        <v>51655678.029999986</v>
      </c>
      <c r="HH29" s="385">
        <v>134959594.97000003</v>
      </c>
      <c r="HI29" s="385">
        <v>118015795.37999994</v>
      </c>
      <c r="HJ29" s="385">
        <v>987028.08000000066</v>
      </c>
      <c r="HK29" s="385">
        <v>9320574.3300000019</v>
      </c>
      <c r="HL29" s="385">
        <v>43229034.829999983</v>
      </c>
      <c r="HM29" s="385">
        <v>-817522.61000000476</v>
      </c>
      <c r="HN29" s="385">
        <v>543707713.57000029</v>
      </c>
      <c r="HO29" s="385">
        <v>9713770.4999999925</v>
      </c>
      <c r="HP29" s="385">
        <v>3641669.0099999974</v>
      </c>
      <c r="HQ29" s="385">
        <v>4546705.3800000018</v>
      </c>
      <c r="HR29" s="385">
        <v>12762215.07</v>
      </c>
      <c r="HS29" s="385">
        <v>4226493.4099999964</v>
      </c>
      <c r="HT29" s="385">
        <v>36473473.790000014</v>
      </c>
      <c r="HU29" s="385">
        <v>-3381011.0199999986</v>
      </c>
      <c r="HV29" s="385">
        <v>2752115.9899999998</v>
      </c>
      <c r="HW29" s="385">
        <v>4564385.7399999984</v>
      </c>
      <c r="HX29" s="385">
        <v>2142777.0500000017</v>
      </c>
      <c r="HY29" s="385">
        <v>24656179.829999998</v>
      </c>
      <c r="HZ29" s="385">
        <v>1496291.3200000003</v>
      </c>
      <c r="IA29" s="385">
        <v>2284027.0200000033</v>
      </c>
      <c r="IB29" s="385">
        <v>3602351.546000002</v>
      </c>
      <c r="IC29" s="385">
        <v>652074.33999999973</v>
      </c>
      <c r="ID29" s="385">
        <v>97173298.51000002</v>
      </c>
      <c r="IE29" s="385">
        <v>22625256.620000027</v>
      </c>
      <c r="IF29" s="385">
        <v>-3257526.0100000007</v>
      </c>
      <c r="IG29" s="385">
        <v>-4316156.7100000139</v>
      </c>
      <c r="IH29" s="385">
        <v>-10966048.029999996</v>
      </c>
      <c r="II29" s="385">
        <v>-2072891.8300000038</v>
      </c>
      <c r="IJ29" s="385">
        <v>9413727.0100000072</v>
      </c>
      <c r="IK29" s="385">
        <v>5695998.5100000007</v>
      </c>
      <c r="IL29" s="385">
        <v>6764188.7400000012</v>
      </c>
      <c r="IM29" s="385">
        <v>2934273.05</v>
      </c>
      <c r="IN29" s="385">
        <v>18318853.689999994</v>
      </c>
      <c r="IO29" s="385">
        <v>90319363.389999941</v>
      </c>
      <c r="IP29" s="385">
        <v>6684524.6299999738</v>
      </c>
      <c r="IQ29" s="385">
        <v>26810015.649999999</v>
      </c>
      <c r="IR29" s="385">
        <v>6975569.9799999977</v>
      </c>
      <c r="IS29" s="385">
        <v>30165780.879999999</v>
      </c>
      <c r="IT29" s="385">
        <v>2572110.6999999997</v>
      </c>
      <c r="IU29" s="385">
        <v>4091591.2400000012</v>
      </c>
      <c r="IV29" s="385">
        <v>662036.0000000007</v>
      </c>
      <c r="IW29" s="385">
        <v>2423121.59</v>
      </c>
      <c r="IX29" s="385">
        <v>284060.37000000139</v>
      </c>
      <c r="IY29" s="385">
        <v>-2970371.9499999997</v>
      </c>
      <c r="IZ29" s="385">
        <v>1411968.5599999991</v>
      </c>
      <c r="JA29" s="385">
        <v>266893396.53000003</v>
      </c>
      <c r="JB29" s="385">
        <v>-45011333.519999966</v>
      </c>
      <c r="JC29" s="385">
        <v>4918409.7300000004</v>
      </c>
      <c r="JD29" s="385">
        <v>1742763.4899999995</v>
      </c>
      <c r="JE29" s="385">
        <v>326221.98000000021</v>
      </c>
      <c r="JF29" s="385">
        <v>8168787.5600000024</v>
      </c>
      <c r="JG29" s="385">
        <v>56309523.470000051</v>
      </c>
      <c r="JH29" s="385">
        <v>-3639110.7500000005</v>
      </c>
      <c r="JI29" s="385">
        <v>-17318084.400000006</v>
      </c>
      <c r="JJ29" s="385">
        <v>20151144.059999991</v>
      </c>
      <c r="JK29" s="385">
        <v>-482246.39000000106</v>
      </c>
      <c r="JL29" s="385">
        <v>-28642952.840000004</v>
      </c>
      <c r="JM29" s="385">
        <v>-3896935.3000000003</v>
      </c>
      <c r="JN29" s="385">
        <v>214442507.51999992</v>
      </c>
      <c r="JO29" s="385">
        <v>66159869.889999941</v>
      </c>
      <c r="JP29" s="385">
        <v>9434809.7599999979</v>
      </c>
      <c r="JQ29" s="385">
        <v>2353734.180000002</v>
      </c>
      <c r="JR29" s="385">
        <v>2348278.7199999988</v>
      </c>
      <c r="JS29" s="385">
        <v>6580107.0799999991</v>
      </c>
      <c r="JT29" s="385">
        <v>2414912.0500000017</v>
      </c>
      <c r="JU29" s="385">
        <v>8407119.3700000029</v>
      </c>
      <c r="JV29" s="385">
        <v>7131574.1799999988</v>
      </c>
      <c r="JW29" s="385">
        <v>3294564.830000001</v>
      </c>
      <c r="JX29" s="385">
        <v>8204017.5300000021</v>
      </c>
      <c r="JY29" s="385">
        <v>-1143309.7599999993</v>
      </c>
      <c r="JZ29" s="385">
        <v>-5441468.6100000013</v>
      </c>
      <c r="KA29" s="385">
        <v>340123.7300000008</v>
      </c>
      <c r="KB29" s="385">
        <v>4799480.3299999982</v>
      </c>
      <c r="KC29" s="385">
        <v>471580574.19999975</v>
      </c>
      <c r="KD29" s="385">
        <v>83585306.110000014</v>
      </c>
      <c r="KE29" s="385">
        <v>72272230.079999998</v>
      </c>
      <c r="KF29" s="385">
        <v>7376397.5599999987</v>
      </c>
      <c r="KG29" s="385">
        <v>25355585.179999981</v>
      </c>
      <c r="KH29" s="385">
        <v>124135235.83999997</v>
      </c>
      <c r="KI29" s="385">
        <v>54399321.480000004</v>
      </c>
      <c r="KJ29" s="385">
        <v>23788133.870000001</v>
      </c>
      <c r="KK29" s="385">
        <v>8686483.6300000064</v>
      </c>
      <c r="KL29" s="385">
        <v>-40039978.919999994</v>
      </c>
      <c r="KM29" s="385">
        <v>15663496.900000004</v>
      </c>
      <c r="KN29" s="385">
        <v>1392582.69</v>
      </c>
      <c r="KO29" s="385">
        <v>14123410.52</v>
      </c>
      <c r="KP29" s="385">
        <v>7048206.1199999964</v>
      </c>
      <c r="KQ29" s="385">
        <v>3552247.4100000151</v>
      </c>
      <c r="KR29" s="385">
        <v>75895529.119999945</v>
      </c>
      <c r="KS29" s="385">
        <v>64811446.219999999</v>
      </c>
      <c r="KT29" s="385">
        <v>122114027.09999996</v>
      </c>
      <c r="KU29" s="385">
        <v>-4483327.6099999975</v>
      </c>
      <c r="KV29" s="385">
        <v>-4145750.8599999994</v>
      </c>
      <c r="KW29" s="385">
        <v>22538128.659999996</v>
      </c>
      <c r="KX29" s="385">
        <v>5856063.0299999937</v>
      </c>
      <c r="KY29" s="385">
        <v>-9989111.3000000007</v>
      </c>
      <c r="KZ29" s="385">
        <v>5560104.7700000014</v>
      </c>
      <c r="LA29" s="385">
        <v>-4120514.5600000005</v>
      </c>
      <c r="LB29" s="385">
        <v>280633744.05000001</v>
      </c>
      <c r="LC29" s="385">
        <v>-16608866.440000013</v>
      </c>
      <c r="LD29" s="385">
        <v>74550598.779999956</v>
      </c>
      <c r="LE29" s="385">
        <v>38209369.75999999</v>
      </c>
      <c r="LF29" s="385">
        <v>38172031.07</v>
      </c>
      <c r="LG29" s="385">
        <v>3066525.4799999958</v>
      </c>
      <c r="LH29" s="385">
        <v>-5451561.0949999979</v>
      </c>
      <c r="LI29" s="385">
        <v>9257776.4449999928</v>
      </c>
      <c r="LJ29" s="385">
        <v>7593788.1099999994</v>
      </c>
      <c r="LK29" s="385">
        <v>-7859067.2099999953</v>
      </c>
      <c r="LL29" s="385">
        <v>-25262393.920000002</v>
      </c>
      <c r="LM29" s="385">
        <v>20901083.110000003</v>
      </c>
      <c r="LN29" s="385">
        <v>7291630.9899999984</v>
      </c>
      <c r="LO29" s="385">
        <v>369320148.94000041</v>
      </c>
      <c r="LP29" s="385">
        <v>6990747.4099999974</v>
      </c>
      <c r="LQ29" s="385">
        <v>8375173.9100000262</v>
      </c>
      <c r="LR29" s="385">
        <v>51752527.929999992</v>
      </c>
      <c r="LS29" s="385">
        <v>4166301.47</v>
      </c>
      <c r="LT29" s="385">
        <v>25308305.650000002</v>
      </c>
      <c r="LU29" s="385">
        <v>10293994.679999996</v>
      </c>
      <c r="LV29" s="385">
        <v>2459263.2400000063</v>
      </c>
      <c r="LW29" s="385">
        <v>4427944.3</v>
      </c>
      <c r="LX29" s="385">
        <v>44910307.149999976</v>
      </c>
      <c r="LY29" s="385">
        <v>11577117.439999968</v>
      </c>
      <c r="LZ29" s="385">
        <v>8967740.3300000001</v>
      </c>
      <c r="MA29" s="385">
        <v>384033501.06999987</v>
      </c>
      <c r="MB29" s="385">
        <v>-10951596.180000007</v>
      </c>
      <c r="MC29" s="385">
        <v>178898.05999999287</v>
      </c>
      <c r="MD29" s="385">
        <v>-9203500.209999999</v>
      </c>
      <c r="ME29" s="385">
        <v>2282171.9099999974</v>
      </c>
      <c r="MF29" s="385">
        <v>993989.6299999943</v>
      </c>
      <c r="MG29" s="385">
        <v>-2457.7000000057742</v>
      </c>
      <c r="MH29" s="385">
        <v>-828875.9599999974</v>
      </c>
      <c r="MI29" s="385">
        <v>1765265.6300000055</v>
      </c>
      <c r="MJ29" s="385">
        <v>4900857.9799999958</v>
      </c>
      <c r="MK29" s="385">
        <v>-1749740.0999999996</v>
      </c>
      <c r="ML29" s="385">
        <v>2691219.0799999996</v>
      </c>
      <c r="MM29" s="385">
        <v>268301625.41999996</v>
      </c>
      <c r="MN29" s="385">
        <v>14530435.090000007</v>
      </c>
      <c r="MO29" s="385">
        <v>76371823.419999987</v>
      </c>
      <c r="MP29" s="385">
        <v>10809222.010000004</v>
      </c>
      <c r="MQ29" s="385">
        <v>6643517.439999992</v>
      </c>
      <c r="MR29" s="385">
        <v>18258340.775000006</v>
      </c>
      <c r="MS29" s="385">
        <v>116422172.95999998</v>
      </c>
      <c r="MT29" s="385">
        <v>14063855.199999996</v>
      </c>
      <c r="MU29" s="385">
        <v>9007645.200000003</v>
      </c>
      <c r="MV29" s="385">
        <v>7950452.7700000005</v>
      </c>
      <c r="MW29" s="385">
        <v>969838836.02000022</v>
      </c>
      <c r="MX29" s="385">
        <v>115301427.42999996</v>
      </c>
      <c r="MY29" s="385">
        <v>51085611.899999991</v>
      </c>
      <c r="MZ29" s="385">
        <v>596107341.39999986</v>
      </c>
      <c r="NA29" s="385">
        <v>22105742.179999996</v>
      </c>
      <c r="NB29" s="385">
        <v>55266949.940000005</v>
      </c>
      <c r="NC29" s="385">
        <v>94836557.159999996</v>
      </c>
      <c r="ND29" s="385">
        <v>306650813.2700001</v>
      </c>
      <c r="NE29" s="385">
        <v>15462571.800000001</v>
      </c>
      <c r="NF29" s="385">
        <v>26006742.439999983</v>
      </c>
      <c r="NG29" s="385">
        <v>41259632.530000001</v>
      </c>
      <c r="NH29" s="385">
        <v>13843990.310000002</v>
      </c>
      <c r="NI29" s="385">
        <v>127126910.29999998</v>
      </c>
      <c r="NJ29" s="385">
        <v>7721988.7300000107</v>
      </c>
      <c r="NK29" s="385">
        <v>6614465.0699999938</v>
      </c>
      <c r="NL29" s="385">
        <v>4071729.3499999959</v>
      </c>
      <c r="NM29" s="385">
        <v>9056213.5399999898</v>
      </c>
      <c r="NN29" s="385">
        <v>4381768.3800000018</v>
      </c>
      <c r="NO29" s="385">
        <v>2750374.7599999965</v>
      </c>
      <c r="NP29" s="385">
        <v>183667948.1399999</v>
      </c>
      <c r="NQ29" s="385">
        <v>151359039.23999998</v>
      </c>
      <c r="NR29" s="385">
        <v>6648416.959999999</v>
      </c>
      <c r="NS29" s="385">
        <v>4488760.1399999941</v>
      </c>
      <c r="NT29" s="385">
        <v>1924864.8899999978</v>
      </c>
      <c r="NU29" s="385">
        <v>4641252.9900000021</v>
      </c>
      <c r="NV29" s="385">
        <v>1606868.02</v>
      </c>
      <c r="NW29" s="385">
        <v>1023932355.36</v>
      </c>
      <c r="NX29" s="385">
        <v>-19170941.759999987</v>
      </c>
      <c r="NY29" s="385">
        <v>65056592.449999973</v>
      </c>
      <c r="NZ29" s="385">
        <v>67019834.770000033</v>
      </c>
      <c r="OA29" s="385">
        <v>11598352.820000002</v>
      </c>
      <c r="OB29" s="385">
        <v>55191946.159999982</v>
      </c>
      <c r="OC29" s="385">
        <v>14779057.399999997</v>
      </c>
      <c r="OD29" s="385">
        <v>26259158.670000002</v>
      </c>
      <c r="OE29" s="385"/>
      <c r="OF29" s="385">
        <v>210682027.14000005</v>
      </c>
      <c r="OG29" s="385">
        <v>41386183.549999975</v>
      </c>
      <c r="OH29" s="385">
        <v>207825929</v>
      </c>
      <c r="OI29" s="385">
        <v>35966477.579999991</v>
      </c>
      <c r="OJ29" s="385">
        <v>17661001.720000003</v>
      </c>
      <c r="OK29" s="385">
        <v>62516804.200000003</v>
      </c>
      <c r="OL29" s="385">
        <v>102971979.80999994</v>
      </c>
      <c r="OM29" s="385">
        <v>5134977.3900000015</v>
      </c>
      <c r="ON29" s="385">
        <v>3110227.4700000007</v>
      </c>
      <c r="OO29" s="385">
        <v>26152421.949999999</v>
      </c>
      <c r="OP29" s="385">
        <v>602816.82999999519</v>
      </c>
      <c r="OQ29" s="385">
        <v>-8647089.3799999952</v>
      </c>
      <c r="OR29" s="385">
        <v>14352913.290000003</v>
      </c>
      <c r="OS29" s="385">
        <v>282627335.40999991</v>
      </c>
      <c r="OT29" s="385">
        <v>5249407.6099999938</v>
      </c>
      <c r="OU29" s="385">
        <v>-10222702.789999999</v>
      </c>
      <c r="OV29" s="385">
        <v>1839110.340000001</v>
      </c>
      <c r="OW29" s="385">
        <v>-20756926.770000011</v>
      </c>
      <c r="OX29" s="385">
        <v>25046437.139999989</v>
      </c>
      <c r="OY29" s="385">
        <v>-3870689.9800000004</v>
      </c>
      <c r="OZ29" s="385">
        <v>-3558734.1900000013</v>
      </c>
      <c r="PA29" s="385">
        <v>-15002726.109999988</v>
      </c>
      <c r="PB29" s="385">
        <v>-9013228.7500000019</v>
      </c>
      <c r="PC29" s="385">
        <v>12227342.069999997</v>
      </c>
      <c r="PD29" s="385">
        <v>21002940.260000002</v>
      </c>
      <c r="PE29" s="385">
        <v>1163835.8600000006</v>
      </c>
      <c r="PF29" s="385">
        <v>-47131450.190000005</v>
      </c>
      <c r="PG29" s="385">
        <v>75307082.069999918</v>
      </c>
      <c r="PH29" s="385">
        <v>12925828.599999996</v>
      </c>
      <c r="PI29" s="385">
        <v>-12709332.850000001</v>
      </c>
      <c r="PJ29" s="385">
        <v>63351505.109999999</v>
      </c>
      <c r="PK29" s="385">
        <v>-39322924.410000011</v>
      </c>
      <c r="PL29" s="385">
        <v>-1667150.5399999979</v>
      </c>
      <c r="PM29" s="385">
        <v>23111857.809999991</v>
      </c>
      <c r="PN29" s="385">
        <v>20362636.580000002</v>
      </c>
      <c r="PO29" s="385">
        <v>19827947.169999991</v>
      </c>
      <c r="PP29" s="385">
        <v>9153273.049999997</v>
      </c>
      <c r="PQ29" s="385">
        <v>7093286.5399999954</v>
      </c>
      <c r="PR29" s="385">
        <v>188888.35999999451</v>
      </c>
      <c r="PS29" s="385">
        <v>-524628.16000000108</v>
      </c>
      <c r="PT29" s="385">
        <v>66779495.020000003</v>
      </c>
      <c r="PU29" s="385">
        <v>59355687.410000004</v>
      </c>
      <c r="PV29" s="385">
        <v>54819041.86999999</v>
      </c>
      <c r="PW29" s="385">
        <v>-7239087.2800000012</v>
      </c>
      <c r="PX29" s="385">
        <v>-12171662</v>
      </c>
      <c r="PY29" s="385">
        <v>4831187.9600000037</v>
      </c>
      <c r="PZ29" s="385">
        <v>-32268888.469999976</v>
      </c>
      <c r="QA29" s="385">
        <v>-2163157.8500000047</v>
      </c>
      <c r="QB29" s="385">
        <v>-2763769.0000000005</v>
      </c>
      <c r="QC29" s="385">
        <v>367743113.42000002</v>
      </c>
      <c r="QD29" s="385">
        <v>2870446.4800000004</v>
      </c>
      <c r="QE29" s="385">
        <v>6762726.7499999953</v>
      </c>
      <c r="QF29" s="385">
        <v>14126365.199999997</v>
      </c>
      <c r="QG29" s="385">
        <v>8449518.459999999</v>
      </c>
      <c r="QH29" s="385">
        <v>134084681.13999993</v>
      </c>
      <c r="QI29" s="385">
        <v>12157453.519999998</v>
      </c>
      <c r="QJ29" s="385">
        <v>11504337.590000005</v>
      </c>
      <c r="QK29" s="385">
        <v>102792984.43999998</v>
      </c>
      <c r="QL29" s="385">
        <v>2474890.8999999976</v>
      </c>
      <c r="QM29" s="385">
        <v>1034830.9699999997</v>
      </c>
      <c r="QN29" s="385">
        <v>396174526.01999998</v>
      </c>
      <c r="QO29" s="385">
        <v>13738099.15</v>
      </c>
      <c r="QP29" s="385">
        <v>-14066688.489999996</v>
      </c>
      <c r="QQ29" s="385">
        <v>92550178.060000002</v>
      </c>
      <c r="QR29" s="385">
        <v>1206143.3999999969</v>
      </c>
      <c r="QS29" s="385">
        <v>-12273585.719999997</v>
      </c>
      <c r="QT29" s="385">
        <v>-9765021.25</v>
      </c>
      <c r="QU29" s="385">
        <v>6297886.2499999991</v>
      </c>
      <c r="QV29" s="385">
        <v>-2316423.0500000035</v>
      </c>
      <c r="QW29" s="385">
        <v>11994315.149999991</v>
      </c>
      <c r="QX29" s="385">
        <v>25387477.189999998</v>
      </c>
      <c r="QY29" s="385">
        <v>20016185.349999994</v>
      </c>
      <c r="QZ29" s="385">
        <v>-3429058.5700000012</v>
      </c>
      <c r="RA29" s="385">
        <v>-27510312.619999997</v>
      </c>
      <c r="RB29" s="385">
        <v>2016046.3400000017</v>
      </c>
      <c r="RC29" s="385">
        <v>-1513448.5799999991</v>
      </c>
      <c r="RD29" s="385">
        <v>-2257592.91</v>
      </c>
      <c r="RE29" s="385">
        <v>-5831220.9100000001</v>
      </c>
      <c r="RF29" s="385">
        <v>5903595.3300000001</v>
      </c>
      <c r="RG29" s="385">
        <v>-8641580.5299999993</v>
      </c>
      <c r="RH29" s="385">
        <v>169296203.63000005</v>
      </c>
      <c r="RI29" s="385">
        <v>40038480.700000018</v>
      </c>
      <c r="RJ29" s="385">
        <v>2610362.9899999984</v>
      </c>
      <c r="RK29" s="385">
        <v>3617975.6899999939</v>
      </c>
      <c r="RL29" s="385">
        <v>-106608.91000000091</v>
      </c>
      <c r="RM29" s="385">
        <v>1134047.0500000005</v>
      </c>
      <c r="RN29" s="385">
        <v>64102934.450000003</v>
      </c>
      <c r="RO29" s="385">
        <v>27949668.07</v>
      </c>
      <c r="RP29" s="385">
        <v>9912430.2800000031</v>
      </c>
      <c r="RQ29" s="385">
        <v>26602833.030000005</v>
      </c>
      <c r="RR29" s="385">
        <v>-17380323.960000016</v>
      </c>
      <c r="RS29" s="385">
        <v>-25674646.689999994</v>
      </c>
      <c r="RT29" s="385">
        <v>24468508.309999999</v>
      </c>
      <c r="RU29" s="385">
        <v>31388679.619999997</v>
      </c>
      <c r="RV29" s="385">
        <v>1151801.4800000086</v>
      </c>
      <c r="RW29" s="385">
        <v>15721898.869999995</v>
      </c>
      <c r="RX29" s="385">
        <v>11360247.309999995</v>
      </c>
      <c r="RY29" s="385">
        <v>1765177.1500000022</v>
      </c>
      <c r="RZ29" s="385">
        <v>-6115399.1599999992</v>
      </c>
      <c r="SA29" s="385">
        <v>43720504.490000054</v>
      </c>
      <c r="SB29" s="385">
        <v>8539557.5100000054</v>
      </c>
      <c r="SC29" s="385">
        <v>49612981.549999997</v>
      </c>
      <c r="SD29" s="385">
        <v>21811166.109999999</v>
      </c>
      <c r="SE29" s="385">
        <v>-1361596.3699999996</v>
      </c>
      <c r="SF29" s="385">
        <v>5522863.6099999994</v>
      </c>
      <c r="SG29" s="385">
        <v>22487709.219999995</v>
      </c>
      <c r="SH29" s="385">
        <v>20140959.46999998</v>
      </c>
      <c r="SI29" s="385">
        <v>8691301.8399999999</v>
      </c>
      <c r="SJ29" s="385">
        <v>-3481343.9400000027</v>
      </c>
      <c r="SK29" s="385">
        <v>16047412.149999999</v>
      </c>
      <c r="SL29" s="385">
        <v>-9810355.1600000001</v>
      </c>
      <c r="SM29" s="385">
        <v>43933837.340000004</v>
      </c>
      <c r="SN29" s="385">
        <v>117213159.89999998</v>
      </c>
      <c r="SO29" s="385">
        <v>13329562.77</v>
      </c>
      <c r="SP29" s="385">
        <v>19239771.600000005</v>
      </c>
      <c r="SQ29" s="385">
        <v>-4706401.3899999904</v>
      </c>
      <c r="SR29" s="385">
        <v>10028191.989999996</v>
      </c>
      <c r="SS29" s="385">
        <v>453409.06000000064</v>
      </c>
      <c r="ST29" s="385">
        <v>-281302.91999999963</v>
      </c>
      <c r="SU29" s="385">
        <v>10002222.859999998</v>
      </c>
      <c r="SV29" s="385">
        <v>15527162.700000005</v>
      </c>
      <c r="SW29" s="385">
        <v>4819690.7999999952</v>
      </c>
      <c r="SX29" s="385">
        <v>-15015340.169999992</v>
      </c>
      <c r="SY29" s="385">
        <v>14199308.470000003</v>
      </c>
      <c r="SZ29" s="385">
        <v>4520419.6899999967</v>
      </c>
      <c r="TA29" s="385">
        <v>-3446916.3999999976</v>
      </c>
      <c r="TB29" s="385">
        <v>4774131.2200000016</v>
      </c>
      <c r="TC29" s="385">
        <v>8403905.8300000001</v>
      </c>
      <c r="TD29" s="385">
        <v>21271916.43000003</v>
      </c>
      <c r="TE29" s="385">
        <v>585452.83999999659</v>
      </c>
      <c r="TF29" s="385">
        <v>232223429.31999993</v>
      </c>
      <c r="TG29" s="385">
        <v>20407693.140000015</v>
      </c>
      <c r="TH29" s="385">
        <v>550890.45999999973</v>
      </c>
      <c r="TI29" s="385">
        <v>3243876.070000004</v>
      </c>
      <c r="TJ29" s="385">
        <v>-57560627.700000003</v>
      </c>
      <c r="TK29" s="385">
        <v>4975455.7700000005</v>
      </c>
      <c r="TL29" s="385">
        <v>-5340868.2699999996</v>
      </c>
      <c r="TM29" s="385">
        <v>535762.75999998837</v>
      </c>
      <c r="TN29" s="385">
        <v>9310621.5699999984</v>
      </c>
      <c r="TO29" s="385">
        <v>66760566.410000004</v>
      </c>
      <c r="TP29" s="385">
        <v>532312.8199999975</v>
      </c>
      <c r="TQ29" s="385">
        <v>-1037972.8399999961</v>
      </c>
      <c r="TR29" s="385">
        <v>-372350.14000000618</v>
      </c>
      <c r="TS29" s="385">
        <v>-1491696.0599999989</v>
      </c>
      <c r="TT29" s="385">
        <v>5815767.0899999999</v>
      </c>
      <c r="TU29" s="385">
        <v>928356896.26000011</v>
      </c>
      <c r="TV29" s="385">
        <v>2678133.0900000017</v>
      </c>
      <c r="TW29" s="385">
        <v>-10634383.299999999</v>
      </c>
      <c r="TX29" s="385">
        <v>-20400262.400000013</v>
      </c>
      <c r="TY29" s="385">
        <v>-555072.2100000002</v>
      </c>
      <c r="TZ29" s="385">
        <v>1807853.6999999997</v>
      </c>
      <c r="UA29" s="385">
        <v>-1523077.5299999951</v>
      </c>
      <c r="UB29" s="385">
        <v>2796668.46</v>
      </c>
      <c r="UC29" s="385">
        <v>22621.339999999065</v>
      </c>
      <c r="UD29" s="385">
        <v>-6249813.3299999945</v>
      </c>
      <c r="UE29" s="385">
        <v>-3391683.8799999962</v>
      </c>
      <c r="UF29" s="385">
        <v>30327451.610000014</v>
      </c>
      <c r="UG29" s="385">
        <v>17297035.470000003</v>
      </c>
      <c r="UH29" s="385">
        <v>-21498218.879999999</v>
      </c>
      <c r="UI29" s="385">
        <v>1085867.7099999995</v>
      </c>
      <c r="UJ29" s="385">
        <v>8733270.2799999975</v>
      </c>
      <c r="UK29" s="385">
        <v>4156591.41</v>
      </c>
      <c r="UL29" s="385">
        <v>6358248.2499999981</v>
      </c>
      <c r="UM29" s="385">
        <v>30166225.529999997</v>
      </c>
      <c r="UN29" s="385">
        <v>2917787.1100000008</v>
      </c>
      <c r="UO29" s="385">
        <v>7790988.7200000016</v>
      </c>
      <c r="UP29" s="385">
        <v>8860786.9399999995</v>
      </c>
      <c r="UQ29" s="385">
        <v>59645670.250000022</v>
      </c>
      <c r="UR29" s="385">
        <v>-6161043.370000002</v>
      </c>
      <c r="US29" s="385">
        <v>24151259.090000004</v>
      </c>
      <c r="UT29" s="385">
        <v>23653423.750000004</v>
      </c>
      <c r="UU29" s="385">
        <v>122159029.44</v>
      </c>
      <c r="UV29" s="385">
        <v>50323066.300000004</v>
      </c>
      <c r="UW29" s="385">
        <v>5154819.9200000074</v>
      </c>
      <c r="UX29" s="385">
        <v>1731492.2100000007</v>
      </c>
      <c r="UY29" s="385">
        <v>38456586.640000001</v>
      </c>
      <c r="UZ29" s="385">
        <v>14781933.119999997</v>
      </c>
      <c r="VA29" s="385">
        <v>12927942.57</v>
      </c>
      <c r="VB29" s="385">
        <v>110003092.50999999</v>
      </c>
      <c r="VC29" s="385">
        <v>1497775.790000001</v>
      </c>
      <c r="VD29" s="385">
        <v>16152879.490000004</v>
      </c>
      <c r="VE29" s="385">
        <v>-6064671.9000000013</v>
      </c>
      <c r="VF29" s="385">
        <v>1816065228.2200005</v>
      </c>
      <c r="VG29" s="385">
        <v>41340340.99000001</v>
      </c>
      <c r="VH29" s="385">
        <v>49675430.320000023</v>
      </c>
      <c r="VI29" s="385">
        <v>10290530.400000004</v>
      </c>
      <c r="VJ29" s="385">
        <v>26656494.860000007</v>
      </c>
      <c r="VK29" s="385">
        <v>30530862.040000007</v>
      </c>
      <c r="VL29" s="385">
        <v>54293599.979999997</v>
      </c>
      <c r="VM29" s="385">
        <v>72131855.560000047</v>
      </c>
      <c r="VN29" s="385">
        <v>27211050.919999994</v>
      </c>
      <c r="VO29" s="385">
        <v>13420901.010000005</v>
      </c>
      <c r="VP29" s="385">
        <v>14029001.680000005</v>
      </c>
      <c r="VQ29" s="385">
        <v>19113949.570000008</v>
      </c>
      <c r="VR29" s="385">
        <v>13966895.749999998</v>
      </c>
      <c r="VS29" s="385">
        <v>48684216.899999991</v>
      </c>
      <c r="VT29" s="385">
        <v>98972448.919999987</v>
      </c>
      <c r="VU29" s="385">
        <v>35387598.719999999</v>
      </c>
      <c r="VV29" s="385">
        <v>24947817.179999981</v>
      </c>
      <c r="VW29" s="385">
        <v>80399836.219999999</v>
      </c>
      <c r="VX29" s="385">
        <v>1213706.8000000019</v>
      </c>
      <c r="VY29" s="385">
        <v>10438077.720000001</v>
      </c>
      <c r="VZ29" s="385">
        <v>104283190.18000001</v>
      </c>
      <c r="WA29" s="385">
        <v>35901618.350000009</v>
      </c>
      <c r="WB29" s="385">
        <v>30121237.43</v>
      </c>
      <c r="WC29" s="385">
        <v>4081777.9300000016</v>
      </c>
      <c r="WD29" s="385">
        <v>7058152.0600000024</v>
      </c>
      <c r="WE29" s="385">
        <v>6903133.2899999982</v>
      </c>
      <c r="WF29" s="385">
        <v>28036599.740000002</v>
      </c>
      <c r="WG29" s="385">
        <v>9484281.0800000001</v>
      </c>
      <c r="WH29" s="385">
        <v>88624437.540000007</v>
      </c>
      <c r="WI29" s="385">
        <v>29106513.289999995</v>
      </c>
      <c r="WJ29" s="385"/>
      <c r="WK29" s="385">
        <v>6775588.0900000017</v>
      </c>
      <c r="WL29" s="385"/>
      <c r="WM29" s="385">
        <v>592925025.45999992</v>
      </c>
      <c r="WN29" s="385">
        <v>17547790.550000001</v>
      </c>
      <c r="WO29" s="385">
        <v>95210790.560000002</v>
      </c>
      <c r="WP29" s="385">
        <v>71221307.519999996</v>
      </c>
      <c r="WQ29" s="385">
        <v>19406124.870000008</v>
      </c>
      <c r="WR29" s="385">
        <v>22621034.240000002</v>
      </c>
      <c r="WS29" s="385">
        <v>27161650.859999999</v>
      </c>
      <c r="WT29" s="385">
        <v>49534904.920000002</v>
      </c>
      <c r="WU29" s="385">
        <v>6983489.5100000016</v>
      </c>
      <c r="WV29" s="385">
        <v>103444514.76999997</v>
      </c>
      <c r="WW29" s="385">
        <v>37145716.129999995</v>
      </c>
      <c r="WX29" s="385">
        <v>5802113.7100000037</v>
      </c>
      <c r="WY29" s="385">
        <v>12597495.029999996</v>
      </c>
      <c r="WZ29" s="385">
        <v>4675289.2400000021</v>
      </c>
      <c r="XA29" s="385">
        <v>10521513.020000003</v>
      </c>
      <c r="XB29" s="385">
        <v>175636.42000000004</v>
      </c>
      <c r="XC29" s="385">
        <v>4069116.2299999995</v>
      </c>
      <c r="XD29" s="385">
        <v>5719347.9400000004</v>
      </c>
      <c r="XE29" s="385">
        <v>5371318.3999999994</v>
      </c>
      <c r="XF29" s="385">
        <v>4329131.0100000016</v>
      </c>
      <c r="XG29" s="385">
        <v>3902653.9299999969</v>
      </c>
      <c r="XH29" s="385">
        <v>11962591.209999997</v>
      </c>
      <c r="XI29" s="385">
        <v>23473028.250000004</v>
      </c>
      <c r="XJ29" s="385">
        <v>550242916.43000019</v>
      </c>
      <c r="XK29" s="385">
        <v>39500928.699999996</v>
      </c>
      <c r="XL29" s="385">
        <v>36387459.630000003</v>
      </c>
      <c r="XM29" s="385">
        <v>45260129.770000003</v>
      </c>
      <c r="XN29" s="385">
        <v>-11223797.969999984</v>
      </c>
      <c r="XO29" s="385">
        <v>43368768.950000003</v>
      </c>
      <c r="XP29" s="385">
        <v>-30162966.059999991</v>
      </c>
      <c r="XQ29" s="385">
        <v>-8648016.5099999998</v>
      </c>
      <c r="XR29" s="385">
        <v>3118437.5999999996</v>
      </c>
      <c r="XS29" s="385">
        <v>16238682.280000001</v>
      </c>
      <c r="XT29" s="385">
        <v>22392207.219999999</v>
      </c>
      <c r="XU29" s="385">
        <v>2747484.0300000021</v>
      </c>
      <c r="XV29" s="385">
        <v>21235013.010000002</v>
      </c>
      <c r="XW29" s="385">
        <v>402697.91999999993</v>
      </c>
      <c r="XX29" s="385">
        <v>35765211.18999999</v>
      </c>
      <c r="XY29" s="385">
        <v>34179531.609999999</v>
      </c>
      <c r="XZ29" s="385">
        <v>13214133.890000001</v>
      </c>
      <c r="YA29" s="385">
        <v>148826009.25000003</v>
      </c>
      <c r="YB29" s="385">
        <v>-6128630.5699999975</v>
      </c>
      <c r="YC29" s="385">
        <v>-1175201.0100000005</v>
      </c>
      <c r="YD29" s="385">
        <v>-9934862.8000000007</v>
      </c>
      <c r="YE29" s="385">
        <v>-1150889.9300000016</v>
      </c>
      <c r="YF29" s="385">
        <v>-2615371.6299999994</v>
      </c>
      <c r="YG29" s="385">
        <v>-208318.94000000012</v>
      </c>
      <c r="YH29" s="385">
        <v>103617365.51999995</v>
      </c>
      <c r="YI29" s="385">
        <v>12674077.140000001</v>
      </c>
      <c r="YJ29" s="385">
        <v>17711658.84</v>
      </c>
      <c r="YK29" s="385">
        <v>1575856.089999995</v>
      </c>
      <c r="YL29" s="385">
        <v>6549375.0799999973</v>
      </c>
      <c r="YM29" s="385">
        <v>-500682.74000000581</v>
      </c>
      <c r="YN29" s="385">
        <v>1182652.2600000016</v>
      </c>
      <c r="YO29" s="385">
        <v>4004845.9800000009</v>
      </c>
      <c r="YP29" s="385">
        <v>10115320.689999988</v>
      </c>
      <c r="YQ29" s="385">
        <v>231871786.13000003</v>
      </c>
      <c r="YR29" s="385">
        <v>14634505.820000002</v>
      </c>
      <c r="YS29" s="385">
        <v>75088408.420000032</v>
      </c>
      <c r="YT29" s="385">
        <v>256700779.53999999</v>
      </c>
      <c r="YU29" s="385">
        <v>120378473.27</v>
      </c>
      <c r="YV29" s="385">
        <v>23445579.599999998</v>
      </c>
      <c r="YW29" s="385">
        <v>18099168.329999994</v>
      </c>
      <c r="YX29" s="385">
        <v>190521797.08000001</v>
      </c>
      <c r="YY29" s="385">
        <v>330783042.91000003</v>
      </c>
      <c r="YZ29" s="385">
        <v>123958237.12</v>
      </c>
      <c r="ZA29" s="385">
        <v>8735031.1099999994</v>
      </c>
      <c r="ZB29" s="385">
        <v>42509241.75</v>
      </c>
      <c r="ZC29" s="385">
        <v>16216966.029999997</v>
      </c>
      <c r="ZD29" s="385">
        <v>14762619.139999995</v>
      </c>
      <c r="ZE29" s="385">
        <v>10033084.299999997</v>
      </c>
      <c r="ZF29" s="385">
        <v>15307395.009999998</v>
      </c>
      <c r="ZG29" s="385">
        <v>10169658.770000003</v>
      </c>
      <c r="ZH29" s="385">
        <v>6181447.1400000034</v>
      </c>
      <c r="ZI29" s="385">
        <v>38032920.839499995</v>
      </c>
      <c r="ZJ29" s="385">
        <v>15198608.759999998</v>
      </c>
      <c r="ZK29" s="385">
        <v>9155488.3099999987</v>
      </c>
      <c r="ZL29" s="385">
        <v>22050577.460000001</v>
      </c>
      <c r="ZM29" s="385">
        <v>3904401.319999936</v>
      </c>
      <c r="ZN29" s="385">
        <v>3792611.9000000018</v>
      </c>
      <c r="ZO29" s="385">
        <v>-5018159.1700000009</v>
      </c>
      <c r="ZP29" s="385">
        <v>-3742332.3999999976</v>
      </c>
      <c r="ZQ29" s="385">
        <v>-7570291.4999999972</v>
      </c>
      <c r="ZR29" s="385">
        <v>-14151008.760000009</v>
      </c>
      <c r="ZS29" s="385">
        <v>-9915528.9900000039</v>
      </c>
      <c r="ZT29" s="385">
        <v>1185729945.53</v>
      </c>
      <c r="ZU29" s="385">
        <v>-7865257.8800000018</v>
      </c>
      <c r="ZV29" s="385">
        <v>-5037348.0399999982</v>
      </c>
      <c r="ZW29" s="385">
        <v>-5858800.7000000114</v>
      </c>
      <c r="ZX29" s="385">
        <v>36045973.349999994</v>
      </c>
      <c r="ZY29" s="385">
        <v>19079334.640000001</v>
      </c>
      <c r="ZZ29" s="385">
        <v>25489514.230000004</v>
      </c>
      <c r="AAA29" s="385">
        <v>49389837.109999999</v>
      </c>
      <c r="AAB29" s="385">
        <v>10664098.519999998</v>
      </c>
      <c r="AAC29" s="385">
        <v>8446960.3800000027</v>
      </c>
      <c r="AAD29" s="385">
        <v>18810124.289999999</v>
      </c>
      <c r="AAE29" s="385">
        <v>2718493.7200000151</v>
      </c>
      <c r="AAF29" s="385">
        <v>25779410.909999996</v>
      </c>
      <c r="AAG29" s="385">
        <v>-7392688.049999998</v>
      </c>
      <c r="AAH29" s="385">
        <v>9622454.0499999989</v>
      </c>
      <c r="AAI29" s="385">
        <v>-9938717.0199999996</v>
      </c>
      <c r="AAJ29" s="385">
        <v>3447940.6199999996</v>
      </c>
      <c r="AAK29" s="385">
        <v>2035492.1200000029</v>
      </c>
      <c r="AAL29" s="385">
        <v>399891.97999999893</v>
      </c>
      <c r="AAM29" s="385">
        <v>5302333.0599999437</v>
      </c>
      <c r="AAN29" s="385">
        <v>-30948273.469999999</v>
      </c>
      <c r="AAO29" s="385">
        <v>1919937.3999999985</v>
      </c>
      <c r="AAP29" s="385">
        <v>-1311570.4400000004</v>
      </c>
      <c r="AAQ29" s="385">
        <v>-456516.30000000144</v>
      </c>
      <c r="AAR29" s="385">
        <v>14883183.380000003</v>
      </c>
      <c r="AAS29" s="385">
        <v>8195356.1300000008</v>
      </c>
      <c r="AAT29" s="385">
        <v>53174678.510000065</v>
      </c>
      <c r="AAU29" s="385">
        <v>48556800.870000005</v>
      </c>
      <c r="AAV29" s="385">
        <v>20699929.639999997</v>
      </c>
      <c r="AAW29" s="385">
        <v>40588091.850000009</v>
      </c>
      <c r="AAX29" s="385">
        <v>-1756524.3299999908</v>
      </c>
      <c r="AAY29" s="385">
        <v>5856340.1600000001</v>
      </c>
      <c r="AAZ29" s="385">
        <v>2320142.92</v>
      </c>
      <c r="ABA29" s="385">
        <v>7414310.9100000039</v>
      </c>
      <c r="ABB29" s="385">
        <v>186571495.41000006</v>
      </c>
      <c r="ABC29" s="385">
        <v>43574955.460000008</v>
      </c>
      <c r="ABD29" s="385">
        <v>21640152.050000001</v>
      </c>
      <c r="ABE29" s="385">
        <v>19308921.309999995</v>
      </c>
      <c r="ABF29" s="385">
        <v>9533527.1900000032</v>
      </c>
      <c r="ABG29" s="385">
        <v>-31722074.159999996</v>
      </c>
      <c r="ABH29" s="385">
        <v>4170399.0999999992</v>
      </c>
      <c r="ABI29" s="385">
        <v>185473.38999999588</v>
      </c>
      <c r="ABJ29" s="385">
        <v>3816366.6399999978</v>
      </c>
      <c r="ABK29" s="385">
        <v>9238756.25</v>
      </c>
      <c r="ABL29" s="385">
        <v>5597606.6099999985</v>
      </c>
      <c r="ABM29" s="385">
        <v>631462262.26000035</v>
      </c>
      <c r="ABN29" s="385">
        <v>8226458.5599999977</v>
      </c>
      <c r="ABO29" s="385">
        <v>-13424164.100000003</v>
      </c>
      <c r="ABP29" s="385">
        <v>-19899222.210000001</v>
      </c>
      <c r="ABQ29" s="385">
        <v>19897859.629999999</v>
      </c>
      <c r="ABR29" s="385">
        <v>-37339814.830000006</v>
      </c>
      <c r="ABS29" s="385">
        <v>84819929.909999996</v>
      </c>
      <c r="ABT29" s="385">
        <v>21914340.629999988</v>
      </c>
      <c r="ABU29" s="385">
        <v>-27473891.020000011</v>
      </c>
      <c r="ABV29" s="385">
        <v>-14379049.570000004</v>
      </c>
      <c r="ABW29" s="385">
        <v>-5802241.1799999988</v>
      </c>
      <c r="ABX29" s="385">
        <v>-1067369.1999999995</v>
      </c>
      <c r="ABY29" s="385">
        <v>12683808.640000004</v>
      </c>
      <c r="ABZ29" s="385">
        <v>160000751.85999998</v>
      </c>
      <c r="ACA29" s="385">
        <v>-634680.59999999893</v>
      </c>
      <c r="ACB29" s="385">
        <v>19394782.120000012</v>
      </c>
      <c r="ACC29" s="385">
        <v>2990954.6199999973</v>
      </c>
      <c r="ACD29" s="385">
        <v>-6017760.040000001</v>
      </c>
      <c r="ACE29" s="385">
        <v>-6941901.9099999992</v>
      </c>
      <c r="ACF29" s="385">
        <v>8067191.4600000121</v>
      </c>
      <c r="ACG29" s="385">
        <v>74698518.169999987</v>
      </c>
      <c r="ACH29" s="385">
        <v>-6490160.8599999975</v>
      </c>
      <c r="ACI29" s="385">
        <v>5424966.4700000025</v>
      </c>
      <c r="ACJ29" s="385">
        <v>-6429229.0300000003</v>
      </c>
      <c r="ACK29" s="385">
        <v>970579.42999999982</v>
      </c>
      <c r="ACL29" s="385">
        <v>1144976.5099999988</v>
      </c>
      <c r="ACM29" s="385">
        <v>-4489687.8400000008</v>
      </c>
      <c r="ACN29" s="385">
        <v>2888703.5299999956</v>
      </c>
      <c r="ACO29" s="385">
        <v>164767145.2899999</v>
      </c>
      <c r="ACP29" s="385">
        <v>55365422.459999993</v>
      </c>
      <c r="ACQ29" s="385">
        <v>4418622.28</v>
      </c>
      <c r="ACR29" s="385">
        <v>35553169.169999987</v>
      </c>
      <c r="ACS29" s="385">
        <v>3742142.7099999995</v>
      </c>
      <c r="ACT29" s="385">
        <v>9542971.8299999963</v>
      </c>
      <c r="ACU29" s="385">
        <v>54084602.250000007</v>
      </c>
      <c r="ACV29" s="385">
        <v>4131442.8099999991</v>
      </c>
      <c r="ACW29" s="385">
        <v>215653503.44000006</v>
      </c>
      <c r="ACX29" s="385">
        <v>38861340.790000014</v>
      </c>
      <c r="ACY29" s="385">
        <v>-13478759.169999985</v>
      </c>
      <c r="ACZ29" s="385">
        <v>-6925076.4800000023</v>
      </c>
      <c r="ADA29" s="385">
        <v>13015241.890000004</v>
      </c>
      <c r="ADB29" s="385">
        <v>-1271034.8000000021</v>
      </c>
      <c r="ADC29" s="385">
        <v>-3689847.36</v>
      </c>
      <c r="ADD29" s="385">
        <v>-2233336.8099999991</v>
      </c>
      <c r="ADE29" s="385">
        <v>8479357.4199999981</v>
      </c>
      <c r="ADF29" s="385">
        <v>31584429.95999999</v>
      </c>
      <c r="ADG29" s="385">
        <v>31633658.780000001</v>
      </c>
      <c r="ADH29" s="385">
        <v>10710891.069999998</v>
      </c>
      <c r="ADI29" s="385">
        <v>3922928.6999999974</v>
      </c>
      <c r="ADJ29" s="385">
        <v>2105982.9999999967</v>
      </c>
      <c r="ADK29" s="385">
        <v>3187997.8400000036</v>
      </c>
      <c r="ADL29" s="385">
        <v>-5414244.5000000009</v>
      </c>
      <c r="ADM29" s="385">
        <v>-13939476.99</v>
      </c>
      <c r="ADN29" s="385">
        <v>4241267.26</v>
      </c>
      <c r="ADO29" s="385">
        <v>-11662234.599999994</v>
      </c>
      <c r="ADP29" s="385"/>
      <c r="ADQ29" s="385">
        <v>280323812.07999998</v>
      </c>
      <c r="ADR29" s="385">
        <v>44631120.769999996</v>
      </c>
      <c r="ADS29" s="385">
        <v>-1640415.0999999978</v>
      </c>
      <c r="ADT29" s="385">
        <v>12227730.520000003</v>
      </c>
      <c r="ADU29" s="385">
        <v>5803285.4500000002</v>
      </c>
      <c r="ADV29" s="385">
        <v>2006610.2599999895</v>
      </c>
      <c r="ADW29" s="385">
        <v>5913645.6599999974</v>
      </c>
      <c r="ADX29" s="385">
        <v>-7438649.5599999996</v>
      </c>
      <c r="ADY29" s="385">
        <v>3530330.7600000026</v>
      </c>
      <c r="ADZ29" s="385"/>
      <c r="AEA29" s="385">
        <v>3229108.7800000091</v>
      </c>
      <c r="AEB29" s="385">
        <v>96257890.199999958</v>
      </c>
      <c r="AEC29" s="385">
        <v>84003026.679999977</v>
      </c>
      <c r="AED29" s="385">
        <v>32998015.889999997</v>
      </c>
      <c r="AEE29" s="385">
        <v>23892281.09</v>
      </c>
      <c r="AEF29" s="385">
        <v>75448904.639999986</v>
      </c>
      <c r="AEG29" s="385">
        <v>21461378.309999999</v>
      </c>
      <c r="AEH29" s="385">
        <v>23701781.669999994</v>
      </c>
      <c r="AEI29" s="385">
        <v>27867706.379999988</v>
      </c>
      <c r="AEJ29" s="385">
        <v>4908856.66</v>
      </c>
      <c r="AEK29" s="385">
        <v>6260695.1299999999</v>
      </c>
      <c r="AEL29" s="385">
        <v>5635248.2900000028</v>
      </c>
      <c r="AEM29" s="385">
        <v>11510500.390000001</v>
      </c>
      <c r="AEN29" s="385">
        <v>131553961.97000001</v>
      </c>
      <c r="AEO29" s="385">
        <v>-39601209.600000009</v>
      </c>
      <c r="AEP29" s="385">
        <v>5294609.2900000066</v>
      </c>
      <c r="AEQ29" s="385">
        <v>-10116922.979999991</v>
      </c>
      <c r="AER29" s="385">
        <v>14724849.929999996</v>
      </c>
      <c r="AES29" s="385">
        <v>16396326.32</v>
      </c>
      <c r="AET29" s="385">
        <v>-2092376.4700000002</v>
      </c>
      <c r="AEU29" s="385">
        <v>-11800758.959999997</v>
      </c>
      <c r="AEV29" s="385">
        <v>-4426093.4900000012</v>
      </c>
      <c r="AEW29" s="385">
        <v>-2437793.5100000002</v>
      </c>
      <c r="AEX29" s="385">
        <v>-24090799.850000001</v>
      </c>
      <c r="AEY29" s="385">
        <v>17559038.059999995</v>
      </c>
      <c r="AEZ29" s="385">
        <v>34535728.569999993</v>
      </c>
      <c r="AFA29" s="385">
        <v>-4347933.3</v>
      </c>
      <c r="AFB29" s="385">
        <v>-8498760.7600000016</v>
      </c>
      <c r="AFC29" s="385">
        <v>-7981651.2899999982</v>
      </c>
      <c r="AFD29" s="385">
        <v>320617.08000000054</v>
      </c>
      <c r="AFE29" s="385">
        <v>9363963.0099999998</v>
      </c>
      <c r="AFF29" s="385">
        <v>-3295236.200000003</v>
      </c>
      <c r="AFG29" s="385">
        <v>-13217578.49</v>
      </c>
      <c r="AFH29" s="385">
        <v>-13824.169999999867</v>
      </c>
      <c r="AFI29" s="385">
        <v>-4621488.3100000024</v>
      </c>
      <c r="AFJ29" s="385">
        <v>2772393.2799999993</v>
      </c>
      <c r="AFK29" s="385">
        <v>274285303.31</v>
      </c>
      <c r="AFL29" s="385">
        <v>-9770483.0899999943</v>
      </c>
      <c r="AFM29" s="385">
        <v>6732626.5100000063</v>
      </c>
      <c r="AFN29" s="385">
        <v>9096893.7599999942</v>
      </c>
      <c r="AFO29" s="385">
        <v>46842968.130000003</v>
      </c>
      <c r="AFP29" s="385">
        <v>9782345.4700000007</v>
      </c>
      <c r="AFQ29" s="385">
        <v>12813628.440000009</v>
      </c>
      <c r="AFR29" s="385">
        <v>15029672.499999998</v>
      </c>
      <c r="AFS29" s="385">
        <v>134320858.38999999</v>
      </c>
      <c r="AFT29" s="385">
        <v>76486614.729999959</v>
      </c>
      <c r="AFU29" s="385">
        <v>-2814441.3600000003</v>
      </c>
      <c r="AFV29" s="385">
        <v>77803399.480000004</v>
      </c>
      <c r="AFW29" s="385">
        <v>16863061.990000002</v>
      </c>
      <c r="AFX29" s="385">
        <v>13213489.470000001</v>
      </c>
      <c r="AFY29" s="385">
        <v>-3684040.3299999982</v>
      </c>
      <c r="AFZ29" s="385">
        <v>3874325.4599999995</v>
      </c>
      <c r="AGA29" s="385">
        <v>-6697505.7000000011</v>
      </c>
      <c r="AGB29" s="385">
        <v>7232782.4400000088</v>
      </c>
      <c r="AGC29" s="385">
        <v>38079779.019999988</v>
      </c>
      <c r="AGD29" s="385">
        <v>-5780389.6100000022</v>
      </c>
      <c r="AGE29" s="385">
        <v>-350271.5399999998</v>
      </c>
      <c r="AGF29" s="385">
        <v>8099195.6599999983</v>
      </c>
      <c r="AGG29" s="385">
        <v>2815780.8499999968</v>
      </c>
      <c r="AGH29" s="385">
        <v>-8514836.3599999994</v>
      </c>
      <c r="AGI29" s="385">
        <v>-5494320.9899999993</v>
      </c>
      <c r="AGJ29" s="385">
        <v>2901594.4999999995</v>
      </c>
      <c r="AGK29" s="385">
        <v>-3345328.0900000012</v>
      </c>
      <c r="AGL29" s="385">
        <v>-9147962.6100000013</v>
      </c>
      <c r="AGM29" s="385">
        <v>-6067418.0599999996</v>
      </c>
      <c r="AGN29" s="385">
        <v>-22473856.370000001</v>
      </c>
      <c r="AGO29" s="385">
        <v>1011683.7600000007</v>
      </c>
      <c r="AGP29" s="385">
        <v>-11689600.890000002</v>
      </c>
    </row>
    <row r="30" spans="1:874">
      <c r="A30" s="383" t="s">
        <v>2281</v>
      </c>
      <c r="B30" s="384" t="s">
        <v>44</v>
      </c>
      <c r="C30" s="383" t="s">
        <v>2282</v>
      </c>
      <c r="D30" s="385">
        <v>537047169.79999995</v>
      </c>
      <c r="E30" s="385">
        <v>24596260.419999998</v>
      </c>
      <c r="F30" s="385">
        <v>83872939.049999997</v>
      </c>
      <c r="G30" s="385">
        <v>8054700.4500000002</v>
      </c>
      <c r="H30" s="385">
        <v>109795168.72</v>
      </c>
      <c r="I30" s="385">
        <v>13422910.199999999</v>
      </c>
      <c r="J30" s="385">
        <v>267853521.56</v>
      </c>
      <c r="K30" s="385">
        <v>115337499.66</v>
      </c>
      <c r="L30" s="385">
        <v>70822344.819999993</v>
      </c>
      <c r="M30" s="385">
        <v>21752410.27</v>
      </c>
      <c r="N30" s="385">
        <v>14297092.779999999</v>
      </c>
      <c r="O30" s="385">
        <v>13378036.460000001</v>
      </c>
      <c r="P30" s="385">
        <v>69766773.960000008</v>
      </c>
      <c r="Q30" s="385">
        <v>6523484.1399999997</v>
      </c>
      <c r="R30" s="385">
        <v>9950533.3300000001</v>
      </c>
      <c r="S30" s="385">
        <v>16956253.690000001</v>
      </c>
      <c r="T30" s="385">
        <v>11379952.6</v>
      </c>
      <c r="U30" s="385">
        <v>8558663.6699999999</v>
      </c>
      <c r="V30" s="385">
        <v>254309736.84999999</v>
      </c>
      <c r="W30" s="385">
        <v>35471816.390000001</v>
      </c>
      <c r="X30" s="385">
        <v>10330339.289999999</v>
      </c>
      <c r="Y30" s="385">
        <v>88522736.449999988</v>
      </c>
      <c r="Z30" s="385">
        <v>4680451.4399999995</v>
      </c>
      <c r="AA30" s="385">
        <v>33649395.350000001</v>
      </c>
      <c r="AB30" s="385">
        <v>866131.30000000016</v>
      </c>
      <c r="AC30" s="385">
        <v>49332642.640000001</v>
      </c>
      <c r="AD30" s="385">
        <v>79823999.400000006</v>
      </c>
      <c r="AE30" s="385">
        <v>5606689.0399999991</v>
      </c>
      <c r="AF30" s="385">
        <v>52530004.909999996</v>
      </c>
      <c r="AG30" s="385">
        <v>23801361.18</v>
      </c>
      <c r="AH30" s="385">
        <v>80218956.860000014</v>
      </c>
      <c r="AI30" s="385">
        <v>9149216.6600000001</v>
      </c>
      <c r="AJ30" s="385">
        <v>4056174.63</v>
      </c>
      <c r="AK30" s="385">
        <v>11834939.91</v>
      </c>
      <c r="AL30" s="385">
        <v>39000723.089999996</v>
      </c>
      <c r="AM30" s="385">
        <v>16013021.43</v>
      </c>
      <c r="AN30" s="385">
        <v>70856574.319999993</v>
      </c>
      <c r="AO30" s="385">
        <v>20855019.5</v>
      </c>
      <c r="AP30" s="385">
        <v>13388545.389999999</v>
      </c>
      <c r="AQ30" s="385">
        <v>5422398.3700000001</v>
      </c>
      <c r="AR30" s="385">
        <v>6725334.5700000003</v>
      </c>
      <c r="AS30" s="385">
        <v>4652859.66</v>
      </c>
      <c r="AT30" s="385">
        <v>225944038.29000002</v>
      </c>
      <c r="AU30" s="385">
        <v>7680055.0500000007</v>
      </c>
      <c r="AV30" s="385">
        <v>5610706.0899999989</v>
      </c>
      <c r="AW30" s="385">
        <v>8900860.7100000009</v>
      </c>
      <c r="AX30" s="385">
        <v>14972389.940000001</v>
      </c>
      <c r="AY30" s="385">
        <v>18063312.770000003</v>
      </c>
      <c r="AZ30" s="385">
        <v>4691966.88</v>
      </c>
      <c r="BA30" s="385">
        <v>12059507.24</v>
      </c>
      <c r="BB30" s="385">
        <v>9534027.6499999985</v>
      </c>
      <c r="BC30" s="385">
        <v>6227058.9699999997</v>
      </c>
      <c r="BD30" s="385">
        <v>5682552.2799999993</v>
      </c>
      <c r="BE30" s="385">
        <v>10126519.91</v>
      </c>
      <c r="BF30" s="385">
        <v>21074028.560000002</v>
      </c>
      <c r="BG30" s="385">
        <v>12053179.459999999</v>
      </c>
      <c r="BH30" s="385">
        <v>29414696.25</v>
      </c>
      <c r="BI30" s="385">
        <v>80441462.056999996</v>
      </c>
      <c r="BJ30" s="385">
        <v>82526102.120000005</v>
      </c>
      <c r="BK30" s="385">
        <v>11945842.24</v>
      </c>
      <c r="BL30" s="385">
        <v>7877561.1400000006</v>
      </c>
      <c r="BM30" s="385">
        <v>10665749.92</v>
      </c>
      <c r="BN30" s="385">
        <v>10131358.35</v>
      </c>
      <c r="BO30" s="385">
        <v>12388435.659999998</v>
      </c>
      <c r="BP30" s="385">
        <v>222287781.23999998</v>
      </c>
      <c r="BQ30" s="385">
        <v>14519103.91</v>
      </c>
      <c r="BR30" s="385">
        <v>12217747.68</v>
      </c>
      <c r="BS30" s="385">
        <v>12748078.75</v>
      </c>
      <c r="BT30" s="385">
        <v>11327574.070000002</v>
      </c>
      <c r="BU30" s="385">
        <v>15140137.969999999</v>
      </c>
      <c r="BV30" s="385">
        <v>6015940.6300000008</v>
      </c>
      <c r="BW30" s="385">
        <v>9500567.8699999992</v>
      </c>
      <c r="BX30" s="385">
        <v>53525631.429999992</v>
      </c>
      <c r="BY30" s="385">
        <v>8048977.8599999994</v>
      </c>
      <c r="BZ30" s="385">
        <v>9864820.9700000007</v>
      </c>
      <c r="CA30" s="385">
        <v>14378541.640000001</v>
      </c>
      <c r="CB30" s="385">
        <v>7066594.2800000003</v>
      </c>
      <c r="CC30" s="385">
        <v>4333134.07</v>
      </c>
      <c r="CD30" s="385">
        <v>5402014.3600000003</v>
      </c>
      <c r="CE30" s="385">
        <v>993278915.91000009</v>
      </c>
      <c r="CF30" s="385">
        <v>2733483.15</v>
      </c>
      <c r="CG30" s="385">
        <v>23355506.489999998</v>
      </c>
      <c r="CH30" s="385">
        <v>8021544.6399999997</v>
      </c>
      <c r="CI30" s="385">
        <v>26664083.829999998</v>
      </c>
      <c r="CJ30" s="385">
        <v>17493618.920000002</v>
      </c>
      <c r="CK30" s="385">
        <v>19546186.239999998</v>
      </c>
      <c r="CL30" s="385">
        <v>20925805.73</v>
      </c>
      <c r="CM30" s="385">
        <v>5282002.8</v>
      </c>
      <c r="CN30" s="385">
        <v>14420872.960000001</v>
      </c>
      <c r="CO30" s="385">
        <v>11662492.789999999</v>
      </c>
      <c r="CP30" s="385">
        <v>10880336.51</v>
      </c>
      <c r="CQ30" s="385">
        <v>16171781.640000001</v>
      </c>
      <c r="CR30" s="385">
        <v>148332944.83000001</v>
      </c>
      <c r="CS30" s="385">
        <v>13614998.039999999</v>
      </c>
      <c r="CT30" s="385">
        <v>17717167.010000002</v>
      </c>
      <c r="CU30" s="385">
        <v>10089698.369999999</v>
      </c>
      <c r="CV30" s="385">
        <v>16949343.129999999</v>
      </c>
      <c r="CW30" s="385">
        <v>10867628.359999999</v>
      </c>
      <c r="CX30" s="385">
        <v>10854055.25</v>
      </c>
      <c r="CY30" s="385">
        <v>9468293.4100000001</v>
      </c>
      <c r="CZ30" s="385">
        <v>82702940.319999993</v>
      </c>
      <c r="DA30" s="385">
        <v>282425801.78000003</v>
      </c>
      <c r="DB30" s="385">
        <v>28617012.260000002</v>
      </c>
      <c r="DC30" s="385">
        <v>9057959.7300000004</v>
      </c>
      <c r="DD30" s="385">
        <v>7702060.5800000001</v>
      </c>
      <c r="DE30" s="385">
        <v>21929838.82</v>
      </c>
      <c r="DF30" s="385">
        <v>35168341.969999999</v>
      </c>
      <c r="DG30" s="385">
        <v>9637815.9900000002</v>
      </c>
      <c r="DH30" s="385">
        <v>18813786.530000001</v>
      </c>
      <c r="DI30" s="385">
        <v>1068585492.8800001</v>
      </c>
      <c r="DJ30" s="385">
        <v>12763393.529999999</v>
      </c>
      <c r="DK30" s="385">
        <v>67440798.810000002</v>
      </c>
      <c r="DL30" s="385">
        <v>22403374.629999999</v>
      </c>
      <c r="DM30" s="385">
        <v>27536150.539999999</v>
      </c>
      <c r="DN30" s="385">
        <v>8640572.9700000007</v>
      </c>
      <c r="DO30" s="385">
        <v>82379779.030000001</v>
      </c>
      <c r="DP30" s="385">
        <v>23955661.030000001</v>
      </c>
      <c r="DQ30" s="385">
        <v>53591866.210000001</v>
      </c>
      <c r="DR30" s="385">
        <v>369294327.85999995</v>
      </c>
      <c r="DS30" s="385">
        <v>11312909.120000001</v>
      </c>
      <c r="DT30" s="385">
        <v>22651973.16</v>
      </c>
      <c r="DU30" s="385">
        <v>48141039.519999996</v>
      </c>
      <c r="DV30" s="385">
        <v>9596076.3599999994</v>
      </c>
      <c r="DW30" s="385">
        <v>16548281.75</v>
      </c>
      <c r="DX30" s="385">
        <v>24954120.190000001</v>
      </c>
      <c r="DY30" s="385">
        <v>8910365.1799999997</v>
      </c>
      <c r="DZ30" s="385">
        <v>9497659.9800000004</v>
      </c>
      <c r="EA30" s="385">
        <v>12942973.359999999</v>
      </c>
      <c r="EB30" s="385">
        <v>27870041.699999999</v>
      </c>
      <c r="EC30" s="385">
        <v>58325651.210000001</v>
      </c>
      <c r="ED30" s="385">
        <v>109518819.44</v>
      </c>
      <c r="EE30" s="385">
        <v>26703095.48</v>
      </c>
      <c r="EF30" s="385">
        <v>9416878.6799999997</v>
      </c>
      <c r="EG30" s="385">
        <v>20942163.23</v>
      </c>
      <c r="EH30" s="385">
        <v>3090735.8299999996</v>
      </c>
      <c r="EI30" s="385">
        <v>15280211.190000001</v>
      </c>
      <c r="EJ30" s="385">
        <v>10157674.030000001</v>
      </c>
      <c r="EK30" s="385">
        <v>15703924.27</v>
      </c>
      <c r="EL30" s="385">
        <v>96007433.290000007</v>
      </c>
      <c r="EM30" s="385">
        <v>10678207.850000001</v>
      </c>
      <c r="EN30" s="385">
        <v>12331706.390000001</v>
      </c>
      <c r="EO30" s="385">
        <v>13927894.07</v>
      </c>
      <c r="EP30" s="385">
        <v>5910422.3700000001</v>
      </c>
      <c r="EQ30" s="385">
        <v>8987680.2100000009</v>
      </c>
      <c r="ER30" s="385">
        <v>20412599.259999998</v>
      </c>
      <c r="ES30" s="385">
        <v>35794588.690000005</v>
      </c>
      <c r="ET30" s="385">
        <v>11435677.640000001</v>
      </c>
      <c r="EU30" s="385">
        <v>87601206.710000008</v>
      </c>
      <c r="EV30" s="385">
        <v>26211762.690000001</v>
      </c>
      <c r="EW30" s="385">
        <v>16105046.109999999</v>
      </c>
      <c r="EX30" s="385">
        <v>30508401.380000003</v>
      </c>
      <c r="EY30" s="385">
        <v>66381022.480000004</v>
      </c>
      <c r="EZ30" s="385">
        <v>44267460.439999998</v>
      </c>
      <c r="FA30" s="385">
        <v>27059516.159999996</v>
      </c>
      <c r="FB30" s="385">
        <v>12698096.76</v>
      </c>
      <c r="FC30" s="385">
        <v>16642233.84</v>
      </c>
      <c r="FD30" s="385">
        <v>6944485</v>
      </c>
      <c r="FE30" s="385">
        <v>3557744.96</v>
      </c>
      <c r="FF30" s="385">
        <v>17754790.399999999</v>
      </c>
      <c r="FG30" s="385">
        <v>65234329.109999999</v>
      </c>
      <c r="FH30" s="385">
        <v>7121507.0999999987</v>
      </c>
      <c r="FI30" s="385">
        <v>5346314.2300000004</v>
      </c>
      <c r="FJ30" s="385">
        <v>6692366</v>
      </c>
      <c r="FK30" s="385">
        <v>10166987.359999999</v>
      </c>
      <c r="FL30" s="385">
        <v>36908270.530000001</v>
      </c>
      <c r="FM30" s="385">
        <v>8092510.5299999993</v>
      </c>
      <c r="FN30" s="385"/>
      <c r="FO30" s="385">
        <v>849765168.45999992</v>
      </c>
      <c r="FP30" s="385">
        <v>5525098.8500000006</v>
      </c>
      <c r="FQ30" s="385">
        <v>20112405.400000002</v>
      </c>
      <c r="FR30" s="385">
        <v>20970692.039999999</v>
      </c>
      <c r="FS30" s="385">
        <v>26383382.469999999</v>
      </c>
      <c r="FT30" s="385">
        <v>5591771.0300000003</v>
      </c>
      <c r="FU30" s="385">
        <v>39104360.419999994</v>
      </c>
      <c r="FV30" s="385">
        <v>7637593.1100000003</v>
      </c>
      <c r="FW30" s="385">
        <v>17597543.079999998</v>
      </c>
      <c r="FX30" s="385">
        <v>23157360.079999998</v>
      </c>
      <c r="FY30" s="385">
        <v>33442555.089999996</v>
      </c>
      <c r="FZ30" s="385">
        <v>6464559.9400000004</v>
      </c>
      <c r="GA30" s="385">
        <v>6297267.0899999999</v>
      </c>
      <c r="GB30" s="385">
        <v>81057346.049999997</v>
      </c>
      <c r="GC30" s="385">
        <v>3645151.87</v>
      </c>
      <c r="GD30" s="385">
        <v>5660444.5999999996</v>
      </c>
      <c r="GE30" s="385">
        <v>9909316.8499999996</v>
      </c>
      <c r="GF30" s="385">
        <v>16786303.939999998</v>
      </c>
      <c r="GG30" s="385">
        <v>19548425.779999997</v>
      </c>
      <c r="GH30" s="385">
        <v>7429418.79</v>
      </c>
      <c r="GI30" s="385">
        <v>23875908.899999999</v>
      </c>
      <c r="GJ30" s="385">
        <v>2275140.6</v>
      </c>
      <c r="GK30" s="385"/>
      <c r="GL30" s="385"/>
      <c r="GM30" s="385"/>
      <c r="GN30" s="385">
        <v>80693103.209999993</v>
      </c>
      <c r="GO30" s="385">
        <v>24304751.709999997</v>
      </c>
      <c r="GP30" s="385">
        <v>4061901.15</v>
      </c>
      <c r="GQ30" s="385">
        <v>12287220</v>
      </c>
      <c r="GR30" s="385">
        <v>2841154.5300000003</v>
      </c>
      <c r="GS30" s="385">
        <v>9158845.5700000003</v>
      </c>
      <c r="GT30" s="385">
        <v>10912885.25</v>
      </c>
      <c r="GU30" s="385">
        <v>2861208.18</v>
      </c>
      <c r="GV30" s="385">
        <v>70512352.780000001</v>
      </c>
      <c r="GW30" s="385">
        <v>12986455.719999999</v>
      </c>
      <c r="GX30" s="385">
        <v>18746897.079999998</v>
      </c>
      <c r="GY30" s="385">
        <v>8396348.0499999989</v>
      </c>
      <c r="GZ30" s="385">
        <v>162614470.69999999</v>
      </c>
      <c r="HA30" s="385">
        <v>96142374.109999985</v>
      </c>
      <c r="HB30" s="385">
        <v>104858230.75999999</v>
      </c>
      <c r="HC30" s="385">
        <v>48548421.330000006</v>
      </c>
      <c r="HD30" s="385">
        <v>22898766.809999999</v>
      </c>
      <c r="HE30" s="385">
        <v>108614043.80999999</v>
      </c>
      <c r="HF30" s="385">
        <v>519955069.92000002</v>
      </c>
      <c r="HG30" s="385">
        <v>134276985.77000001</v>
      </c>
      <c r="HH30" s="385">
        <v>176015363.69999999</v>
      </c>
      <c r="HI30" s="385">
        <v>145324861.87</v>
      </c>
      <c r="HJ30" s="385">
        <v>20654956.719999999</v>
      </c>
      <c r="HK30" s="385">
        <v>21316698.060000002</v>
      </c>
      <c r="HL30" s="385">
        <v>80983429.50999999</v>
      </c>
      <c r="HM30" s="385">
        <v>25909642.75</v>
      </c>
      <c r="HN30" s="385">
        <v>451590082.17999989</v>
      </c>
      <c r="HO30" s="385">
        <v>51390923.129999995</v>
      </c>
      <c r="HP30" s="385">
        <v>18245140.530000001</v>
      </c>
      <c r="HQ30" s="385">
        <v>12408266.460000001</v>
      </c>
      <c r="HR30" s="385">
        <v>16247207.41</v>
      </c>
      <c r="HS30" s="385">
        <v>15103661.030000001</v>
      </c>
      <c r="HT30" s="385">
        <v>44089081.080000006</v>
      </c>
      <c r="HU30" s="385">
        <v>10964832.520000001</v>
      </c>
      <c r="HV30" s="385">
        <v>10827266.739999998</v>
      </c>
      <c r="HW30" s="385">
        <v>7766212.0800000001</v>
      </c>
      <c r="HX30" s="385">
        <v>8007272.2200000007</v>
      </c>
      <c r="HY30" s="385">
        <v>52171251.520000003</v>
      </c>
      <c r="HZ30" s="385">
        <v>5492138.3599999994</v>
      </c>
      <c r="IA30" s="385">
        <v>8312569.2299999995</v>
      </c>
      <c r="IB30" s="385">
        <v>10675334.15</v>
      </c>
      <c r="IC30" s="385">
        <v>4593751.3100000005</v>
      </c>
      <c r="ID30" s="385">
        <v>169345498.51999998</v>
      </c>
      <c r="IE30" s="385">
        <v>76647326.38000001</v>
      </c>
      <c r="IF30" s="385">
        <v>12089236.949999999</v>
      </c>
      <c r="IG30" s="385">
        <v>25441166.659999996</v>
      </c>
      <c r="IH30" s="385">
        <v>30862309.710000001</v>
      </c>
      <c r="II30" s="385">
        <v>12094231.889999999</v>
      </c>
      <c r="IJ30" s="385">
        <v>8829207</v>
      </c>
      <c r="IK30" s="385">
        <v>7877797.9400000004</v>
      </c>
      <c r="IL30" s="385">
        <v>14696920.189999999</v>
      </c>
      <c r="IM30" s="385">
        <v>14647990.75</v>
      </c>
      <c r="IN30" s="385">
        <v>23419360.479999997</v>
      </c>
      <c r="IO30" s="385">
        <v>75881575.200000003</v>
      </c>
      <c r="IP30" s="385">
        <v>7587831.1699999999</v>
      </c>
      <c r="IQ30" s="385">
        <v>34800820.240000002</v>
      </c>
      <c r="IR30" s="385">
        <v>17342718.25</v>
      </c>
      <c r="IS30" s="385">
        <v>35151987.490000002</v>
      </c>
      <c r="IT30" s="385">
        <v>5634285.0299999993</v>
      </c>
      <c r="IU30" s="385">
        <v>8941988.2400000002</v>
      </c>
      <c r="IV30" s="385">
        <v>2356992.42</v>
      </c>
      <c r="IW30" s="385">
        <v>3963383.6099999994</v>
      </c>
      <c r="IX30" s="385">
        <v>10386532.32</v>
      </c>
      <c r="IY30" s="385">
        <v>6144286.9199999999</v>
      </c>
      <c r="IZ30" s="385">
        <v>6887144.6200000001</v>
      </c>
      <c r="JA30" s="385">
        <v>147531493.75</v>
      </c>
      <c r="JB30" s="385">
        <v>14741484.190000003</v>
      </c>
      <c r="JC30" s="385">
        <v>9611830.1500000004</v>
      </c>
      <c r="JD30" s="385">
        <v>7786832.6800000006</v>
      </c>
      <c r="JE30" s="385">
        <v>5396548.3399999999</v>
      </c>
      <c r="JF30" s="385">
        <v>3696072.6100000003</v>
      </c>
      <c r="JG30" s="385">
        <v>144059989.55000001</v>
      </c>
      <c r="JH30" s="385">
        <v>9431681.8599999994</v>
      </c>
      <c r="JI30" s="385">
        <v>12451804.440000001</v>
      </c>
      <c r="JJ30" s="385">
        <v>44173785.270000003</v>
      </c>
      <c r="JK30" s="385">
        <v>10430933.199999999</v>
      </c>
      <c r="JL30" s="385">
        <v>8704435.3699999992</v>
      </c>
      <c r="JM30" s="385">
        <v>12301404.720000001</v>
      </c>
      <c r="JN30" s="385">
        <v>122422166.92</v>
      </c>
      <c r="JO30" s="385">
        <v>150406171.60999998</v>
      </c>
      <c r="JP30" s="385">
        <v>4338369.13</v>
      </c>
      <c r="JQ30" s="385">
        <v>3037790.91</v>
      </c>
      <c r="JR30" s="385">
        <v>9505402.879999999</v>
      </c>
      <c r="JS30" s="385">
        <v>9699249.8599999994</v>
      </c>
      <c r="JT30" s="385">
        <v>18816015.739999998</v>
      </c>
      <c r="JU30" s="385">
        <v>9667436.839999998</v>
      </c>
      <c r="JV30" s="385">
        <v>10454522.369999999</v>
      </c>
      <c r="JW30" s="385">
        <v>7564828.2800000003</v>
      </c>
      <c r="JX30" s="385">
        <v>13201599.41</v>
      </c>
      <c r="JY30" s="385">
        <v>10732732.279999999</v>
      </c>
      <c r="JZ30" s="385">
        <v>4109159.61</v>
      </c>
      <c r="KA30" s="385">
        <v>4458137.75</v>
      </c>
      <c r="KB30" s="385">
        <v>12257125.390000001</v>
      </c>
      <c r="KC30" s="385">
        <v>690490685.00000024</v>
      </c>
      <c r="KD30" s="385">
        <v>84796576.760000005</v>
      </c>
      <c r="KE30" s="385">
        <v>73245940.280000001</v>
      </c>
      <c r="KF30" s="385">
        <v>29238808.709999997</v>
      </c>
      <c r="KG30" s="385">
        <v>52176597.82</v>
      </c>
      <c r="KH30" s="385">
        <v>129604651.44</v>
      </c>
      <c r="KI30" s="385">
        <v>152706673.58999997</v>
      </c>
      <c r="KJ30" s="385">
        <v>27557309.18</v>
      </c>
      <c r="KK30" s="385">
        <v>18233215.719999999</v>
      </c>
      <c r="KL30" s="385">
        <v>83409562.400000006</v>
      </c>
      <c r="KM30" s="385">
        <v>35568099.039999999</v>
      </c>
      <c r="KN30" s="385">
        <v>13429867.140000001</v>
      </c>
      <c r="KO30" s="385">
        <v>43024448.859999999</v>
      </c>
      <c r="KP30" s="385">
        <v>22410395.939999998</v>
      </c>
      <c r="KQ30" s="385">
        <v>34253363.600000001</v>
      </c>
      <c r="KR30" s="385">
        <v>113533656.45</v>
      </c>
      <c r="KS30" s="385">
        <v>70664110.879999995</v>
      </c>
      <c r="KT30" s="385">
        <v>208680446.25999999</v>
      </c>
      <c r="KU30" s="385">
        <v>21515543.740000002</v>
      </c>
      <c r="KV30" s="385">
        <v>4990323.33</v>
      </c>
      <c r="KW30" s="385">
        <v>20882964.670000002</v>
      </c>
      <c r="KX30" s="385">
        <v>27125751.200000003</v>
      </c>
      <c r="KY30" s="385">
        <v>12351652.060000001</v>
      </c>
      <c r="KZ30" s="385">
        <v>23092127.510000002</v>
      </c>
      <c r="LA30" s="385">
        <v>10428829.310000001</v>
      </c>
      <c r="LB30" s="385">
        <v>383944996.94</v>
      </c>
      <c r="LC30" s="385">
        <v>35864029.620000005</v>
      </c>
      <c r="LD30" s="385">
        <v>82678667.650000006</v>
      </c>
      <c r="LE30" s="385">
        <v>61969513.220000006</v>
      </c>
      <c r="LF30" s="385">
        <v>42384440.919999994</v>
      </c>
      <c r="LG30" s="385">
        <v>12715773.799999999</v>
      </c>
      <c r="LH30" s="385">
        <v>4574024.7399999993</v>
      </c>
      <c r="LI30" s="385">
        <v>19690517.649999999</v>
      </c>
      <c r="LJ30" s="385">
        <v>10074714.689999999</v>
      </c>
      <c r="LK30" s="385">
        <v>20137548.500000004</v>
      </c>
      <c r="LL30" s="385">
        <v>95793099.859999999</v>
      </c>
      <c r="LM30" s="385">
        <v>32234041.960000001</v>
      </c>
      <c r="LN30" s="385">
        <v>19515712.979999997</v>
      </c>
      <c r="LO30" s="385">
        <v>703233356.04000008</v>
      </c>
      <c r="LP30" s="385">
        <v>128305631.78999999</v>
      </c>
      <c r="LQ30" s="385">
        <v>342641353.69999999</v>
      </c>
      <c r="LR30" s="385">
        <v>88309782.739999995</v>
      </c>
      <c r="LS30" s="385">
        <v>11795015.170000002</v>
      </c>
      <c r="LT30" s="385">
        <v>44797630.750000007</v>
      </c>
      <c r="LU30" s="385">
        <v>29536243.629999999</v>
      </c>
      <c r="LV30" s="385">
        <v>22207194.66</v>
      </c>
      <c r="LW30" s="385">
        <v>15639216.49</v>
      </c>
      <c r="LX30" s="385">
        <v>43793466</v>
      </c>
      <c r="LY30" s="385">
        <v>41591732.869999997</v>
      </c>
      <c r="LZ30" s="385">
        <v>21068423.579999998</v>
      </c>
      <c r="MA30" s="385">
        <v>365419152.32000005</v>
      </c>
      <c r="MB30" s="385">
        <v>17793818.009999998</v>
      </c>
      <c r="MC30" s="385">
        <v>12647194.119999997</v>
      </c>
      <c r="MD30" s="385">
        <v>1342630.49</v>
      </c>
      <c r="ME30" s="385">
        <v>12915193.380000001</v>
      </c>
      <c r="MF30" s="385">
        <v>22281951.350000001</v>
      </c>
      <c r="MG30" s="385">
        <v>20028963.220000003</v>
      </c>
      <c r="MH30" s="385">
        <v>4982486.71</v>
      </c>
      <c r="MI30" s="385">
        <v>21652430.300000001</v>
      </c>
      <c r="MJ30" s="385">
        <v>23439945.73</v>
      </c>
      <c r="MK30" s="385">
        <v>7206830.2999999998</v>
      </c>
      <c r="ML30" s="385">
        <v>17150075.620000001</v>
      </c>
      <c r="MM30" s="385">
        <v>384442334.41999996</v>
      </c>
      <c r="MN30" s="385">
        <v>30359868.649999999</v>
      </c>
      <c r="MO30" s="385">
        <v>112031651.16</v>
      </c>
      <c r="MP30" s="385">
        <v>27143185.02</v>
      </c>
      <c r="MQ30" s="385">
        <v>52599724.879999995</v>
      </c>
      <c r="MR30" s="385">
        <v>16389836.629999997</v>
      </c>
      <c r="MS30" s="385">
        <v>144867447.99000001</v>
      </c>
      <c r="MT30" s="385">
        <v>27718720.980000004</v>
      </c>
      <c r="MU30" s="385">
        <v>10793643.48</v>
      </c>
      <c r="MV30" s="385">
        <v>12071901.26</v>
      </c>
      <c r="MW30" s="385">
        <v>1055392794.6500001</v>
      </c>
      <c r="MX30" s="385">
        <v>126802408.40000001</v>
      </c>
      <c r="MY30" s="385">
        <v>53330094.060000002</v>
      </c>
      <c r="MZ30" s="385">
        <v>811020420.29999995</v>
      </c>
      <c r="NA30" s="385">
        <v>25625279</v>
      </c>
      <c r="NB30" s="385">
        <v>69977923.049999997</v>
      </c>
      <c r="NC30" s="385">
        <v>162641508.06</v>
      </c>
      <c r="ND30" s="385">
        <v>352685402.09000003</v>
      </c>
      <c r="NE30" s="385">
        <v>16643542.620000003</v>
      </c>
      <c r="NF30" s="385">
        <v>64779295.360000007</v>
      </c>
      <c r="NG30" s="385">
        <v>52474794.400000006</v>
      </c>
      <c r="NH30" s="385">
        <v>26446658.859999999</v>
      </c>
      <c r="NI30" s="385">
        <v>108740919.22999997</v>
      </c>
      <c r="NJ30" s="385">
        <v>18595685.969999999</v>
      </c>
      <c r="NK30" s="385">
        <v>23503010.100000001</v>
      </c>
      <c r="NL30" s="385">
        <v>12473275.600000001</v>
      </c>
      <c r="NM30" s="385">
        <v>13639629.83</v>
      </c>
      <c r="NN30" s="385">
        <v>6736698.5100000007</v>
      </c>
      <c r="NO30" s="385">
        <v>8027621.2500000009</v>
      </c>
      <c r="NP30" s="385">
        <v>207309239.04000002</v>
      </c>
      <c r="NQ30" s="385">
        <v>211807251.91</v>
      </c>
      <c r="NR30" s="385">
        <v>22302834.310000002</v>
      </c>
      <c r="NS30" s="385">
        <v>18472207.479999997</v>
      </c>
      <c r="NT30" s="385">
        <v>13055191.76</v>
      </c>
      <c r="NU30" s="385">
        <v>42852423.629999995</v>
      </c>
      <c r="NV30" s="385">
        <v>5210378.8900000006</v>
      </c>
      <c r="NW30" s="385">
        <v>972974275.43000019</v>
      </c>
      <c r="NX30" s="385">
        <v>37511257.200000003</v>
      </c>
      <c r="NY30" s="385">
        <v>45710552.469999991</v>
      </c>
      <c r="NZ30" s="385">
        <v>118323549.40000001</v>
      </c>
      <c r="OA30" s="385">
        <v>14618580.82</v>
      </c>
      <c r="OB30" s="385">
        <v>75999257.730000004</v>
      </c>
      <c r="OC30" s="385">
        <v>21958237.050000001</v>
      </c>
      <c r="OD30" s="385">
        <v>61266656.789999999</v>
      </c>
      <c r="OE30" s="385"/>
      <c r="OF30" s="385">
        <v>419525049.1400001</v>
      </c>
      <c r="OG30" s="385">
        <v>130326077.43000001</v>
      </c>
      <c r="OH30" s="385">
        <v>331914384.82000005</v>
      </c>
      <c r="OI30" s="385">
        <v>89508956.829999998</v>
      </c>
      <c r="OJ30" s="385">
        <v>70915368.709999993</v>
      </c>
      <c r="OK30" s="385">
        <v>73802252.270000011</v>
      </c>
      <c r="OL30" s="385">
        <v>172698764.97999999</v>
      </c>
      <c r="OM30" s="385">
        <v>6204206.75</v>
      </c>
      <c r="ON30" s="385">
        <v>7935986.839999998</v>
      </c>
      <c r="OO30" s="385">
        <v>16525547.669999996</v>
      </c>
      <c r="OP30" s="385">
        <v>23505644.869999997</v>
      </c>
      <c r="OQ30" s="385">
        <v>26611007.670000002</v>
      </c>
      <c r="OR30" s="385">
        <v>27875366.749999996</v>
      </c>
      <c r="OS30" s="385">
        <v>279159321.74000001</v>
      </c>
      <c r="OT30" s="385">
        <v>9972089.9299999997</v>
      </c>
      <c r="OU30" s="385">
        <v>8406764.9199999999</v>
      </c>
      <c r="OV30" s="385">
        <v>4557715.67</v>
      </c>
      <c r="OW30" s="385">
        <v>13983927.310000001</v>
      </c>
      <c r="OX30" s="385">
        <v>39076282.170000002</v>
      </c>
      <c r="OY30" s="385">
        <v>5392630.2599999998</v>
      </c>
      <c r="OZ30" s="385">
        <v>11145133.449999999</v>
      </c>
      <c r="PA30" s="385">
        <v>9272157.7599999998</v>
      </c>
      <c r="PB30" s="385">
        <v>5671732.96</v>
      </c>
      <c r="PC30" s="385">
        <v>32235864.43</v>
      </c>
      <c r="PD30" s="385">
        <v>43213239.200000003</v>
      </c>
      <c r="PE30" s="385">
        <v>6075073.3999999994</v>
      </c>
      <c r="PF30" s="385">
        <v>12895717.23</v>
      </c>
      <c r="PG30" s="385">
        <v>374532321.94000006</v>
      </c>
      <c r="PH30" s="385">
        <v>25461326.359999999</v>
      </c>
      <c r="PI30" s="385">
        <v>8314807.9100000001</v>
      </c>
      <c r="PJ30" s="385">
        <v>82453194.829999998</v>
      </c>
      <c r="PK30" s="385">
        <v>28856467.390000001</v>
      </c>
      <c r="PL30" s="385">
        <v>15517113.840000002</v>
      </c>
      <c r="PM30" s="385">
        <v>33824780.679999992</v>
      </c>
      <c r="PN30" s="385">
        <v>22582856.129999995</v>
      </c>
      <c r="PO30" s="385">
        <v>49985412.840000004</v>
      </c>
      <c r="PP30" s="385">
        <v>13907093.870000001</v>
      </c>
      <c r="PQ30" s="385">
        <v>12532284.379999999</v>
      </c>
      <c r="PR30" s="385">
        <v>7990872.7700000005</v>
      </c>
      <c r="PS30" s="385">
        <v>6009154.1899999995</v>
      </c>
      <c r="PT30" s="385">
        <v>80718029.579999998</v>
      </c>
      <c r="PU30" s="385">
        <v>61139322.400000006</v>
      </c>
      <c r="PV30" s="385">
        <v>71537168.129999995</v>
      </c>
      <c r="PW30" s="385">
        <v>3677110.54</v>
      </c>
      <c r="PX30" s="385">
        <v>4374726.87</v>
      </c>
      <c r="PY30" s="385">
        <v>12807126.48</v>
      </c>
      <c r="PZ30" s="385">
        <v>13622505.680000002</v>
      </c>
      <c r="QA30" s="385">
        <v>29694171.009999998</v>
      </c>
      <c r="QB30" s="385">
        <v>6652156.209999999</v>
      </c>
      <c r="QC30" s="385">
        <v>419247274.83999997</v>
      </c>
      <c r="QD30" s="385">
        <v>11707997.949999999</v>
      </c>
      <c r="QE30" s="385">
        <v>21982675.240000002</v>
      </c>
      <c r="QF30" s="385">
        <v>25702144.77</v>
      </c>
      <c r="QG30" s="385">
        <v>19111019.050000001</v>
      </c>
      <c r="QH30" s="385">
        <v>146384433.87</v>
      </c>
      <c r="QI30" s="385">
        <v>27025676.719999999</v>
      </c>
      <c r="QJ30" s="385">
        <v>21668418.34</v>
      </c>
      <c r="QK30" s="385">
        <v>114844758.91</v>
      </c>
      <c r="QL30" s="385">
        <v>12235702.529999999</v>
      </c>
      <c r="QM30" s="385">
        <v>6459421.3499999996</v>
      </c>
      <c r="QN30" s="385">
        <v>518941787.24000001</v>
      </c>
      <c r="QO30" s="385">
        <v>21644949.440000001</v>
      </c>
      <c r="QP30" s="385">
        <v>3037358.24</v>
      </c>
      <c r="QQ30" s="385">
        <v>96444599.340000004</v>
      </c>
      <c r="QR30" s="385">
        <v>7679231.5200000005</v>
      </c>
      <c r="QS30" s="385">
        <v>2280489.42</v>
      </c>
      <c r="QT30" s="385">
        <v>9544744.620000001</v>
      </c>
      <c r="QU30" s="385">
        <v>13545665.75</v>
      </c>
      <c r="QV30" s="385">
        <v>11595108.449999999</v>
      </c>
      <c r="QW30" s="385">
        <v>35965371.729999997</v>
      </c>
      <c r="QX30" s="385">
        <v>32251648.949999999</v>
      </c>
      <c r="QY30" s="385">
        <v>19822778.809999999</v>
      </c>
      <c r="QZ30" s="385">
        <v>7437044.9300000006</v>
      </c>
      <c r="RA30" s="385">
        <v>2451024.7800000003</v>
      </c>
      <c r="RB30" s="385">
        <v>12389680.52</v>
      </c>
      <c r="RC30" s="385">
        <v>8002672.4800000004</v>
      </c>
      <c r="RD30" s="385">
        <v>2248311.71</v>
      </c>
      <c r="RE30" s="385">
        <v>1507793.4</v>
      </c>
      <c r="RF30" s="385">
        <v>6081489.54</v>
      </c>
      <c r="RG30" s="385">
        <v>1914206.56</v>
      </c>
      <c r="RH30" s="385">
        <v>166646205.76999998</v>
      </c>
      <c r="RI30" s="385">
        <v>35459955.440000005</v>
      </c>
      <c r="RJ30" s="385">
        <v>12309815.329999998</v>
      </c>
      <c r="RK30" s="385">
        <v>18337886.510000002</v>
      </c>
      <c r="RL30" s="385">
        <v>6224683.4200000009</v>
      </c>
      <c r="RM30" s="385">
        <v>9095103.4100000001</v>
      </c>
      <c r="RN30" s="385">
        <v>70068329.180000007</v>
      </c>
      <c r="RO30" s="385">
        <v>31444832.07</v>
      </c>
      <c r="RP30" s="385">
        <v>17387120.239999998</v>
      </c>
      <c r="RQ30" s="385">
        <v>27124927.670000002</v>
      </c>
      <c r="RR30" s="385">
        <v>11106966.760000002</v>
      </c>
      <c r="RS30" s="385">
        <v>51107472.769999996</v>
      </c>
      <c r="RT30" s="385">
        <v>32912404.16</v>
      </c>
      <c r="RU30" s="385">
        <v>36680676.359999999</v>
      </c>
      <c r="RV30" s="385">
        <v>35542629.82</v>
      </c>
      <c r="RW30" s="385">
        <v>26678794.789999999</v>
      </c>
      <c r="RX30" s="385">
        <v>20762760.710000001</v>
      </c>
      <c r="RY30" s="385">
        <v>8226778.25</v>
      </c>
      <c r="RZ30" s="385">
        <v>6443344.4299999997</v>
      </c>
      <c r="SA30" s="385">
        <v>137353263.56</v>
      </c>
      <c r="SB30" s="385">
        <v>10159659.890000001</v>
      </c>
      <c r="SC30" s="385">
        <v>48497103.030000001</v>
      </c>
      <c r="SD30" s="385">
        <v>34220467.659999996</v>
      </c>
      <c r="SE30" s="385">
        <v>1926021.44</v>
      </c>
      <c r="SF30" s="385">
        <v>7092861.1799999997</v>
      </c>
      <c r="SG30" s="385">
        <v>20590589.460000001</v>
      </c>
      <c r="SH30" s="385">
        <v>29033146.219999999</v>
      </c>
      <c r="SI30" s="385">
        <v>9887980.3000000007</v>
      </c>
      <c r="SJ30" s="385">
        <v>2957199.5100000002</v>
      </c>
      <c r="SK30" s="385">
        <v>20534151.809999999</v>
      </c>
      <c r="SL30" s="385">
        <v>2770106.89</v>
      </c>
      <c r="SM30" s="385">
        <v>43802362.549999997</v>
      </c>
      <c r="SN30" s="385">
        <v>167658076.31</v>
      </c>
      <c r="SO30" s="385">
        <v>20213361.899999999</v>
      </c>
      <c r="SP30" s="385">
        <v>22290131.34</v>
      </c>
      <c r="SQ30" s="385">
        <v>19015873.09</v>
      </c>
      <c r="SR30" s="385">
        <v>13048990.539999999</v>
      </c>
      <c r="SS30" s="385">
        <v>9540201.5800000001</v>
      </c>
      <c r="ST30" s="385">
        <v>4664685.84</v>
      </c>
      <c r="SU30" s="385">
        <v>15813576.789999999</v>
      </c>
      <c r="SV30" s="385">
        <v>19577104.300000001</v>
      </c>
      <c r="SW30" s="385">
        <v>7167940.4299999997</v>
      </c>
      <c r="SX30" s="385">
        <v>6903557.7599999998</v>
      </c>
      <c r="SY30" s="385">
        <v>19738193.93</v>
      </c>
      <c r="SZ30" s="385">
        <v>12479363.4</v>
      </c>
      <c r="TA30" s="385">
        <v>8494294.1300000008</v>
      </c>
      <c r="TB30" s="385">
        <v>13839783.810000001</v>
      </c>
      <c r="TC30" s="385">
        <v>12949110.75</v>
      </c>
      <c r="TD30" s="385">
        <v>83453333.620000005</v>
      </c>
      <c r="TE30" s="385">
        <v>8710862.1999999993</v>
      </c>
      <c r="TF30" s="385">
        <v>206585768.13</v>
      </c>
      <c r="TG30" s="385">
        <v>40099416.390000001</v>
      </c>
      <c r="TH30" s="385">
        <v>11306281.43</v>
      </c>
      <c r="TI30" s="385">
        <v>11065864.33</v>
      </c>
      <c r="TJ30" s="385">
        <v>30151241.740000002</v>
      </c>
      <c r="TK30" s="385">
        <v>10156667.16</v>
      </c>
      <c r="TL30" s="385">
        <v>3742107.48</v>
      </c>
      <c r="TM30" s="385">
        <v>19968649.609999999</v>
      </c>
      <c r="TN30" s="385">
        <v>20458418.309999999</v>
      </c>
      <c r="TO30" s="385">
        <v>101840345.88</v>
      </c>
      <c r="TP30" s="385">
        <v>24619645.839999996</v>
      </c>
      <c r="TQ30" s="385">
        <v>18136429.870000001</v>
      </c>
      <c r="TR30" s="385">
        <v>38328525.599999994</v>
      </c>
      <c r="TS30" s="385">
        <v>10985399.75</v>
      </c>
      <c r="TT30" s="385">
        <v>13987797.210000001</v>
      </c>
      <c r="TU30" s="385">
        <v>847135723.82000005</v>
      </c>
      <c r="TV30" s="385">
        <v>24391986.420000002</v>
      </c>
      <c r="TW30" s="385">
        <v>6318705.3099999996</v>
      </c>
      <c r="TX30" s="385">
        <v>12468363.659999998</v>
      </c>
      <c r="TY30" s="385">
        <v>2299645.9500000002</v>
      </c>
      <c r="TZ30" s="385">
        <v>13643208.27</v>
      </c>
      <c r="UA30" s="385">
        <v>20662971.370000001</v>
      </c>
      <c r="UB30" s="385">
        <v>7015074.4800000004</v>
      </c>
      <c r="UC30" s="385">
        <v>8885702.3000000007</v>
      </c>
      <c r="UD30" s="385">
        <v>8047562.4500000002</v>
      </c>
      <c r="UE30" s="385">
        <v>7493261.6100000003</v>
      </c>
      <c r="UF30" s="385">
        <v>51039747.460000001</v>
      </c>
      <c r="UG30" s="385">
        <v>10316698.16</v>
      </c>
      <c r="UH30" s="385">
        <v>30419206.190000001</v>
      </c>
      <c r="UI30" s="385">
        <v>16100274.439999999</v>
      </c>
      <c r="UJ30" s="385">
        <v>22102975.449999999</v>
      </c>
      <c r="UK30" s="385">
        <v>11996671.130000001</v>
      </c>
      <c r="UL30" s="385">
        <v>9696023.4600000009</v>
      </c>
      <c r="UM30" s="385">
        <v>31176684.890000001</v>
      </c>
      <c r="UN30" s="385">
        <v>8236740.6000000006</v>
      </c>
      <c r="UO30" s="385">
        <v>13119295.140000001</v>
      </c>
      <c r="UP30" s="385">
        <v>9289665.6099999975</v>
      </c>
      <c r="UQ30" s="385">
        <v>129931207.98</v>
      </c>
      <c r="UR30" s="385">
        <v>5279779.74</v>
      </c>
      <c r="US30" s="385">
        <v>38662167.729999997</v>
      </c>
      <c r="UT30" s="385">
        <v>37481256.380000003</v>
      </c>
      <c r="UU30" s="385">
        <v>128655351.89999999</v>
      </c>
      <c r="UV30" s="385">
        <v>43735259.759999998</v>
      </c>
      <c r="UW30" s="385">
        <v>16147808.350000001</v>
      </c>
      <c r="UX30" s="385">
        <v>2406465.21</v>
      </c>
      <c r="UY30" s="385">
        <v>66666189.090000004</v>
      </c>
      <c r="UZ30" s="385">
        <v>7994083.1999999993</v>
      </c>
      <c r="VA30" s="385">
        <v>23246533.369999997</v>
      </c>
      <c r="VB30" s="385">
        <v>129507734.91</v>
      </c>
      <c r="VC30" s="385">
        <v>7794032.8100000005</v>
      </c>
      <c r="VD30" s="385">
        <v>16898086.390000001</v>
      </c>
      <c r="VE30" s="385">
        <v>2533110.33</v>
      </c>
      <c r="VF30" s="385">
        <v>1593954945.3700001</v>
      </c>
      <c r="VG30" s="385">
        <v>42618287.250000015</v>
      </c>
      <c r="VH30" s="385">
        <v>73176375.370000005</v>
      </c>
      <c r="VI30" s="385">
        <v>21056936.300000001</v>
      </c>
      <c r="VJ30" s="385">
        <v>27701178.530000001</v>
      </c>
      <c r="VK30" s="385">
        <v>26386086.259999998</v>
      </c>
      <c r="VL30" s="385">
        <v>58745705.990000002</v>
      </c>
      <c r="VM30" s="385">
        <v>94454181.700000018</v>
      </c>
      <c r="VN30" s="385">
        <v>26702054.559999999</v>
      </c>
      <c r="VO30" s="385">
        <v>20693616.550000001</v>
      </c>
      <c r="VP30" s="385">
        <v>12617548.860000003</v>
      </c>
      <c r="VQ30" s="385">
        <v>23049086.059999999</v>
      </c>
      <c r="VR30" s="385">
        <v>26517050.32</v>
      </c>
      <c r="VS30" s="385">
        <v>46155617.339999996</v>
      </c>
      <c r="VT30" s="385">
        <v>99669794.440000013</v>
      </c>
      <c r="VU30" s="385">
        <v>33013597.719999999</v>
      </c>
      <c r="VV30" s="385">
        <v>27239673.050000001</v>
      </c>
      <c r="VW30" s="385">
        <v>75977504.030000001</v>
      </c>
      <c r="VX30" s="385">
        <v>10825368.26</v>
      </c>
      <c r="VY30" s="385">
        <v>20579651.089999996</v>
      </c>
      <c r="VZ30" s="385">
        <v>184446334.21000001</v>
      </c>
      <c r="WA30" s="385">
        <v>32123207</v>
      </c>
      <c r="WB30" s="385">
        <v>36313802.420000002</v>
      </c>
      <c r="WC30" s="385">
        <v>18706825.699999999</v>
      </c>
      <c r="WD30" s="385">
        <v>10534606.439999999</v>
      </c>
      <c r="WE30" s="385">
        <v>13387901.52</v>
      </c>
      <c r="WF30" s="385">
        <v>19501524.450000003</v>
      </c>
      <c r="WG30" s="385">
        <v>16809268.629999999</v>
      </c>
      <c r="WH30" s="385">
        <v>99907358.170000002</v>
      </c>
      <c r="WI30" s="385">
        <v>15941158.240000002</v>
      </c>
      <c r="WJ30" s="385"/>
      <c r="WK30" s="385">
        <v>11684475.609999999</v>
      </c>
      <c r="WL30" s="385"/>
      <c r="WM30" s="385">
        <v>584607641.24000001</v>
      </c>
      <c r="WN30" s="385">
        <v>25248764.600000001</v>
      </c>
      <c r="WO30" s="385">
        <v>112851042.47</v>
      </c>
      <c r="WP30" s="385">
        <v>102975215.33</v>
      </c>
      <c r="WQ30" s="385">
        <v>39047980.149999999</v>
      </c>
      <c r="WR30" s="385">
        <v>37048043.020000003</v>
      </c>
      <c r="WS30" s="385">
        <v>45520679.719999999</v>
      </c>
      <c r="WT30" s="385">
        <v>59054644.109999999</v>
      </c>
      <c r="WU30" s="385">
        <v>17584276.07</v>
      </c>
      <c r="WV30" s="385">
        <v>114970225.97</v>
      </c>
      <c r="WW30" s="385">
        <v>46064076.840000004</v>
      </c>
      <c r="WX30" s="385">
        <v>16200177.800000001</v>
      </c>
      <c r="WY30" s="385">
        <v>18332362.579999998</v>
      </c>
      <c r="WZ30" s="385">
        <v>6162940.8099999996</v>
      </c>
      <c r="XA30" s="385">
        <v>15171505.119999999</v>
      </c>
      <c r="XB30" s="385">
        <v>6287182.2000000002</v>
      </c>
      <c r="XC30" s="385">
        <v>11841819.01</v>
      </c>
      <c r="XD30" s="385">
        <v>12145522.01</v>
      </c>
      <c r="XE30" s="385">
        <v>7952722.4199999999</v>
      </c>
      <c r="XF30" s="385">
        <v>8402242.25</v>
      </c>
      <c r="XG30" s="385">
        <v>9971241.4900000002</v>
      </c>
      <c r="XH30" s="385">
        <v>21236848.359999999</v>
      </c>
      <c r="XI30" s="385">
        <v>25633427.239999998</v>
      </c>
      <c r="XJ30" s="385">
        <v>522156187.13999999</v>
      </c>
      <c r="XK30" s="385">
        <v>47265402.320000008</v>
      </c>
      <c r="XL30" s="385">
        <v>37253700.289999999</v>
      </c>
      <c r="XM30" s="385">
        <v>44979494.139999993</v>
      </c>
      <c r="XN30" s="385">
        <v>37178114.199999996</v>
      </c>
      <c r="XO30" s="385">
        <v>50849364.889999993</v>
      </c>
      <c r="XP30" s="385">
        <v>13788440.170000002</v>
      </c>
      <c r="XQ30" s="385">
        <v>3234801.6300000004</v>
      </c>
      <c r="XR30" s="385">
        <v>22165675.430000003</v>
      </c>
      <c r="XS30" s="385">
        <v>19869727.240000002</v>
      </c>
      <c r="XT30" s="385">
        <v>27499036.450000003</v>
      </c>
      <c r="XU30" s="385">
        <v>12919920.83</v>
      </c>
      <c r="XV30" s="385">
        <v>31612089.879999999</v>
      </c>
      <c r="XW30" s="385">
        <v>542457.52</v>
      </c>
      <c r="XX30" s="385">
        <v>36206397.829999998</v>
      </c>
      <c r="XY30" s="385">
        <v>46024930.870000005</v>
      </c>
      <c r="XZ30" s="385">
        <v>17776116.190000001</v>
      </c>
      <c r="YA30" s="385">
        <v>152973843.14999998</v>
      </c>
      <c r="YB30" s="385">
        <v>7711518.9400000004</v>
      </c>
      <c r="YC30" s="385">
        <v>6453586.2699999996</v>
      </c>
      <c r="YD30" s="385">
        <v>8866947.9199999999</v>
      </c>
      <c r="YE30" s="385">
        <v>13514265.709999999</v>
      </c>
      <c r="YF30" s="385">
        <v>4913741.959999999</v>
      </c>
      <c r="YG30" s="385">
        <v>3278546.19</v>
      </c>
      <c r="YH30" s="385">
        <v>102703964.55</v>
      </c>
      <c r="YI30" s="385">
        <v>1587849.29</v>
      </c>
      <c r="YJ30" s="385">
        <v>9599726.8300000001</v>
      </c>
      <c r="YK30" s="385">
        <v>9723573.7100000009</v>
      </c>
      <c r="YL30" s="385">
        <v>12202674.719999999</v>
      </c>
      <c r="YM30" s="385">
        <v>11779477.229999999</v>
      </c>
      <c r="YN30" s="385">
        <v>6895848.3799999999</v>
      </c>
      <c r="YO30" s="385">
        <v>11045716.790000001</v>
      </c>
      <c r="YP30" s="385">
        <v>27452233.389999997</v>
      </c>
      <c r="YQ30" s="385">
        <v>326321378.23000002</v>
      </c>
      <c r="YR30" s="385">
        <v>25193284.789999999</v>
      </c>
      <c r="YS30" s="385">
        <v>75644187.340000004</v>
      </c>
      <c r="YT30" s="385">
        <v>285106437.25</v>
      </c>
      <c r="YU30" s="385">
        <v>127817838.72999999</v>
      </c>
      <c r="YV30" s="385">
        <v>21864430.84</v>
      </c>
      <c r="YW30" s="385">
        <v>35783380.93</v>
      </c>
      <c r="YX30" s="385">
        <v>213899643.94999999</v>
      </c>
      <c r="YY30" s="385">
        <v>340348347.79000008</v>
      </c>
      <c r="YZ30" s="385">
        <v>103230086.22</v>
      </c>
      <c r="ZA30" s="385">
        <v>4922121.28</v>
      </c>
      <c r="ZB30" s="385">
        <v>44812550.259999998</v>
      </c>
      <c r="ZC30" s="385">
        <v>29438456.390000001</v>
      </c>
      <c r="ZD30" s="385">
        <v>32130535.630000003</v>
      </c>
      <c r="ZE30" s="385">
        <v>15054911.920000002</v>
      </c>
      <c r="ZF30" s="385">
        <v>21526134.75</v>
      </c>
      <c r="ZG30" s="385">
        <v>14054020.940000003</v>
      </c>
      <c r="ZH30" s="385">
        <v>7604321.4299999997</v>
      </c>
      <c r="ZI30" s="385">
        <v>65518197.949999996</v>
      </c>
      <c r="ZJ30" s="385">
        <v>20058356.239999998</v>
      </c>
      <c r="ZK30" s="385">
        <v>8114850.1100000003</v>
      </c>
      <c r="ZL30" s="385">
        <v>26081949.780000001</v>
      </c>
      <c r="ZM30" s="385">
        <v>134187748.59</v>
      </c>
      <c r="ZN30" s="385">
        <v>14402321.159999998</v>
      </c>
      <c r="ZO30" s="385">
        <v>9250886.2699999996</v>
      </c>
      <c r="ZP30" s="385">
        <v>6883408.7299999995</v>
      </c>
      <c r="ZQ30" s="385">
        <v>10622089.02</v>
      </c>
      <c r="ZR30" s="385">
        <v>3052912.51</v>
      </c>
      <c r="ZS30" s="385">
        <v>5711768.1100000003</v>
      </c>
      <c r="ZT30" s="385">
        <v>1087797149.27</v>
      </c>
      <c r="ZU30" s="385">
        <v>17670929.690000001</v>
      </c>
      <c r="ZV30" s="385">
        <v>10895473.59</v>
      </c>
      <c r="ZW30" s="385">
        <v>28166608.159999996</v>
      </c>
      <c r="ZX30" s="385">
        <v>47391918.649999999</v>
      </c>
      <c r="ZY30" s="385">
        <v>25150370.41</v>
      </c>
      <c r="ZZ30" s="385">
        <v>30983813.77</v>
      </c>
      <c r="AAA30" s="385">
        <v>64780229.719999999</v>
      </c>
      <c r="AAB30" s="385">
        <v>51324404.559999995</v>
      </c>
      <c r="AAC30" s="385">
        <v>16726014.77</v>
      </c>
      <c r="AAD30" s="385">
        <v>27583050.199999999</v>
      </c>
      <c r="AAE30" s="385">
        <v>42047078.509999998</v>
      </c>
      <c r="AAF30" s="385">
        <v>34460898.829999998</v>
      </c>
      <c r="AAG30" s="385">
        <v>3668436.4300000006</v>
      </c>
      <c r="AAH30" s="385">
        <v>15099559.340000002</v>
      </c>
      <c r="AAI30" s="385">
        <v>13005080.210000001</v>
      </c>
      <c r="AAJ30" s="385">
        <v>7006252.75</v>
      </c>
      <c r="AAK30" s="385">
        <v>19209995.5</v>
      </c>
      <c r="AAL30" s="385">
        <v>8820571.9800000004</v>
      </c>
      <c r="AAM30" s="385">
        <v>78449836.949999988</v>
      </c>
      <c r="AAN30" s="385">
        <v>28579537.52</v>
      </c>
      <c r="AAO30" s="385">
        <v>13596494.630000001</v>
      </c>
      <c r="AAP30" s="385">
        <v>5379447.7599999998</v>
      </c>
      <c r="AAQ30" s="385">
        <v>4703112.17</v>
      </c>
      <c r="AAR30" s="385">
        <v>18519857.100000001</v>
      </c>
      <c r="AAS30" s="385">
        <v>9559578.0199999996</v>
      </c>
      <c r="AAT30" s="385">
        <v>152507566.64000002</v>
      </c>
      <c r="AAU30" s="385">
        <v>57781315.439999998</v>
      </c>
      <c r="AAV30" s="385">
        <v>23318530.880000003</v>
      </c>
      <c r="AAW30" s="385">
        <v>27740996.030000001</v>
      </c>
      <c r="AAX30" s="385">
        <v>16941506.050000001</v>
      </c>
      <c r="AAY30" s="385">
        <v>8683564.9199999999</v>
      </c>
      <c r="AAZ30" s="385">
        <v>16603133.979999999</v>
      </c>
      <c r="ABA30" s="385">
        <v>19962717.359999999</v>
      </c>
      <c r="ABB30" s="385">
        <v>263300540.23000002</v>
      </c>
      <c r="ABC30" s="385">
        <v>53236261.969999991</v>
      </c>
      <c r="ABD30" s="385">
        <v>24813801.82</v>
      </c>
      <c r="ABE30" s="385">
        <v>22723645.280000001</v>
      </c>
      <c r="ABF30" s="385">
        <v>19763747.029999997</v>
      </c>
      <c r="ABG30" s="385">
        <v>42059229.829999998</v>
      </c>
      <c r="ABH30" s="385">
        <v>3223340.7699999996</v>
      </c>
      <c r="ABI30" s="385">
        <v>10259082.380000001</v>
      </c>
      <c r="ABJ30" s="385">
        <v>5001870.03</v>
      </c>
      <c r="ABK30" s="385">
        <v>13606507.799999999</v>
      </c>
      <c r="ABL30" s="385">
        <v>10586190.83</v>
      </c>
      <c r="ABM30" s="385">
        <v>550915361.63</v>
      </c>
      <c r="ABN30" s="385">
        <v>9908825.6699999999</v>
      </c>
      <c r="ABO30" s="385">
        <v>3621036.9399999995</v>
      </c>
      <c r="ABP30" s="385">
        <v>12745788.580000002</v>
      </c>
      <c r="ABQ30" s="385">
        <v>24940245.27</v>
      </c>
      <c r="ABR30" s="385">
        <v>6508412.1100000013</v>
      </c>
      <c r="ABS30" s="385">
        <v>90643963.659999996</v>
      </c>
      <c r="ABT30" s="385">
        <v>62984832.219999999</v>
      </c>
      <c r="ABU30" s="385">
        <v>61468758.93999999</v>
      </c>
      <c r="ABV30" s="385">
        <v>8097114.3399999999</v>
      </c>
      <c r="ABW30" s="385">
        <v>14093093.409999998</v>
      </c>
      <c r="ABX30" s="385">
        <v>12663716.459999999</v>
      </c>
      <c r="ABY30" s="385">
        <v>30384321.640000001</v>
      </c>
      <c r="ABZ30" s="385">
        <v>178321321.91000003</v>
      </c>
      <c r="ACA30" s="385">
        <v>12508877.689999998</v>
      </c>
      <c r="ACB30" s="385">
        <v>25370376.070000004</v>
      </c>
      <c r="ACC30" s="385">
        <v>16430085.98</v>
      </c>
      <c r="ACD30" s="385">
        <v>3242871.4800000004</v>
      </c>
      <c r="ACE30" s="385">
        <v>6995121.1799999997</v>
      </c>
      <c r="ACF30" s="385">
        <v>73516367.420000002</v>
      </c>
      <c r="ACG30" s="385">
        <v>75180890.440000013</v>
      </c>
      <c r="ACH30" s="385">
        <v>802024.63</v>
      </c>
      <c r="ACI30" s="385">
        <v>10159831.470000001</v>
      </c>
      <c r="ACJ30" s="385">
        <v>4238441.4400000004</v>
      </c>
      <c r="ACK30" s="385">
        <v>2021627.52</v>
      </c>
      <c r="ACL30" s="385">
        <v>6868297.2799999993</v>
      </c>
      <c r="ACM30" s="385">
        <v>4878221.0999999996</v>
      </c>
      <c r="ACN30" s="385">
        <v>14305054.66</v>
      </c>
      <c r="ACO30" s="385">
        <v>390142479.87</v>
      </c>
      <c r="ACP30" s="385">
        <v>92389292.700000003</v>
      </c>
      <c r="ACQ30" s="385">
        <v>44030434.420000002</v>
      </c>
      <c r="ACR30" s="385">
        <v>77834076.599999994</v>
      </c>
      <c r="ACS30" s="385">
        <v>9258974.2199999988</v>
      </c>
      <c r="ACT30" s="385">
        <v>9170377.1699999999</v>
      </c>
      <c r="ACU30" s="385">
        <v>58863250.189999998</v>
      </c>
      <c r="ACV30" s="385">
        <v>5723572.7799999993</v>
      </c>
      <c r="ACW30" s="385">
        <v>405111797.97999996</v>
      </c>
      <c r="ACX30" s="385">
        <v>54810627.530000009</v>
      </c>
      <c r="ACY30" s="385">
        <v>28098867.709999997</v>
      </c>
      <c r="ACZ30" s="385">
        <v>23190780.270000007</v>
      </c>
      <c r="ADA30" s="385">
        <v>22829943.889999997</v>
      </c>
      <c r="ADB30" s="385">
        <v>17979363.940000001</v>
      </c>
      <c r="ADC30" s="385">
        <v>13041108.409999998</v>
      </c>
      <c r="ADD30" s="385">
        <v>5683724.2000000002</v>
      </c>
      <c r="ADE30" s="385">
        <v>28821427.280000001</v>
      </c>
      <c r="ADF30" s="385">
        <v>28227481.969999999</v>
      </c>
      <c r="ADG30" s="385">
        <v>43291433.779999994</v>
      </c>
      <c r="ADH30" s="385">
        <v>20149962.93</v>
      </c>
      <c r="ADI30" s="385">
        <v>17934194.98</v>
      </c>
      <c r="ADJ30" s="385">
        <v>19998251.949999999</v>
      </c>
      <c r="ADK30" s="385">
        <v>30250900.380000003</v>
      </c>
      <c r="ADL30" s="385">
        <v>3188343.33</v>
      </c>
      <c r="ADM30" s="385">
        <v>37345993.990000002</v>
      </c>
      <c r="ADN30" s="385">
        <v>9191720.6500000004</v>
      </c>
      <c r="ADO30" s="385">
        <v>23097162.18</v>
      </c>
      <c r="ADP30" s="385"/>
      <c r="ADQ30" s="385">
        <v>307260170</v>
      </c>
      <c r="ADR30" s="385">
        <v>56071147.010000005</v>
      </c>
      <c r="ADS30" s="385">
        <v>15798624.34</v>
      </c>
      <c r="ADT30" s="385">
        <v>16996820.699999999</v>
      </c>
      <c r="ADU30" s="385">
        <v>14676135.949999999</v>
      </c>
      <c r="ADV30" s="385">
        <v>28531414.890000001</v>
      </c>
      <c r="ADW30" s="385">
        <v>18346926.649999999</v>
      </c>
      <c r="ADX30" s="385">
        <v>18429649.27</v>
      </c>
      <c r="ADY30" s="385">
        <v>24395919.880000003</v>
      </c>
      <c r="ADZ30" s="385"/>
      <c r="AEA30" s="385">
        <v>76224609.400000006</v>
      </c>
      <c r="AEB30" s="385">
        <v>89181441.859999999</v>
      </c>
      <c r="AEC30" s="385">
        <v>95757576.88000001</v>
      </c>
      <c r="AED30" s="385">
        <v>39015389.439999998</v>
      </c>
      <c r="AEE30" s="385">
        <v>33784004.730000004</v>
      </c>
      <c r="AEF30" s="385">
        <v>90708073.189999998</v>
      </c>
      <c r="AEG30" s="385">
        <v>28264198.609999999</v>
      </c>
      <c r="AEH30" s="385">
        <v>30949855.09</v>
      </c>
      <c r="AEI30" s="385">
        <v>25178366.830000002</v>
      </c>
      <c r="AEJ30" s="385">
        <v>13674417.24</v>
      </c>
      <c r="AEK30" s="385">
        <v>10888807.84</v>
      </c>
      <c r="AEL30" s="385">
        <v>13665770.620000001</v>
      </c>
      <c r="AEM30" s="385">
        <v>21571587.039999999</v>
      </c>
      <c r="AEN30" s="385">
        <v>191301564.20999998</v>
      </c>
      <c r="AEO30" s="385">
        <v>6380701.2700000005</v>
      </c>
      <c r="AEP30" s="385">
        <v>23234164.790000003</v>
      </c>
      <c r="AEQ30" s="385">
        <v>6388528.5</v>
      </c>
      <c r="AER30" s="385">
        <v>23444681.66</v>
      </c>
      <c r="AES30" s="385">
        <v>24466212.899999999</v>
      </c>
      <c r="AET30" s="385">
        <v>5683595.8899999997</v>
      </c>
      <c r="AEU30" s="385">
        <v>15900728.42</v>
      </c>
      <c r="AEV30" s="385">
        <v>17485929.850000001</v>
      </c>
      <c r="AEW30" s="385">
        <v>3019175.23</v>
      </c>
      <c r="AEX30" s="385">
        <v>8150960.6399999997</v>
      </c>
      <c r="AEY30" s="385">
        <v>19784209.699999999</v>
      </c>
      <c r="AEZ30" s="385">
        <v>81196770.219999999</v>
      </c>
      <c r="AFA30" s="385">
        <v>2481884.59</v>
      </c>
      <c r="AFB30" s="385">
        <v>2400846.9299999997</v>
      </c>
      <c r="AFC30" s="385">
        <v>8235955.4900000002</v>
      </c>
      <c r="AFD30" s="385">
        <v>15055333.84</v>
      </c>
      <c r="AFE30" s="385">
        <v>14039290.190000001</v>
      </c>
      <c r="AFF30" s="385">
        <v>6804978.71</v>
      </c>
      <c r="AFG30" s="385">
        <v>4067473.5300000003</v>
      </c>
      <c r="AFH30" s="385">
        <v>5946627.4500000002</v>
      </c>
      <c r="AFI30" s="385">
        <v>9150901.9100000001</v>
      </c>
      <c r="AFJ30" s="385">
        <v>8367319.7599999998</v>
      </c>
      <c r="AFK30" s="385">
        <v>401078638.36000001</v>
      </c>
      <c r="AFL30" s="385">
        <v>23958259.670000002</v>
      </c>
      <c r="AFM30" s="385">
        <v>24218016.800000001</v>
      </c>
      <c r="AFN30" s="385">
        <v>13305891.01</v>
      </c>
      <c r="AFO30" s="385">
        <v>60870217.519999996</v>
      </c>
      <c r="AFP30" s="385">
        <v>26951800.970000003</v>
      </c>
      <c r="AFQ30" s="385">
        <v>19159437.140000004</v>
      </c>
      <c r="AFR30" s="385">
        <v>29336662.049999997</v>
      </c>
      <c r="AFS30" s="385">
        <v>482820643.60000002</v>
      </c>
      <c r="AFT30" s="385">
        <v>216882148.98000002</v>
      </c>
      <c r="AFU30" s="385">
        <v>7406931.1699999999</v>
      </c>
      <c r="AFV30" s="385">
        <v>112481634.97999999</v>
      </c>
      <c r="AFW30" s="385">
        <v>38289493.100000001</v>
      </c>
      <c r="AFX30" s="385">
        <v>25618905.780000001</v>
      </c>
      <c r="AFY30" s="385">
        <v>13957147.409999998</v>
      </c>
      <c r="AFZ30" s="385">
        <v>12738881.669999998</v>
      </c>
      <c r="AGA30" s="385">
        <v>4514498.1899999995</v>
      </c>
      <c r="AGB30" s="385">
        <v>29201072.250000004</v>
      </c>
      <c r="AGC30" s="385">
        <v>51820732.140000001</v>
      </c>
      <c r="AGD30" s="385">
        <v>7750849.1400000006</v>
      </c>
      <c r="AGE30" s="385">
        <v>9129945.5299999993</v>
      </c>
      <c r="AGF30" s="385">
        <v>19805139.809999999</v>
      </c>
      <c r="AGG30" s="385">
        <v>9887757.5099999998</v>
      </c>
      <c r="AGH30" s="385">
        <v>4941513.01</v>
      </c>
      <c r="AGI30" s="385">
        <v>5758581.9299999997</v>
      </c>
      <c r="AGJ30" s="385">
        <v>89050125.000000015</v>
      </c>
      <c r="AGK30" s="385">
        <v>2945363.8499999996</v>
      </c>
      <c r="AGL30" s="385">
        <v>12836549.559999999</v>
      </c>
      <c r="AGM30" s="385">
        <v>5465025.04</v>
      </c>
      <c r="AGN30" s="385">
        <v>15460471.619999999</v>
      </c>
      <c r="AGO30" s="385">
        <v>5341235.21</v>
      </c>
      <c r="AGP30" s="385">
        <v>9044652.9400000013</v>
      </c>
    </row>
    <row r="31" spans="1:874">
      <c r="B31" s="384" t="s">
        <v>669</v>
      </c>
      <c r="C31" s="383" t="s">
        <v>2283</v>
      </c>
      <c r="D31" s="385">
        <v>-401734481.74000001</v>
      </c>
      <c r="E31" s="385">
        <v>-24804110.899999999</v>
      </c>
      <c r="F31" s="385">
        <v>-31593165.169999998</v>
      </c>
      <c r="G31" s="385">
        <v>-2467714.8499999996</v>
      </c>
      <c r="H31" s="385">
        <v>-32494290.040000003</v>
      </c>
      <c r="I31" s="385">
        <v>-21984462.77</v>
      </c>
      <c r="J31" s="385">
        <v>-46462414.699999996</v>
      </c>
      <c r="K31" s="385">
        <v>-10918417.319999998</v>
      </c>
      <c r="L31" s="385">
        <v>-15169024.07</v>
      </c>
      <c r="M31" s="385">
        <v>-15875331.590000002</v>
      </c>
      <c r="N31" s="385">
        <v>-13164145.190000001</v>
      </c>
      <c r="O31" s="385">
        <v>-15620884.199999999</v>
      </c>
      <c r="P31" s="385">
        <v>-10647130.98</v>
      </c>
      <c r="Q31" s="385">
        <v>-17501948.18</v>
      </c>
      <c r="R31" s="385">
        <v>-8397917.040000001</v>
      </c>
      <c r="S31" s="385">
        <v>-27887553.490000002</v>
      </c>
      <c r="T31" s="385">
        <v>-17715347.27</v>
      </c>
      <c r="U31" s="385">
        <v>-7673313.7500000009</v>
      </c>
      <c r="V31" s="385">
        <v>-272133688.50999999</v>
      </c>
      <c r="W31" s="385">
        <v>-76015803.709999979</v>
      </c>
      <c r="X31" s="385">
        <v>-20484041.739999998</v>
      </c>
      <c r="Y31" s="385">
        <v>-21630454.52</v>
      </c>
      <c r="Z31" s="385">
        <v>-22898031.129999999</v>
      </c>
      <c r="AA31" s="385">
        <v>-13913891.07</v>
      </c>
      <c r="AB31" s="385">
        <v>-13335435.85</v>
      </c>
      <c r="AC31" s="385">
        <v>-79656720.159999996</v>
      </c>
      <c r="AD31" s="385">
        <v>-16132963.560000001</v>
      </c>
      <c r="AE31" s="385">
        <v>-22445953.500000004</v>
      </c>
      <c r="AF31" s="385">
        <v>-103511372.2</v>
      </c>
      <c r="AG31" s="385">
        <v>-29076946.640000001</v>
      </c>
      <c r="AH31" s="385">
        <v>-83902627.200000003</v>
      </c>
      <c r="AI31" s="385">
        <v>-44108224.780000001</v>
      </c>
      <c r="AJ31" s="385">
        <v>-35259321.980000004</v>
      </c>
      <c r="AK31" s="385">
        <v>-20199504.249999993</v>
      </c>
      <c r="AL31" s="385">
        <v>-8106204.9000000004</v>
      </c>
      <c r="AM31" s="385">
        <v>-23573724.829999998</v>
      </c>
      <c r="AN31" s="385">
        <v>-3468723.6999999997</v>
      </c>
      <c r="AO31" s="385">
        <v>-12679120.689999999</v>
      </c>
      <c r="AP31" s="385">
        <v>-15819056.619999999</v>
      </c>
      <c r="AQ31" s="385">
        <v>-6613113.96</v>
      </c>
      <c r="AR31" s="385">
        <v>-9146769.0299999993</v>
      </c>
      <c r="AS31" s="385">
        <v>-9780936.8999999985</v>
      </c>
      <c r="AT31" s="385">
        <v>-84360893.270000011</v>
      </c>
      <c r="AU31" s="385">
        <v>-5635188.5299999993</v>
      </c>
      <c r="AV31" s="385">
        <v>-8916765.0500000026</v>
      </c>
      <c r="AW31" s="385">
        <v>-6312715.2599999988</v>
      </c>
      <c r="AX31" s="385">
        <v>-17417382.049999997</v>
      </c>
      <c r="AY31" s="385">
        <v>-25670070.039999999</v>
      </c>
      <c r="AZ31" s="385">
        <v>-4439999.4499999993</v>
      </c>
      <c r="BA31" s="385">
        <v>-10715278.33</v>
      </c>
      <c r="BB31" s="385">
        <v>-6055283.4800000004</v>
      </c>
      <c r="BC31" s="385">
        <v>-7575879.5200000005</v>
      </c>
      <c r="BD31" s="385">
        <v>-2547868.8200000003</v>
      </c>
      <c r="BE31" s="385">
        <v>-4343881.0699999994</v>
      </c>
      <c r="BF31" s="385">
        <v>-35339714.32</v>
      </c>
      <c r="BG31" s="385">
        <v>-6436931.7700000005</v>
      </c>
      <c r="BH31" s="385">
        <v>-7330846.1100000022</v>
      </c>
      <c r="BI31" s="385">
        <v>-238799734.93000001</v>
      </c>
      <c r="BJ31" s="385">
        <v>-67042143.890000001</v>
      </c>
      <c r="BK31" s="385">
        <v>-14552737.939999999</v>
      </c>
      <c r="BL31" s="385">
        <v>-3567347.19</v>
      </c>
      <c r="BM31" s="385">
        <v>-29135115.670000002</v>
      </c>
      <c r="BN31" s="385">
        <v>-11778034.6</v>
      </c>
      <c r="BO31" s="385">
        <v>-13593142.300000001</v>
      </c>
      <c r="BP31" s="385">
        <v>-133904953.64</v>
      </c>
      <c r="BQ31" s="385">
        <v>-6503070.4400000004</v>
      </c>
      <c r="BR31" s="385">
        <v>-12142356.23</v>
      </c>
      <c r="BS31" s="385">
        <v>-8536412.1400000006</v>
      </c>
      <c r="BT31" s="385">
        <v>-10514403.380000001</v>
      </c>
      <c r="BU31" s="385">
        <v>-11200328.85</v>
      </c>
      <c r="BV31" s="385">
        <v>-1323010.1800000002</v>
      </c>
      <c r="BW31" s="385">
        <v>-9919805.7899999991</v>
      </c>
      <c r="BX31" s="385">
        <v>-76392059.50999999</v>
      </c>
      <c r="BY31" s="385">
        <v>-9615540.5500000007</v>
      </c>
      <c r="BZ31" s="385">
        <v>-18004713.859999999</v>
      </c>
      <c r="CA31" s="385">
        <v>-23342144.420000002</v>
      </c>
      <c r="CB31" s="385">
        <v>-7100727.1900000004</v>
      </c>
      <c r="CC31" s="385">
        <v>-8936983.5700000003</v>
      </c>
      <c r="CD31" s="385">
        <v>-6490470.6900000013</v>
      </c>
      <c r="CE31" s="385">
        <v>-225875465.5</v>
      </c>
      <c r="CF31" s="385">
        <v>-26976694.969999999</v>
      </c>
      <c r="CG31" s="385">
        <v>-40059868.539999999</v>
      </c>
      <c r="CH31" s="385">
        <v>-8273114.7799999993</v>
      </c>
      <c r="CI31" s="385">
        <v>-12665943.590000002</v>
      </c>
      <c r="CJ31" s="385">
        <v>-15051713.959999999</v>
      </c>
      <c r="CK31" s="385">
        <v>-17554523.009999998</v>
      </c>
      <c r="CL31" s="385">
        <v>-29216401.350000001</v>
      </c>
      <c r="CM31" s="385">
        <v>-9147494.5199999996</v>
      </c>
      <c r="CN31" s="385">
        <v>-15050024.319999998</v>
      </c>
      <c r="CO31" s="385">
        <v>-10073784.33</v>
      </c>
      <c r="CP31" s="385">
        <v>-18534675.520000003</v>
      </c>
      <c r="CQ31" s="385">
        <v>-12020734.909999998</v>
      </c>
      <c r="CR31" s="385">
        <v>-113465205.59999999</v>
      </c>
      <c r="CS31" s="385">
        <v>-11543328.229999999</v>
      </c>
      <c r="CT31" s="385">
        <v>-18276578.580000002</v>
      </c>
      <c r="CU31" s="385">
        <v>-24110185.969999999</v>
      </c>
      <c r="CV31" s="385">
        <v>-2783998.7199999997</v>
      </c>
      <c r="CW31" s="385">
        <v>-16152767.229999999</v>
      </c>
      <c r="CX31" s="385">
        <v>-10180829.339999998</v>
      </c>
      <c r="CY31" s="385">
        <v>-8831804.0999999996</v>
      </c>
      <c r="CZ31" s="385">
        <v>-125095734.24999999</v>
      </c>
      <c r="DA31" s="385">
        <v>-161676510.03</v>
      </c>
      <c r="DB31" s="385">
        <v>-10934791.360000005</v>
      </c>
      <c r="DC31" s="385">
        <v>-15082698.479999999</v>
      </c>
      <c r="DD31" s="385">
        <v>-14017624.82</v>
      </c>
      <c r="DE31" s="385">
        <v>-23759993.949999999</v>
      </c>
      <c r="DF31" s="385">
        <v>-27053191.109999999</v>
      </c>
      <c r="DG31" s="385">
        <v>-11993690.739999998</v>
      </c>
      <c r="DH31" s="385">
        <v>-15019558.220000001</v>
      </c>
      <c r="DI31" s="385">
        <v>-585079672.6400001</v>
      </c>
      <c r="DJ31" s="385">
        <v>-14362554.75</v>
      </c>
      <c r="DK31" s="385">
        <v>-30369475.27</v>
      </c>
      <c r="DL31" s="385">
        <v>-21852904.440000001</v>
      </c>
      <c r="DM31" s="385">
        <v>-26535078.520000003</v>
      </c>
      <c r="DN31" s="385">
        <v>-20332990.650000002</v>
      </c>
      <c r="DO31" s="385">
        <v>-20260446.709999997</v>
      </c>
      <c r="DP31" s="385">
        <v>-14783341.309999999</v>
      </c>
      <c r="DQ31" s="385">
        <v>-29047700.719999999</v>
      </c>
      <c r="DR31" s="385">
        <v>-183726950.84999999</v>
      </c>
      <c r="DS31" s="385">
        <v>-37275593.340000004</v>
      </c>
      <c r="DT31" s="385">
        <v>-149625240.70000002</v>
      </c>
      <c r="DU31" s="385">
        <v>-94238676.719999999</v>
      </c>
      <c r="DV31" s="385">
        <v>-20817547.899999999</v>
      </c>
      <c r="DW31" s="385">
        <v>-29729196.120000001</v>
      </c>
      <c r="DX31" s="385">
        <v>-29840285.879999999</v>
      </c>
      <c r="DY31" s="385">
        <v>-6879787.2199999988</v>
      </c>
      <c r="DZ31" s="385">
        <v>-31602612.510000002</v>
      </c>
      <c r="EA31" s="385">
        <v>-21797775.349999998</v>
      </c>
      <c r="EB31" s="385">
        <v>-71740355.24000001</v>
      </c>
      <c r="EC31" s="385">
        <v>-120282693.54000001</v>
      </c>
      <c r="ED31" s="385">
        <v>-100976921.83</v>
      </c>
      <c r="EE31" s="385">
        <v>-12906832.710000001</v>
      </c>
      <c r="EF31" s="385">
        <v>-23162898.739999998</v>
      </c>
      <c r="EG31" s="385">
        <v>-13004713.619999999</v>
      </c>
      <c r="EH31" s="385">
        <v>-26516046.609999999</v>
      </c>
      <c r="EI31" s="385">
        <v>-26110532.140000001</v>
      </c>
      <c r="EJ31" s="385">
        <v>-18222383.030000001</v>
      </c>
      <c r="EK31" s="385">
        <v>-23633445.5</v>
      </c>
      <c r="EL31" s="385">
        <v>-338859174.26999998</v>
      </c>
      <c r="EM31" s="385">
        <v>-15393966.07</v>
      </c>
      <c r="EN31" s="385">
        <v>-23543274.550000001</v>
      </c>
      <c r="EO31" s="385">
        <v>-21642064.07</v>
      </c>
      <c r="EP31" s="385">
        <v>-7351160.46</v>
      </c>
      <c r="EQ31" s="385">
        <v>-5711128.8900000006</v>
      </c>
      <c r="ER31" s="385">
        <v>-40131978.660000011</v>
      </c>
      <c r="ES31" s="385">
        <v>-22738763.640000001</v>
      </c>
      <c r="ET31" s="385">
        <v>-21871850.580000002</v>
      </c>
      <c r="EU31" s="385">
        <v>-273470930.12999994</v>
      </c>
      <c r="EV31" s="385">
        <v>-3522477.6700000004</v>
      </c>
      <c r="EW31" s="385">
        <v>-20287743.670000002</v>
      </c>
      <c r="EX31" s="385">
        <v>-22599406.219999999</v>
      </c>
      <c r="EY31" s="385">
        <v>-24195980.579999998</v>
      </c>
      <c r="EZ31" s="385">
        <v>-25740864.210000005</v>
      </c>
      <c r="FA31" s="385">
        <v>-40254712.440000005</v>
      </c>
      <c r="FB31" s="385">
        <v>-23174422.689999998</v>
      </c>
      <c r="FC31" s="385">
        <v>-13160433.380000001</v>
      </c>
      <c r="FD31" s="385">
        <v>-12976853.330000002</v>
      </c>
      <c r="FE31" s="385">
        <v>-9323852.7500000019</v>
      </c>
      <c r="FF31" s="385">
        <v>-13927380.700000001</v>
      </c>
      <c r="FG31" s="385">
        <v>-58498134.239999995</v>
      </c>
      <c r="FH31" s="385">
        <v>-12003485.440000001</v>
      </c>
      <c r="FI31" s="385">
        <v>-13295970.559999999</v>
      </c>
      <c r="FJ31" s="385">
        <v>-9964725.709999999</v>
      </c>
      <c r="FK31" s="385">
        <v>-21410975.689999998</v>
      </c>
      <c r="FL31" s="385">
        <v>-30917471.939999998</v>
      </c>
      <c r="FM31" s="385">
        <v>-8986201.5100000016</v>
      </c>
      <c r="FN31" s="385"/>
      <c r="FO31" s="385">
        <v>-419787988.34999996</v>
      </c>
      <c r="FP31" s="385">
        <v>-15815966.719999999</v>
      </c>
      <c r="FQ31" s="385">
        <v>-24712636.459999997</v>
      </c>
      <c r="FR31" s="385">
        <v>-37111649.600000001</v>
      </c>
      <c r="FS31" s="385">
        <v>-15016035.419999998</v>
      </c>
      <c r="FT31" s="385">
        <v>-16379945.030000001</v>
      </c>
      <c r="FU31" s="385">
        <v>-37657835.009999998</v>
      </c>
      <c r="FV31" s="385">
        <v>-28162938.389999993</v>
      </c>
      <c r="FW31" s="385">
        <v>-22376086.440000001</v>
      </c>
      <c r="FX31" s="385">
        <v>-21681117.639999997</v>
      </c>
      <c r="FY31" s="385">
        <v>-51517022.629999995</v>
      </c>
      <c r="FZ31" s="385">
        <v>-18959240.460000001</v>
      </c>
      <c r="GA31" s="385">
        <v>-21881935.719999999</v>
      </c>
      <c r="GB31" s="385">
        <v>-273371345.97999996</v>
      </c>
      <c r="GC31" s="385">
        <v>-7678217.7400000012</v>
      </c>
      <c r="GD31" s="385">
        <v>-7049692.2699999996</v>
      </c>
      <c r="GE31" s="385">
        <v>-45706020.219999991</v>
      </c>
      <c r="GF31" s="385">
        <v>-20150205.690000001</v>
      </c>
      <c r="GG31" s="385">
        <v>-4953772.78</v>
      </c>
      <c r="GH31" s="385">
        <v>-15271650.15</v>
      </c>
      <c r="GI31" s="385">
        <v>-12340282.710000001</v>
      </c>
      <c r="GJ31" s="385">
        <v>-9069150.1600000001</v>
      </c>
      <c r="GK31" s="385"/>
      <c r="GL31" s="385"/>
      <c r="GM31" s="385"/>
      <c r="GN31" s="385">
        <v>-135625503.47000003</v>
      </c>
      <c r="GO31" s="385">
        <v>-13840080.459999999</v>
      </c>
      <c r="GP31" s="385">
        <v>-10632548.57</v>
      </c>
      <c r="GQ31" s="385">
        <v>-21417514.059999999</v>
      </c>
      <c r="GR31" s="385">
        <v>-3630092.56</v>
      </c>
      <c r="GS31" s="385">
        <v>-17843336.380000003</v>
      </c>
      <c r="GT31" s="385">
        <v>-13253442.789999999</v>
      </c>
      <c r="GU31" s="385">
        <v>-8547857.1099999994</v>
      </c>
      <c r="GV31" s="385">
        <v>-98833314.629999995</v>
      </c>
      <c r="GW31" s="385">
        <v>-10453932.57</v>
      </c>
      <c r="GX31" s="385">
        <v>-20921665.369999997</v>
      </c>
      <c r="GY31" s="385">
        <v>-13976468.609999999</v>
      </c>
      <c r="GZ31" s="385">
        <v>-455111574.25</v>
      </c>
      <c r="HA31" s="385">
        <v>-9629553.0700000003</v>
      </c>
      <c r="HB31" s="385">
        <v>-50160673.629999995</v>
      </c>
      <c r="HC31" s="385">
        <v>-49871999.069999993</v>
      </c>
      <c r="HD31" s="385">
        <v>-34750803.850000001</v>
      </c>
      <c r="HE31" s="385">
        <v>-31399147.279999997</v>
      </c>
      <c r="HF31" s="385">
        <v>-138428379.37</v>
      </c>
      <c r="HG31" s="385">
        <v>-44490651.280000001</v>
      </c>
      <c r="HH31" s="385">
        <v>-52228186.340000004</v>
      </c>
      <c r="HI31" s="385">
        <v>-17468281.499999996</v>
      </c>
      <c r="HJ31" s="385">
        <v>-21315460.710000001</v>
      </c>
      <c r="HK31" s="385">
        <v>-8117224.9200000018</v>
      </c>
      <c r="HL31" s="385">
        <v>-26874874.849999998</v>
      </c>
      <c r="HM31" s="385">
        <v>-27689849.500000004</v>
      </c>
      <c r="HN31" s="385">
        <v>-166805587.10999998</v>
      </c>
      <c r="HO31" s="385">
        <v>-90599038.13000001</v>
      </c>
      <c r="HP31" s="385">
        <v>-18633511.080000002</v>
      </c>
      <c r="HQ31" s="385">
        <v>-12794386.270000001</v>
      </c>
      <c r="HR31" s="385">
        <v>-9356717.0399999991</v>
      </c>
      <c r="HS31" s="385">
        <v>-14222272.029999999</v>
      </c>
      <c r="HT31" s="385">
        <v>-22811815.960000001</v>
      </c>
      <c r="HU31" s="385">
        <v>-20732938.190000001</v>
      </c>
      <c r="HV31" s="385">
        <v>-16112847.699999997</v>
      </c>
      <c r="HW31" s="385">
        <v>-11649367.200000001</v>
      </c>
      <c r="HX31" s="385">
        <v>-10368427.350000001</v>
      </c>
      <c r="HY31" s="385">
        <v>-44130630.630000003</v>
      </c>
      <c r="HZ31" s="385">
        <v>-5652675.4000000004</v>
      </c>
      <c r="IA31" s="385">
        <v>-13885830.83</v>
      </c>
      <c r="IB31" s="385">
        <v>-10816788.119999999</v>
      </c>
      <c r="IC31" s="385">
        <v>-6125905.4399999995</v>
      </c>
      <c r="ID31" s="385">
        <v>-256843209.06999999</v>
      </c>
      <c r="IE31" s="385">
        <v>-102909891.10999998</v>
      </c>
      <c r="IF31" s="385">
        <v>-22282789.439999998</v>
      </c>
      <c r="IG31" s="385">
        <v>-46845725.670000009</v>
      </c>
      <c r="IH31" s="385">
        <v>-69779690.370000005</v>
      </c>
      <c r="II31" s="385">
        <v>-18956393.690000001</v>
      </c>
      <c r="IJ31" s="385">
        <v>-9911159.9499999993</v>
      </c>
      <c r="IK31" s="385">
        <v>-8715460.7699999996</v>
      </c>
      <c r="IL31" s="385">
        <v>-10225306.210000001</v>
      </c>
      <c r="IM31" s="385">
        <v>-17570519.439999998</v>
      </c>
      <c r="IN31" s="385">
        <v>-9154863.629999999</v>
      </c>
      <c r="IO31" s="385">
        <v>-370170733.02000004</v>
      </c>
      <c r="IP31" s="385">
        <v>-80574089.849999994</v>
      </c>
      <c r="IQ31" s="385">
        <v>-21876527.740000002</v>
      </c>
      <c r="IR31" s="385">
        <v>-11383056.300000001</v>
      </c>
      <c r="IS31" s="385">
        <v>-10673070.66</v>
      </c>
      <c r="IT31" s="385">
        <v>-3788890.48</v>
      </c>
      <c r="IU31" s="385">
        <v>-11829572.48</v>
      </c>
      <c r="IV31" s="385">
        <v>-5060930.54</v>
      </c>
      <c r="IW31" s="385">
        <v>-5287320.9799999995</v>
      </c>
      <c r="IX31" s="385">
        <v>-17362689.860000003</v>
      </c>
      <c r="IY31" s="385">
        <v>-14989121.430000002</v>
      </c>
      <c r="IZ31" s="385">
        <v>-14496068.380000001</v>
      </c>
      <c r="JA31" s="385">
        <v>-38274065.729999997</v>
      </c>
      <c r="JB31" s="385">
        <v>-90532577.890000001</v>
      </c>
      <c r="JC31" s="385">
        <v>-8871886.3199999984</v>
      </c>
      <c r="JD31" s="385">
        <v>-10425407.530000001</v>
      </c>
      <c r="JE31" s="385">
        <v>-12467132.549999999</v>
      </c>
      <c r="JF31" s="385">
        <v>-5139065.6900000004</v>
      </c>
      <c r="JG31" s="385">
        <v>-183848824.17999998</v>
      </c>
      <c r="JH31" s="385">
        <v>-15796693.57</v>
      </c>
      <c r="JI31" s="385">
        <v>-39350129.300000004</v>
      </c>
      <c r="JJ31" s="385">
        <v>-32690530.779999997</v>
      </c>
      <c r="JK31" s="385">
        <v>-14434717.710000001</v>
      </c>
      <c r="JL31" s="385">
        <v>-40172988.350000001</v>
      </c>
      <c r="JM31" s="385">
        <v>-17082645.140000001</v>
      </c>
      <c r="JN31" s="385">
        <v>-143671230.64000002</v>
      </c>
      <c r="JO31" s="385">
        <v>-114637970.48</v>
      </c>
      <c r="JP31" s="385">
        <v>-9264924.5899999999</v>
      </c>
      <c r="JQ31" s="385">
        <v>-4268183.2699999996</v>
      </c>
      <c r="JR31" s="385">
        <v>-16552686.129999999</v>
      </c>
      <c r="JS31" s="385">
        <v>-4959700.1800000006</v>
      </c>
      <c r="JT31" s="385">
        <v>-41943342.359999999</v>
      </c>
      <c r="JU31" s="385">
        <v>-15540865.189999999</v>
      </c>
      <c r="JV31" s="385">
        <v>-7123121.7599999998</v>
      </c>
      <c r="JW31" s="385">
        <v>-12649659.779999999</v>
      </c>
      <c r="JX31" s="385">
        <v>-10546324.02</v>
      </c>
      <c r="JY31" s="385">
        <v>-16415263.84</v>
      </c>
      <c r="JZ31" s="385">
        <v>-10861340.539999999</v>
      </c>
      <c r="KA31" s="385">
        <v>-4304909.0299999993</v>
      </c>
      <c r="KB31" s="385">
        <v>-10190169.629999999</v>
      </c>
      <c r="KC31" s="385">
        <v>-425101375.57000011</v>
      </c>
      <c r="KD31" s="385">
        <v>-29016963.909999996</v>
      </c>
      <c r="KE31" s="385">
        <v>-12942542.890000001</v>
      </c>
      <c r="KF31" s="385">
        <v>-24181955.34</v>
      </c>
      <c r="KG31" s="385">
        <v>-32898312.640000001</v>
      </c>
      <c r="KH31" s="385">
        <v>-19552660.850000001</v>
      </c>
      <c r="KI31" s="385">
        <v>-86808028.290000007</v>
      </c>
      <c r="KJ31" s="385">
        <v>-6841007.5199999996</v>
      </c>
      <c r="KK31" s="385">
        <v>-12348543.679999996</v>
      </c>
      <c r="KL31" s="385">
        <v>-166970035.50000003</v>
      </c>
      <c r="KM31" s="385">
        <v>-23956913.59</v>
      </c>
      <c r="KN31" s="385">
        <v>-23037950.469999995</v>
      </c>
      <c r="KO31" s="385">
        <v>-71388176.569999993</v>
      </c>
      <c r="KP31" s="385">
        <v>-16478221.159999996</v>
      </c>
      <c r="KQ31" s="385">
        <v>-39663183.850000001</v>
      </c>
      <c r="KR31" s="385">
        <v>-212526269.06</v>
      </c>
      <c r="KS31" s="385">
        <v>-16096195.790000003</v>
      </c>
      <c r="KT31" s="385">
        <v>-155325126.13000003</v>
      </c>
      <c r="KU31" s="385">
        <v>-30207954.34</v>
      </c>
      <c r="KV31" s="385">
        <v>-11556898.800000001</v>
      </c>
      <c r="KW31" s="385">
        <v>-27880301.57</v>
      </c>
      <c r="KX31" s="385">
        <v>-34304573.079999998</v>
      </c>
      <c r="KY31" s="385">
        <v>-17037809.98</v>
      </c>
      <c r="KZ31" s="385">
        <v>-20084541.079999998</v>
      </c>
      <c r="LA31" s="385">
        <v>-17383763.610000003</v>
      </c>
      <c r="LB31" s="385">
        <v>-348043735.91999996</v>
      </c>
      <c r="LC31" s="385">
        <v>-79597883.069999993</v>
      </c>
      <c r="LD31" s="385">
        <v>-86067787.129999995</v>
      </c>
      <c r="LE31" s="385">
        <v>-81376603.950000003</v>
      </c>
      <c r="LF31" s="385">
        <v>-21450992.300000001</v>
      </c>
      <c r="LG31" s="385">
        <v>-9731822.3800000008</v>
      </c>
      <c r="LH31" s="385">
        <v>-11245730.585000003</v>
      </c>
      <c r="LI31" s="385">
        <v>-12583416.209999999</v>
      </c>
      <c r="LJ31" s="385">
        <v>-8651707.7699999996</v>
      </c>
      <c r="LK31" s="385">
        <v>-31361637.589999996</v>
      </c>
      <c r="LL31" s="385">
        <v>-160359664.57000002</v>
      </c>
      <c r="LM31" s="385">
        <v>-16497661.73</v>
      </c>
      <c r="LN31" s="385">
        <v>-14896419.27</v>
      </c>
      <c r="LO31" s="385">
        <v>-504869714.34000003</v>
      </c>
      <c r="LP31" s="385">
        <v>-151080739.84999996</v>
      </c>
      <c r="LQ31" s="385">
        <v>-494423776.62</v>
      </c>
      <c r="LR31" s="385">
        <v>-85686662.610000014</v>
      </c>
      <c r="LS31" s="385">
        <v>-22429890.970000003</v>
      </c>
      <c r="LT31" s="385">
        <v>-36215143</v>
      </c>
      <c r="LU31" s="385">
        <v>-33969090.310000002</v>
      </c>
      <c r="LV31" s="385">
        <v>-29126854.640000004</v>
      </c>
      <c r="LW31" s="385">
        <v>-20372963.52</v>
      </c>
      <c r="LX31" s="385">
        <v>-15807321.1</v>
      </c>
      <c r="LY31" s="385">
        <v>-53410986.109999999</v>
      </c>
      <c r="LZ31" s="385">
        <v>-17696851.52</v>
      </c>
      <c r="MA31" s="385">
        <v>-270714247.10999995</v>
      </c>
      <c r="MB31" s="385">
        <v>-28382556.210000005</v>
      </c>
      <c r="MC31" s="385">
        <v>-14929930.999999998</v>
      </c>
      <c r="MD31" s="385">
        <v>-13931120.729999999</v>
      </c>
      <c r="ME31" s="385">
        <v>-16466728.319999997</v>
      </c>
      <c r="MF31" s="385">
        <v>-23568535.490000002</v>
      </c>
      <c r="MG31" s="385">
        <v>-25802314.899999999</v>
      </c>
      <c r="MH31" s="385">
        <v>-11868511.189999999</v>
      </c>
      <c r="MI31" s="385">
        <v>-25260297.509999998</v>
      </c>
      <c r="MJ31" s="385">
        <v>-21541328.680000003</v>
      </c>
      <c r="MK31" s="385">
        <v>-16539182.42</v>
      </c>
      <c r="ML31" s="385">
        <v>-16743056.67</v>
      </c>
      <c r="MM31" s="385">
        <v>-361129937.10999995</v>
      </c>
      <c r="MN31" s="385">
        <v>-19101246.5</v>
      </c>
      <c r="MO31" s="385">
        <v>-63487454.049999997</v>
      </c>
      <c r="MP31" s="385">
        <v>-31727369.610000003</v>
      </c>
      <c r="MQ31" s="385">
        <v>-35249398.890000001</v>
      </c>
      <c r="MR31" s="385">
        <v>-39054784.975000001</v>
      </c>
      <c r="MS31" s="385">
        <v>-38878381.430000007</v>
      </c>
      <c r="MT31" s="385">
        <v>-25273084.629999999</v>
      </c>
      <c r="MU31" s="385">
        <v>-15803952.74</v>
      </c>
      <c r="MV31" s="385">
        <v>-6308654.7899999991</v>
      </c>
      <c r="MW31" s="385">
        <v>-805717366.64999998</v>
      </c>
      <c r="MX31" s="385">
        <v>-28266661.289999999</v>
      </c>
      <c r="MY31" s="385">
        <v>-7974161.4299999988</v>
      </c>
      <c r="MZ31" s="385">
        <v>-269118886.21000004</v>
      </c>
      <c r="NA31" s="385">
        <v>-7795382.9600000009</v>
      </c>
      <c r="NB31" s="385">
        <v>-30758886.120000005</v>
      </c>
      <c r="NC31" s="385">
        <v>-117043201.31</v>
      </c>
      <c r="ND31" s="385">
        <v>-92098707.780000016</v>
      </c>
      <c r="NE31" s="385">
        <v>-1773509.13</v>
      </c>
      <c r="NF31" s="385">
        <v>-37914035.060000002</v>
      </c>
      <c r="NG31" s="385">
        <v>-8772042.7899999991</v>
      </c>
      <c r="NH31" s="385">
        <v>-18694504.120000001</v>
      </c>
      <c r="NI31" s="385">
        <v>-115563958.23999999</v>
      </c>
      <c r="NJ31" s="385">
        <v>-5513649.7300000014</v>
      </c>
      <c r="NK31" s="385">
        <v>-15007850.6</v>
      </c>
      <c r="NL31" s="385">
        <v>-10638397.52</v>
      </c>
      <c r="NM31" s="385">
        <v>-15009438.920000006</v>
      </c>
      <c r="NN31" s="385">
        <v>-592968.21</v>
      </c>
      <c r="NO31" s="385">
        <v>-6837269.169999999</v>
      </c>
      <c r="NP31" s="385">
        <v>-221264269.07000005</v>
      </c>
      <c r="NQ31" s="385">
        <v>-122408827.98999998</v>
      </c>
      <c r="NR31" s="385">
        <v>-24788986.370000001</v>
      </c>
      <c r="NS31" s="385">
        <v>-19646480.909999996</v>
      </c>
      <c r="NT31" s="385">
        <v>-15920984.210000001</v>
      </c>
      <c r="NU31" s="385">
        <v>-37838597.939999998</v>
      </c>
      <c r="NV31" s="385">
        <v>-7954056.459999999</v>
      </c>
      <c r="NW31" s="385">
        <v>-325597669.20999992</v>
      </c>
      <c r="NX31" s="385">
        <v>-88352072.189999998</v>
      </c>
      <c r="NY31" s="385">
        <v>-21310020.719999999</v>
      </c>
      <c r="NZ31" s="385">
        <v>-75003730.820000008</v>
      </c>
      <c r="OA31" s="385">
        <v>-13923558.42</v>
      </c>
      <c r="OB31" s="385">
        <v>-24575561.350000001</v>
      </c>
      <c r="OC31" s="385">
        <v>-10156635.75</v>
      </c>
      <c r="OD31" s="385">
        <v>-39682775.039999999</v>
      </c>
      <c r="OE31" s="385"/>
      <c r="OF31" s="385">
        <v>-316614746.17999995</v>
      </c>
      <c r="OG31" s="385">
        <v>-96602263.590000004</v>
      </c>
      <c r="OH31" s="385">
        <v>-138999635.88000003</v>
      </c>
      <c r="OI31" s="385">
        <v>-47720517.900000006</v>
      </c>
      <c r="OJ31" s="385">
        <v>-47042591.339999996</v>
      </c>
      <c r="OK31" s="385">
        <v>-14534962.619999999</v>
      </c>
      <c r="OL31" s="385">
        <v>-185686430.78999999</v>
      </c>
      <c r="OM31" s="385">
        <v>-14496284.199999997</v>
      </c>
      <c r="ON31" s="385">
        <v>-8068371.7699999996</v>
      </c>
      <c r="OO31" s="385">
        <v>-21041866.32</v>
      </c>
      <c r="OP31" s="385">
        <v>-29945550.099999998</v>
      </c>
      <c r="OQ31" s="385">
        <v>-54898887.769999996</v>
      </c>
      <c r="OR31" s="385">
        <v>-18471504.629999999</v>
      </c>
      <c r="OS31" s="385">
        <v>-234084219.49000001</v>
      </c>
      <c r="OT31" s="385">
        <v>-9684669.5500000007</v>
      </c>
      <c r="OU31" s="385">
        <v>-56605444.049999997</v>
      </c>
      <c r="OV31" s="385">
        <v>-6278988.75</v>
      </c>
      <c r="OW31" s="385">
        <v>-45004794.169999994</v>
      </c>
      <c r="OX31" s="385">
        <v>-40690266.859999999</v>
      </c>
      <c r="OY31" s="385">
        <v>-16065292.249999996</v>
      </c>
      <c r="OZ31" s="385">
        <v>-18358671.020000003</v>
      </c>
      <c r="PA31" s="385">
        <v>-29950090.719999999</v>
      </c>
      <c r="PB31" s="385">
        <v>-22106677.760000002</v>
      </c>
      <c r="PC31" s="385">
        <v>-28633660.719999999</v>
      </c>
      <c r="PD31" s="385">
        <v>-27913983.969999999</v>
      </c>
      <c r="PE31" s="385">
        <v>-8019896.8599999994</v>
      </c>
      <c r="PF31" s="385">
        <v>-81244206.780000001</v>
      </c>
      <c r="PG31" s="385">
        <v>-649829057.66000021</v>
      </c>
      <c r="PH31" s="385">
        <v>-12196039.019999998</v>
      </c>
      <c r="PI31" s="385">
        <v>-23385015.310000002</v>
      </c>
      <c r="PJ31" s="385">
        <v>-37461766.589999996</v>
      </c>
      <c r="PK31" s="385">
        <v>-135942940.34999999</v>
      </c>
      <c r="PL31" s="385">
        <v>-24316618.810000002</v>
      </c>
      <c r="PM31" s="385">
        <v>-48035641.469999999</v>
      </c>
      <c r="PN31" s="385">
        <v>-8832643.3499999996</v>
      </c>
      <c r="PO31" s="385">
        <v>-46454205.680000007</v>
      </c>
      <c r="PP31" s="385">
        <v>-6896284.1400000006</v>
      </c>
      <c r="PQ31" s="385">
        <v>-31728990.449999999</v>
      </c>
      <c r="PR31" s="385">
        <v>-12993534.040000001</v>
      </c>
      <c r="PS31" s="385">
        <v>-11458008.060000001</v>
      </c>
      <c r="PT31" s="385">
        <v>-20155255.459999997</v>
      </c>
      <c r="PU31" s="385">
        <v>-38869224.879999995</v>
      </c>
      <c r="PV31" s="385">
        <v>-52277812.939999998</v>
      </c>
      <c r="PW31" s="385">
        <v>-18392358.41</v>
      </c>
      <c r="PX31" s="385">
        <v>-22520858.669999998</v>
      </c>
      <c r="PY31" s="385">
        <v>-10919878.690000001</v>
      </c>
      <c r="PZ31" s="385">
        <v>-70516224.299999997</v>
      </c>
      <c r="QA31" s="385">
        <v>-64259080.43999999</v>
      </c>
      <c r="QB31" s="385">
        <v>-11768375.9</v>
      </c>
      <c r="QC31" s="385">
        <v>-253356991.06000003</v>
      </c>
      <c r="QD31" s="385">
        <v>-13049556.59</v>
      </c>
      <c r="QE31" s="385">
        <v>-48209358.560000002</v>
      </c>
      <c r="QF31" s="385">
        <v>-17244960.25</v>
      </c>
      <c r="QG31" s="385">
        <v>-18723507.409999996</v>
      </c>
      <c r="QH31" s="385">
        <v>-31657344.34</v>
      </c>
      <c r="QI31" s="385">
        <v>-18930633.259999998</v>
      </c>
      <c r="QJ31" s="385">
        <v>-20417057.260000002</v>
      </c>
      <c r="QK31" s="385">
        <v>-27728761.939999998</v>
      </c>
      <c r="QL31" s="385">
        <v>-16952545.330000002</v>
      </c>
      <c r="QM31" s="385">
        <v>-10609669.18</v>
      </c>
      <c r="QN31" s="385">
        <v>-310129307.71999997</v>
      </c>
      <c r="QO31" s="385">
        <v>-36511649.389999993</v>
      </c>
      <c r="QP31" s="385">
        <v>-25377308.41</v>
      </c>
      <c r="QQ31" s="385">
        <v>-15467833.27</v>
      </c>
      <c r="QR31" s="385">
        <v>-17732064.219999999</v>
      </c>
      <c r="QS31" s="385">
        <v>-33897496.75</v>
      </c>
      <c r="QT31" s="385">
        <v>-62519824.520000003</v>
      </c>
      <c r="QU31" s="385">
        <v>-18375193.390000004</v>
      </c>
      <c r="QV31" s="385">
        <v>-22825175.710000001</v>
      </c>
      <c r="QW31" s="385">
        <v>-45118126.450000003</v>
      </c>
      <c r="QX31" s="385">
        <v>-45475424.43</v>
      </c>
      <c r="QY31" s="385">
        <v>-17050394.620000001</v>
      </c>
      <c r="QZ31" s="385">
        <v>-17969369.810000002</v>
      </c>
      <c r="RA31" s="385">
        <v>-41094510.240000002</v>
      </c>
      <c r="RB31" s="385">
        <v>-14934092.730000002</v>
      </c>
      <c r="RC31" s="385">
        <v>-14588225.670000002</v>
      </c>
      <c r="RD31" s="385">
        <v>-13033326.26</v>
      </c>
      <c r="RE31" s="385">
        <v>-9410970.370000001</v>
      </c>
      <c r="RF31" s="385">
        <v>-4004198.2700000005</v>
      </c>
      <c r="RG31" s="385">
        <v>-12225801.02</v>
      </c>
      <c r="RH31" s="385">
        <v>-117543771.59999999</v>
      </c>
      <c r="RI31" s="385">
        <v>-7178773.6899999995</v>
      </c>
      <c r="RJ31" s="385">
        <v>-13991694.029999999</v>
      </c>
      <c r="RK31" s="385">
        <v>-18895971.119999997</v>
      </c>
      <c r="RL31" s="385">
        <v>-9305107.5100000016</v>
      </c>
      <c r="RM31" s="385">
        <v>-16737553.18</v>
      </c>
      <c r="RN31" s="385">
        <v>-19805120.43</v>
      </c>
      <c r="RO31" s="385">
        <v>-20844567.100000001</v>
      </c>
      <c r="RP31" s="385">
        <v>-14229606.879999999</v>
      </c>
      <c r="RQ31" s="385">
        <v>-9048508.6400000006</v>
      </c>
      <c r="RR31" s="385">
        <v>-57533291.320000008</v>
      </c>
      <c r="RS31" s="385">
        <v>-119580685.42</v>
      </c>
      <c r="RT31" s="385">
        <v>-14342170.949999999</v>
      </c>
      <c r="RU31" s="385">
        <v>-11523039.879999999</v>
      </c>
      <c r="RV31" s="385">
        <v>-35977809.219999991</v>
      </c>
      <c r="RW31" s="385">
        <v>-26934565.390000001</v>
      </c>
      <c r="RX31" s="385">
        <v>-15155518.289999997</v>
      </c>
      <c r="RY31" s="385">
        <v>-11338717.789999999</v>
      </c>
      <c r="RZ31" s="385">
        <v>-14295098.68</v>
      </c>
      <c r="SA31" s="385">
        <v>-201776151.94</v>
      </c>
      <c r="SB31" s="385">
        <v>-5099449.54</v>
      </c>
      <c r="SC31" s="385">
        <v>-10908227.590000002</v>
      </c>
      <c r="SD31" s="385">
        <v>-21149680.079999998</v>
      </c>
      <c r="SE31" s="385">
        <v>-5767111.830000001</v>
      </c>
      <c r="SF31" s="385">
        <v>-5341521.57</v>
      </c>
      <c r="SG31" s="385">
        <v>-6783922.0599999996</v>
      </c>
      <c r="SH31" s="385">
        <v>-28577443.190000005</v>
      </c>
      <c r="SI31" s="385">
        <v>-8344300.7400000002</v>
      </c>
      <c r="SJ31" s="385">
        <v>-10615703.719999999</v>
      </c>
      <c r="SK31" s="385">
        <v>-10548254.810000001</v>
      </c>
      <c r="SL31" s="385">
        <v>-23633493.560000002</v>
      </c>
      <c r="SM31" s="385">
        <v>-4992842.1100000003</v>
      </c>
      <c r="SN31" s="385">
        <v>-376944376.44999999</v>
      </c>
      <c r="SO31" s="385">
        <v>-11290872.970000001</v>
      </c>
      <c r="SP31" s="385">
        <v>-6464571.3999999994</v>
      </c>
      <c r="SQ31" s="385">
        <v>-43316680.500000007</v>
      </c>
      <c r="SR31" s="385">
        <v>-26242510.870000001</v>
      </c>
      <c r="SS31" s="385">
        <v>-13125691.35</v>
      </c>
      <c r="ST31" s="385">
        <v>-7179712.0799999991</v>
      </c>
      <c r="SU31" s="385">
        <v>-46259815.710000001</v>
      </c>
      <c r="SV31" s="385">
        <v>-8927227.6799999997</v>
      </c>
      <c r="SW31" s="385">
        <v>-25528012.109999999</v>
      </c>
      <c r="SX31" s="385">
        <v>-32485713.27</v>
      </c>
      <c r="SY31" s="385">
        <v>-8450836.3900000006</v>
      </c>
      <c r="SZ31" s="385">
        <v>-11942493.190000001</v>
      </c>
      <c r="TA31" s="385">
        <v>-18570340.27</v>
      </c>
      <c r="TB31" s="385">
        <v>-12874990.449999999</v>
      </c>
      <c r="TC31" s="385">
        <v>-7501141.25</v>
      </c>
      <c r="TD31" s="385">
        <v>-102197258.20999999</v>
      </c>
      <c r="TE31" s="385">
        <v>-13373706.41</v>
      </c>
      <c r="TF31" s="385">
        <v>-96776196.979999989</v>
      </c>
      <c r="TG31" s="385">
        <v>-41197617.009999998</v>
      </c>
      <c r="TH31" s="385">
        <v>-14945937.91</v>
      </c>
      <c r="TI31" s="385">
        <v>-11401591.060000001</v>
      </c>
      <c r="TJ31" s="385">
        <v>-168535183.11000001</v>
      </c>
      <c r="TK31" s="385">
        <v>-8108353.4499999993</v>
      </c>
      <c r="TL31" s="385">
        <v>-9807119.9199999999</v>
      </c>
      <c r="TM31" s="385">
        <v>-24759381.020000003</v>
      </c>
      <c r="TN31" s="385">
        <v>-12838737.120000001</v>
      </c>
      <c r="TO31" s="385">
        <v>-125073255.31</v>
      </c>
      <c r="TP31" s="385">
        <v>-36328140.519999996</v>
      </c>
      <c r="TQ31" s="385">
        <v>-27293682.84</v>
      </c>
      <c r="TR31" s="385">
        <v>-56624935.150000006</v>
      </c>
      <c r="TS31" s="385">
        <v>-22080780.629999995</v>
      </c>
      <c r="TT31" s="385">
        <v>-19713880.949999999</v>
      </c>
      <c r="TU31" s="385">
        <v>-360625653.49999994</v>
      </c>
      <c r="TV31" s="385">
        <v>-27849949.419999994</v>
      </c>
      <c r="TW31" s="385">
        <v>-22813185.859999996</v>
      </c>
      <c r="TX31" s="385">
        <v>-78916172.949999988</v>
      </c>
      <c r="TY31" s="385">
        <v>-5089339.080000001</v>
      </c>
      <c r="TZ31" s="385">
        <v>-17797750.41</v>
      </c>
      <c r="UA31" s="385">
        <v>-40716961.519999996</v>
      </c>
      <c r="UB31" s="385">
        <v>-8540252.5600000005</v>
      </c>
      <c r="UC31" s="385">
        <v>-18587234.75</v>
      </c>
      <c r="UD31" s="385">
        <v>-24489507.139999997</v>
      </c>
      <c r="UE31" s="385">
        <v>-23895246.52</v>
      </c>
      <c r="UF31" s="385">
        <v>-36929486.640000001</v>
      </c>
      <c r="UG31" s="385">
        <v>-19542815.919999998</v>
      </c>
      <c r="UH31" s="385">
        <v>-72574786.069999993</v>
      </c>
      <c r="UI31" s="385">
        <v>-21852604.870000001</v>
      </c>
      <c r="UJ31" s="385">
        <v>-17780958.180000003</v>
      </c>
      <c r="UK31" s="385">
        <v>-12568473.680000002</v>
      </c>
      <c r="UL31" s="385">
        <v>-8851130.1199999992</v>
      </c>
      <c r="UM31" s="385">
        <v>-24357329.819999997</v>
      </c>
      <c r="UN31" s="385">
        <v>-7226417.2699999996</v>
      </c>
      <c r="UO31" s="385">
        <v>-7026293.4199999999</v>
      </c>
      <c r="UP31" s="385">
        <v>-6283199.5000000009</v>
      </c>
      <c r="UQ31" s="385">
        <v>-163465092.53000003</v>
      </c>
      <c r="UR31" s="385">
        <v>-21074033.960000001</v>
      </c>
      <c r="US31" s="385">
        <v>-20206397.399999999</v>
      </c>
      <c r="UT31" s="385">
        <v>-22332827.539999999</v>
      </c>
      <c r="UU31" s="385">
        <v>-21060766.810000002</v>
      </c>
      <c r="UV31" s="385">
        <v>-24403629.239999995</v>
      </c>
      <c r="UW31" s="385">
        <v>-27219541.399999999</v>
      </c>
      <c r="UX31" s="385">
        <v>-10610215.819999998</v>
      </c>
      <c r="UY31" s="385">
        <v>-23233488.919999998</v>
      </c>
      <c r="UZ31" s="385">
        <v>-52899949.210000001</v>
      </c>
      <c r="VA31" s="385">
        <v>-16462988.92</v>
      </c>
      <c r="VB31" s="385">
        <v>-33346923.270000003</v>
      </c>
      <c r="VC31" s="385">
        <v>-18446635.140000001</v>
      </c>
      <c r="VD31" s="385">
        <v>-5052369.1899999995</v>
      </c>
      <c r="VE31" s="385">
        <v>-12145173.059999999</v>
      </c>
      <c r="VF31" s="385">
        <v>-635186249.58000004</v>
      </c>
      <c r="VG31" s="385">
        <v>-26939717.800000001</v>
      </c>
      <c r="VH31" s="385">
        <v>-31679174.099999998</v>
      </c>
      <c r="VI31" s="385">
        <v>-21035689.5</v>
      </c>
      <c r="VJ31" s="385">
        <v>-6724601.2800000003</v>
      </c>
      <c r="VK31" s="385">
        <v>-17316881.710000005</v>
      </c>
      <c r="VL31" s="385">
        <v>-24873226.449999999</v>
      </c>
      <c r="VM31" s="385">
        <v>-47764812.880000003</v>
      </c>
      <c r="VN31" s="385">
        <v>-10040681.67</v>
      </c>
      <c r="VO31" s="385">
        <v>-25277855.620000001</v>
      </c>
      <c r="VP31" s="385">
        <v>-11193056.800000001</v>
      </c>
      <c r="VQ31" s="385">
        <v>-34166100.039999992</v>
      </c>
      <c r="VR31" s="385">
        <v>-27300788.799999997</v>
      </c>
      <c r="VS31" s="385">
        <v>-28390960.390000004</v>
      </c>
      <c r="VT31" s="385">
        <v>-40091112.219999991</v>
      </c>
      <c r="VU31" s="385">
        <v>-14854459.6</v>
      </c>
      <c r="VV31" s="385">
        <v>-26387684.360000003</v>
      </c>
      <c r="VW31" s="385">
        <v>-19656446.859999999</v>
      </c>
      <c r="VX31" s="385">
        <v>-14770340.699999999</v>
      </c>
      <c r="VY31" s="385">
        <v>-35782881.31000001</v>
      </c>
      <c r="VZ31" s="385">
        <v>-101777327.61999997</v>
      </c>
      <c r="WA31" s="385">
        <v>-11490710.599999998</v>
      </c>
      <c r="WB31" s="385">
        <v>-10020243.719999999</v>
      </c>
      <c r="WC31" s="385">
        <v>-13183538.779999999</v>
      </c>
      <c r="WD31" s="385">
        <v>-10664896.67</v>
      </c>
      <c r="WE31" s="385">
        <v>-10473923.850000001</v>
      </c>
      <c r="WF31" s="385">
        <v>-6101865.9199999999</v>
      </c>
      <c r="WG31" s="385">
        <v>-12276136.76</v>
      </c>
      <c r="WH31" s="385">
        <v>-65642642.5</v>
      </c>
      <c r="WI31" s="385">
        <v>-10492471.799999999</v>
      </c>
      <c r="WJ31" s="385"/>
      <c r="WK31" s="385">
        <v>-7525768.9500000002</v>
      </c>
      <c r="WL31" s="385"/>
      <c r="WM31" s="385">
        <v>-356006073.44</v>
      </c>
      <c r="WN31" s="385">
        <v>-18222746.460000001</v>
      </c>
      <c r="WO31" s="385">
        <v>-25653495.670000002</v>
      </c>
      <c r="WP31" s="385">
        <v>-103823357.81999999</v>
      </c>
      <c r="WQ31" s="385">
        <v>-25764869.710000001</v>
      </c>
      <c r="WR31" s="385">
        <v>-23298311.949999996</v>
      </c>
      <c r="WS31" s="385">
        <v>-36320722.350000001</v>
      </c>
      <c r="WT31" s="385">
        <v>-14942765.510000002</v>
      </c>
      <c r="WU31" s="385">
        <v>-18446458</v>
      </c>
      <c r="WV31" s="385">
        <v>-30404390.09</v>
      </c>
      <c r="WW31" s="385">
        <v>-22135014.950000003</v>
      </c>
      <c r="WX31" s="385">
        <v>-14316897.93</v>
      </c>
      <c r="WY31" s="385">
        <v>-10991545.840000002</v>
      </c>
      <c r="WZ31" s="385">
        <v>-6549779.1500000004</v>
      </c>
      <c r="XA31" s="385">
        <v>-8376189.4800000004</v>
      </c>
      <c r="XB31" s="385">
        <v>-9152326.2100000009</v>
      </c>
      <c r="XC31" s="385">
        <v>-11876951.939999999</v>
      </c>
      <c r="XD31" s="385">
        <v>-11171139.360000001</v>
      </c>
      <c r="XE31" s="385">
        <v>-7437313.9100000001</v>
      </c>
      <c r="XF31" s="385">
        <v>-7834912.3399999989</v>
      </c>
      <c r="XG31" s="385">
        <v>-11919259.650000002</v>
      </c>
      <c r="XH31" s="385">
        <v>-12570458.450000001</v>
      </c>
      <c r="XI31" s="385">
        <v>-6701500.4100000011</v>
      </c>
      <c r="XJ31" s="385">
        <v>-278523703.19999999</v>
      </c>
      <c r="XK31" s="385">
        <v>-17982769.149999999</v>
      </c>
      <c r="XL31" s="385">
        <v>-44055694.459999993</v>
      </c>
      <c r="XM31" s="385">
        <v>-8345940.8999999994</v>
      </c>
      <c r="XN31" s="385">
        <v>-87918137.290000007</v>
      </c>
      <c r="XO31" s="385">
        <v>-18994445.670000002</v>
      </c>
      <c r="XP31" s="385">
        <v>-58427298.75999999</v>
      </c>
      <c r="XQ31" s="385">
        <v>-17348423.470000003</v>
      </c>
      <c r="XR31" s="385">
        <v>-61840560.909999996</v>
      </c>
      <c r="XS31" s="385">
        <v>-40032313.160000004</v>
      </c>
      <c r="XT31" s="385">
        <v>-16081589.5</v>
      </c>
      <c r="XU31" s="385">
        <v>-14609706.98</v>
      </c>
      <c r="XV31" s="385">
        <v>-17910747.390000001</v>
      </c>
      <c r="XW31" s="385">
        <v>-8612948.8899999987</v>
      </c>
      <c r="XX31" s="385">
        <v>-8434666.1099999994</v>
      </c>
      <c r="XY31" s="385">
        <v>-20129520.299999997</v>
      </c>
      <c r="XZ31" s="385">
        <v>-7510398.0100000016</v>
      </c>
      <c r="YA31" s="385">
        <v>-78981691.280000001</v>
      </c>
      <c r="YB31" s="385">
        <v>-17440705.350000001</v>
      </c>
      <c r="YC31" s="385">
        <v>-10433260.879999999</v>
      </c>
      <c r="YD31" s="385">
        <v>-21886485.77</v>
      </c>
      <c r="YE31" s="385">
        <v>-22528638.170000002</v>
      </c>
      <c r="YF31" s="385">
        <v>-10559552.299999999</v>
      </c>
      <c r="YG31" s="385">
        <v>-7272225.9400000004</v>
      </c>
      <c r="YH31" s="385">
        <v>-134394188.24000001</v>
      </c>
      <c r="YI31" s="385">
        <v>-4683599.59</v>
      </c>
      <c r="YJ31" s="385">
        <v>-6554444.2500000009</v>
      </c>
      <c r="YK31" s="385">
        <v>-14437960.900000002</v>
      </c>
      <c r="YL31" s="385">
        <v>-8808024.4399999995</v>
      </c>
      <c r="YM31" s="385">
        <v>-18875287.279999997</v>
      </c>
      <c r="YN31" s="385">
        <v>-8566516.0099999998</v>
      </c>
      <c r="YO31" s="385">
        <v>-11400976.430000002</v>
      </c>
      <c r="YP31" s="385">
        <v>-44159302.169999987</v>
      </c>
      <c r="YQ31" s="385">
        <v>-368892724.69999999</v>
      </c>
      <c r="YR31" s="385">
        <v>-13839244.629999999</v>
      </c>
      <c r="YS31" s="385">
        <v>-27721956.82</v>
      </c>
      <c r="YT31" s="385">
        <v>-63139306.74000001</v>
      </c>
      <c r="YU31" s="385">
        <v>-27818987.719999999</v>
      </c>
      <c r="YV31" s="385">
        <v>-9731806.2599999998</v>
      </c>
      <c r="YW31" s="385">
        <v>-25469103.129999999</v>
      </c>
      <c r="YX31" s="385">
        <v>-42995335.370000005</v>
      </c>
      <c r="YY31" s="385">
        <v>-32321935.920000002</v>
      </c>
      <c r="YZ31" s="385">
        <v>-29818198.550000001</v>
      </c>
      <c r="ZA31" s="385">
        <v>-5800319.75</v>
      </c>
      <c r="ZB31" s="385">
        <v>-9858554.7300000004</v>
      </c>
      <c r="ZC31" s="385">
        <v>-20015471.079999998</v>
      </c>
      <c r="ZD31" s="385">
        <v>-27952989.120000005</v>
      </c>
      <c r="ZE31" s="385">
        <v>-13061717.469999999</v>
      </c>
      <c r="ZF31" s="385">
        <v>-18603957.32</v>
      </c>
      <c r="ZG31" s="385">
        <v>-11748388.73</v>
      </c>
      <c r="ZH31" s="385">
        <v>-9073370.0199999996</v>
      </c>
      <c r="ZI31" s="385">
        <v>-35382004.450000003</v>
      </c>
      <c r="ZJ31" s="385">
        <v>-9711751.7599999998</v>
      </c>
      <c r="ZK31" s="385">
        <v>-5286021.54</v>
      </c>
      <c r="ZL31" s="385">
        <v>-9378517.8999999985</v>
      </c>
      <c r="ZM31" s="385">
        <v>-170290375.90999997</v>
      </c>
      <c r="ZN31" s="385">
        <v>-15832476.630000003</v>
      </c>
      <c r="ZO31" s="385">
        <v>-22695103.91</v>
      </c>
      <c r="ZP31" s="385">
        <v>-16811732.23</v>
      </c>
      <c r="ZQ31" s="385">
        <v>-22645207.670000002</v>
      </c>
      <c r="ZR31" s="385">
        <v>-23410732.570000004</v>
      </c>
      <c r="ZS31" s="385">
        <v>-20636390.949999999</v>
      </c>
      <c r="ZT31" s="385">
        <v>-585788274.19000006</v>
      </c>
      <c r="ZU31" s="385">
        <v>-34078386.810000002</v>
      </c>
      <c r="ZV31" s="385">
        <v>-25056159.399999999</v>
      </c>
      <c r="ZW31" s="385">
        <v>-47262664.089999996</v>
      </c>
      <c r="ZX31" s="385">
        <v>-24357763.529999997</v>
      </c>
      <c r="ZY31" s="385">
        <v>-14115970.550000001</v>
      </c>
      <c r="ZZ31" s="385">
        <v>-17282513.650000002</v>
      </c>
      <c r="AAA31" s="385">
        <v>-29126026.839999996</v>
      </c>
      <c r="AAB31" s="385">
        <v>-78321979.239999995</v>
      </c>
      <c r="AAC31" s="385">
        <v>-16231396.340000002</v>
      </c>
      <c r="AAD31" s="385">
        <v>-16905800.120000001</v>
      </c>
      <c r="AAE31" s="385">
        <v>-125852825.63000001</v>
      </c>
      <c r="AAF31" s="385">
        <v>-43413980.980000004</v>
      </c>
      <c r="AAG31" s="385">
        <v>-15845937.030000001</v>
      </c>
      <c r="AAH31" s="385">
        <v>-10452672.65</v>
      </c>
      <c r="AAI31" s="385">
        <v>-30301376.110000003</v>
      </c>
      <c r="AAJ31" s="385">
        <v>-13203402.260000004</v>
      </c>
      <c r="AAK31" s="385">
        <v>-23852382.359999999</v>
      </c>
      <c r="AAL31" s="385">
        <v>-12033302.17</v>
      </c>
      <c r="AAM31" s="385">
        <v>-141925551.44000003</v>
      </c>
      <c r="AAN31" s="385">
        <v>-102566032.19</v>
      </c>
      <c r="AAO31" s="385">
        <v>-19761141.689999998</v>
      </c>
      <c r="AAP31" s="385">
        <v>-13972086.620000003</v>
      </c>
      <c r="AAQ31" s="385">
        <v>-8590338.8900000006</v>
      </c>
      <c r="AAR31" s="385">
        <v>-6805547.4800000004</v>
      </c>
      <c r="AAS31" s="385">
        <v>-4600953.72</v>
      </c>
      <c r="AAT31" s="385">
        <v>-203407907.77000001</v>
      </c>
      <c r="AAU31" s="385">
        <v>-9422693.6199999992</v>
      </c>
      <c r="AAV31" s="385">
        <v>-3663741.2300000004</v>
      </c>
      <c r="AAW31" s="385">
        <v>-20143469.989999998</v>
      </c>
      <c r="AAX31" s="385">
        <v>-22078593.059999999</v>
      </c>
      <c r="AAY31" s="385">
        <v>-8281183.7799999993</v>
      </c>
      <c r="AAZ31" s="385">
        <v>-12076222.33</v>
      </c>
      <c r="ABA31" s="385">
        <v>-21022049.830000002</v>
      </c>
      <c r="ABB31" s="385">
        <v>-208663569.43999997</v>
      </c>
      <c r="ABC31" s="385">
        <v>-2431222.02</v>
      </c>
      <c r="ABD31" s="385">
        <v>-6737212.5499999998</v>
      </c>
      <c r="ABE31" s="385">
        <v>-7939889.540000001</v>
      </c>
      <c r="ABF31" s="385">
        <v>-8163101.9299999997</v>
      </c>
      <c r="ABG31" s="385">
        <v>-85542715.830000013</v>
      </c>
      <c r="ABH31" s="385">
        <v>-5614273.6799999997</v>
      </c>
      <c r="ABI31" s="385">
        <v>-13620295.549999999</v>
      </c>
      <c r="ABJ31" s="385">
        <v>-3947289.4</v>
      </c>
      <c r="ABK31" s="385">
        <v>-6988025.9700000007</v>
      </c>
      <c r="ABL31" s="385">
        <v>-7853994.7599999998</v>
      </c>
      <c r="ABM31" s="385">
        <v>-264985004.30000004</v>
      </c>
      <c r="ABN31" s="385">
        <v>-9637990.1099999994</v>
      </c>
      <c r="ABO31" s="385">
        <v>-22022160.800000004</v>
      </c>
      <c r="ABP31" s="385">
        <v>-35994701.219999999</v>
      </c>
      <c r="ABQ31" s="385">
        <v>-9342972.1699999999</v>
      </c>
      <c r="ABR31" s="385">
        <v>-61458365.109999999</v>
      </c>
      <c r="ABS31" s="385">
        <v>-13306809.120000003</v>
      </c>
      <c r="ABT31" s="385">
        <v>-68063662.819999993</v>
      </c>
      <c r="ABU31" s="385">
        <v>-114020074.78999999</v>
      </c>
      <c r="ABV31" s="385">
        <v>-29435491.869999994</v>
      </c>
      <c r="ABW31" s="385">
        <v>-24645972.629999995</v>
      </c>
      <c r="ABX31" s="385">
        <v>-27631379.75</v>
      </c>
      <c r="ABY31" s="385">
        <v>-27315839.75</v>
      </c>
      <c r="ABZ31" s="385">
        <v>-40968541.739999995</v>
      </c>
      <c r="ACA31" s="385">
        <v>-16246660.380000001</v>
      </c>
      <c r="ACB31" s="385">
        <v>-11099136.440000001</v>
      </c>
      <c r="ACC31" s="385">
        <v>-17090983.120000005</v>
      </c>
      <c r="ACD31" s="385">
        <v>-13181095.52</v>
      </c>
      <c r="ACE31" s="385">
        <v>-17658732.73</v>
      </c>
      <c r="ACF31" s="385">
        <v>-100258100.86</v>
      </c>
      <c r="ACG31" s="385">
        <v>-62521127.82</v>
      </c>
      <c r="ACH31" s="385">
        <v>-9422910.7699999996</v>
      </c>
      <c r="ACI31" s="385">
        <v>-8520463.4900000002</v>
      </c>
      <c r="ACJ31" s="385">
        <v>-20501532.5</v>
      </c>
      <c r="ACK31" s="385">
        <v>-2254073.9299999997</v>
      </c>
      <c r="ACL31" s="385">
        <v>-6995299.9500000002</v>
      </c>
      <c r="ACM31" s="385">
        <v>-11367639.130000001</v>
      </c>
      <c r="ACN31" s="385">
        <v>-15138096.220000001</v>
      </c>
      <c r="ACO31" s="385">
        <v>-420572581.95000005</v>
      </c>
      <c r="ACP31" s="385">
        <v>-41329398.670000002</v>
      </c>
      <c r="ACQ31" s="385">
        <v>-35431918.009999998</v>
      </c>
      <c r="ACR31" s="385">
        <v>-101657063.96999998</v>
      </c>
      <c r="ACS31" s="385">
        <v>-4400815.9400000004</v>
      </c>
      <c r="ACT31" s="385">
        <v>-8280318.3000000007</v>
      </c>
      <c r="ACU31" s="385">
        <v>-4180239.7199999997</v>
      </c>
      <c r="ACV31" s="385">
        <v>-1980504.59</v>
      </c>
      <c r="ACW31" s="385">
        <v>-619671203.76000011</v>
      </c>
      <c r="ACX31" s="385">
        <v>-57972660.299999997</v>
      </c>
      <c r="ACY31" s="385">
        <v>-65934153.660000004</v>
      </c>
      <c r="ACZ31" s="385">
        <v>-32702527.739999998</v>
      </c>
      <c r="ADA31" s="385">
        <v>-18589353.009999998</v>
      </c>
      <c r="ADB31" s="385">
        <v>-29236699.729999993</v>
      </c>
      <c r="ADC31" s="385">
        <v>-24848135.879999999</v>
      </c>
      <c r="ADD31" s="385">
        <v>-13482745.09</v>
      </c>
      <c r="ADE31" s="385">
        <v>-19998961.190000005</v>
      </c>
      <c r="ADF31" s="385">
        <v>-20188936.449999996</v>
      </c>
      <c r="ADG31" s="385">
        <v>-26954479.759999998</v>
      </c>
      <c r="ADH31" s="385">
        <v>-15079113.4</v>
      </c>
      <c r="ADI31" s="385">
        <v>-22954698.200000003</v>
      </c>
      <c r="ADJ31" s="385">
        <v>-21395565.23</v>
      </c>
      <c r="ADK31" s="385">
        <v>-38807131.140000001</v>
      </c>
      <c r="ADL31" s="385">
        <v>-14410816.209999999</v>
      </c>
      <c r="ADM31" s="385">
        <v>-61968876.430000007</v>
      </c>
      <c r="ADN31" s="385">
        <v>-5640436.1599999992</v>
      </c>
      <c r="ADO31" s="385">
        <v>-43984841.100000001</v>
      </c>
      <c r="ADP31" s="385"/>
      <c r="ADQ31" s="385">
        <v>-202104915.34000003</v>
      </c>
      <c r="ADR31" s="385">
        <v>-20636161.220000003</v>
      </c>
      <c r="ADS31" s="385">
        <v>-32747543.329999998</v>
      </c>
      <c r="ADT31" s="385">
        <v>-20191269.949999999</v>
      </c>
      <c r="ADU31" s="385">
        <v>-16730027.299999999</v>
      </c>
      <c r="ADV31" s="385">
        <v>-50564067.090000011</v>
      </c>
      <c r="ADW31" s="385">
        <v>-25789611.379999999</v>
      </c>
      <c r="ADX31" s="385">
        <v>-39553639.450000003</v>
      </c>
      <c r="ADY31" s="385">
        <v>-26946140.469999995</v>
      </c>
      <c r="ADZ31" s="385"/>
      <c r="AEA31" s="385">
        <v>-136064698.51999998</v>
      </c>
      <c r="AEB31" s="385">
        <v>-64821002.629999995</v>
      </c>
      <c r="AEC31" s="385">
        <v>-17044094.359999999</v>
      </c>
      <c r="AED31" s="385">
        <v>-10584080.379999999</v>
      </c>
      <c r="AEE31" s="385">
        <v>-18627391.98</v>
      </c>
      <c r="AEF31" s="385">
        <v>-23728979.350000001</v>
      </c>
      <c r="AEG31" s="385">
        <v>-14955452.74</v>
      </c>
      <c r="AEH31" s="385">
        <v>-10545833.1</v>
      </c>
      <c r="AEI31" s="385">
        <v>-11070635.93</v>
      </c>
      <c r="AEJ31" s="385">
        <v>-11660834.390000001</v>
      </c>
      <c r="AEK31" s="385">
        <v>-9266541.4100000001</v>
      </c>
      <c r="AEL31" s="385">
        <v>-9725346.9000000004</v>
      </c>
      <c r="AEM31" s="385">
        <v>-12382418.880000001</v>
      </c>
      <c r="AEN31" s="385">
        <v>-134219373.73000002</v>
      </c>
      <c r="AEO31" s="385">
        <v>-49883679.170000002</v>
      </c>
      <c r="AEP31" s="385">
        <v>-22623412.839999996</v>
      </c>
      <c r="AEQ31" s="385">
        <v>-23764584.316999998</v>
      </c>
      <c r="AER31" s="385">
        <v>-12584044.639999999</v>
      </c>
      <c r="AES31" s="385">
        <v>-13868547.039999999</v>
      </c>
      <c r="AET31" s="385">
        <v>-10442663.209999999</v>
      </c>
      <c r="AEU31" s="385">
        <v>-33430442.210000001</v>
      </c>
      <c r="AEV31" s="385">
        <v>-26249872.060000002</v>
      </c>
      <c r="AEW31" s="385">
        <v>-8417280.5300000012</v>
      </c>
      <c r="AEX31" s="385">
        <v>-43757628.699999996</v>
      </c>
      <c r="AEY31" s="385">
        <v>-7703398.1000000006</v>
      </c>
      <c r="AEZ31" s="385">
        <v>-119238621.54000001</v>
      </c>
      <c r="AFA31" s="385">
        <v>-9714639.0299999975</v>
      </c>
      <c r="AFB31" s="385">
        <v>-12029134.140000001</v>
      </c>
      <c r="AFC31" s="385">
        <v>-14682151.76</v>
      </c>
      <c r="AFD31" s="385">
        <v>-26777649.889999997</v>
      </c>
      <c r="AFE31" s="385">
        <v>-8495167.6899999995</v>
      </c>
      <c r="AFF31" s="385">
        <v>-10543207.67</v>
      </c>
      <c r="AFG31" s="385">
        <v>-17072222.310000002</v>
      </c>
      <c r="AFH31" s="385">
        <v>-6484193.9199999999</v>
      </c>
      <c r="AFI31" s="385">
        <v>-17045968.609999999</v>
      </c>
      <c r="AFJ31" s="385">
        <v>-7246192.6000000006</v>
      </c>
      <c r="AFK31" s="385">
        <v>-183480567.77999997</v>
      </c>
      <c r="AFL31" s="385">
        <v>-51310752.57</v>
      </c>
      <c r="AFM31" s="385">
        <v>-21191431.620000001</v>
      </c>
      <c r="AFN31" s="385">
        <v>-10061730.789999999</v>
      </c>
      <c r="AFO31" s="385">
        <v>-25132278.91</v>
      </c>
      <c r="AFP31" s="385">
        <v>-21517305.949999999</v>
      </c>
      <c r="AFQ31" s="385">
        <v>-9267120.1999999993</v>
      </c>
      <c r="AFR31" s="385">
        <v>-17541095.82</v>
      </c>
      <c r="AFS31" s="385">
        <v>-353629542.23000008</v>
      </c>
      <c r="AFT31" s="385">
        <v>-74961280.600000009</v>
      </c>
      <c r="AFU31" s="385">
        <v>-11815634.689999999</v>
      </c>
      <c r="AFV31" s="385">
        <v>-37513698.289999999</v>
      </c>
      <c r="AFW31" s="385">
        <v>-28401941.349999998</v>
      </c>
      <c r="AFX31" s="385">
        <v>-27100739.039999995</v>
      </c>
      <c r="AFY31" s="385">
        <v>-22895519.740000002</v>
      </c>
      <c r="AFZ31" s="385">
        <v>-19071219.020000003</v>
      </c>
      <c r="AGA31" s="385">
        <v>-11213817.889999999</v>
      </c>
      <c r="AGB31" s="385">
        <v>-31775421.839999992</v>
      </c>
      <c r="AGC31" s="385">
        <v>-20599998.890000001</v>
      </c>
      <c r="AGD31" s="385">
        <v>-15819987.479999999</v>
      </c>
      <c r="AGE31" s="385">
        <v>-11376290.719999999</v>
      </c>
      <c r="AGF31" s="385">
        <v>-11619393.43</v>
      </c>
      <c r="AGG31" s="385">
        <v>-10242434.07</v>
      </c>
      <c r="AGH31" s="385">
        <v>-16540703.140000001</v>
      </c>
      <c r="AGI31" s="385">
        <v>-12277877.279999997</v>
      </c>
      <c r="AGJ31" s="385">
        <v>-121220563.13999999</v>
      </c>
      <c r="AGK31" s="385">
        <v>-9784134.6300000008</v>
      </c>
      <c r="AGL31" s="385">
        <v>-23023210.440000001</v>
      </c>
      <c r="AGM31" s="385">
        <v>-15928079.84</v>
      </c>
      <c r="AGN31" s="385">
        <v>-45137059.600000001</v>
      </c>
      <c r="AGO31" s="385">
        <v>-9729603.8100000005</v>
      </c>
      <c r="AGP31" s="385">
        <v>-16771331.25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O34"/>
  <sheetViews>
    <sheetView zoomScale="80" zoomScaleNormal="80" workbookViewId="0">
      <pane xSplit="3" ySplit="4" topLeftCell="AHG14" activePane="bottomRight" state="frozen"/>
      <selection pane="topRight" activeCell="D1" sqref="D1"/>
      <selection pane="bottomLeft" activeCell="A5" sqref="A5"/>
      <selection pane="bottomRight" activeCell="C3" sqref="C3:C33"/>
    </sheetView>
  </sheetViews>
  <sheetFormatPr defaultColWidth="9" defaultRowHeight="24.6"/>
  <cols>
    <col min="1" max="1" width="9" style="390"/>
    <col min="2" max="2" width="32.21875" style="390" bestFit="1" customWidth="1"/>
    <col min="3" max="3" width="27" style="390" bestFit="1" customWidth="1"/>
    <col min="4" max="5" width="17.44140625" style="390" bestFit="1" customWidth="1"/>
    <col min="6" max="6" width="16.109375" style="390" bestFit="1" customWidth="1"/>
    <col min="7" max="8" width="17.44140625" style="397" bestFit="1" customWidth="1"/>
    <col min="9" max="12" width="17.44140625" style="390" bestFit="1" customWidth="1"/>
    <col min="13" max="13" width="16.109375" style="390" bestFit="1" customWidth="1"/>
    <col min="14" max="14" width="16.109375" style="397" bestFit="1" customWidth="1"/>
    <col min="15" max="15" width="17.44140625" style="390" bestFit="1" customWidth="1"/>
    <col min="16" max="16" width="16.109375" style="390" bestFit="1" customWidth="1"/>
    <col min="17" max="17" width="16.44140625" style="390" bestFit="1" customWidth="1"/>
    <col min="18" max="18" width="29.44140625" style="390" bestFit="1" customWidth="1"/>
    <col min="19" max="19" width="24.44140625" style="390" bestFit="1" customWidth="1"/>
    <col min="20" max="20" width="16.109375" style="397" bestFit="1" customWidth="1"/>
    <col min="21" max="21" width="19.44140625" style="390" bestFit="1" customWidth="1"/>
    <col min="22" max="22" width="17.44140625" style="390" bestFit="1" customWidth="1"/>
    <col min="23" max="23" width="46.44140625" style="390" bestFit="1" customWidth="1"/>
    <col min="24" max="25" width="17.44140625" style="390" bestFit="1" customWidth="1"/>
    <col min="26" max="26" width="17.44140625" style="397" bestFit="1" customWidth="1"/>
    <col min="27" max="27" width="16.88671875" style="390" bestFit="1" customWidth="1"/>
    <col min="28" max="31" width="17.44140625" style="390" bestFit="1" customWidth="1"/>
    <col min="32" max="32" width="17.44140625" style="397" bestFit="1" customWidth="1"/>
    <col min="33" max="35" width="17.44140625" style="390" bestFit="1" customWidth="1"/>
    <col min="36" max="36" width="16.88671875" style="390" bestFit="1" customWidth="1"/>
    <col min="37" max="37" width="17.44140625" style="390" bestFit="1" customWidth="1"/>
    <col min="38" max="38" width="17.44140625" style="397" bestFit="1" customWidth="1"/>
    <col min="39" max="39" width="16.109375" style="390" bestFit="1" customWidth="1"/>
    <col min="40" max="40" width="17.44140625" style="390" bestFit="1" customWidth="1"/>
    <col min="41" max="43" width="16.109375" style="390" bestFit="1" customWidth="1"/>
    <col min="44" max="44" width="37" style="397" bestFit="1" customWidth="1"/>
    <col min="45" max="45" width="19.44140625" style="390" bestFit="1" customWidth="1"/>
    <col min="46" max="48" width="16.109375" style="390" bestFit="1" customWidth="1"/>
    <col min="49" max="50" width="17.44140625" style="390" bestFit="1" customWidth="1"/>
    <col min="51" max="56" width="16.109375" style="390" bestFit="1" customWidth="1"/>
    <col min="57" max="57" width="23.88671875" style="390" bestFit="1" customWidth="1"/>
    <col min="58" max="58" width="25" style="390" bestFit="1" customWidth="1"/>
    <col min="59" max="59" width="16.109375" style="390" bestFit="1" customWidth="1"/>
    <col min="60" max="60" width="19.44140625" style="390" bestFit="1" customWidth="1"/>
    <col min="61" max="62" width="17.44140625" style="390" bestFit="1" customWidth="1"/>
    <col min="63" max="63" width="16.109375" style="390" bestFit="1" customWidth="1"/>
    <col min="64" max="65" width="17.44140625" style="390" bestFit="1" customWidth="1"/>
    <col min="66" max="67" width="16.109375" style="390" bestFit="1" customWidth="1"/>
    <col min="68" max="68" width="14.88671875" style="390" bestFit="1" customWidth="1"/>
    <col min="69" max="69" width="19.44140625" style="390" bestFit="1" customWidth="1"/>
    <col min="70" max="74" width="17.44140625" style="390" bestFit="1" customWidth="1"/>
    <col min="75" max="75" width="16.6640625" style="390" bestFit="1" customWidth="1"/>
    <col min="76" max="76" width="27.44140625" style="390" bestFit="1" customWidth="1"/>
    <col min="77" max="77" width="17.44140625" style="390" bestFit="1" customWidth="1"/>
    <col min="78" max="78" width="16.109375" style="390" bestFit="1" customWidth="1"/>
    <col min="79" max="80" width="17.44140625" style="390" bestFit="1" customWidth="1"/>
    <col min="81" max="82" width="16.109375" style="390" bestFit="1" customWidth="1"/>
    <col min="83" max="83" width="17.44140625" style="390" bestFit="1" customWidth="1"/>
    <col min="84" max="84" width="19.44140625" style="390" bestFit="1" customWidth="1"/>
    <col min="85" max="86" width="17.44140625" style="390" bestFit="1" customWidth="1"/>
    <col min="87" max="87" width="16.109375" style="390" bestFit="1" customWidth="1"/>
    <col min="88" max="91" width="17.44140625" style="390" bestFit="1" customWidth="1"/>
    <col min="92" max="92" width="16.109375" style="390" bestFit="1" customWidth="1"/>
    <col min="93" max="93" width="17.44140625" style="390" bestFit="1" customWidth="1"/>
    <col min="94" max="94" width="16.109375" style="390" bestFit="1" customWidth="1"/>
    <col min="95" max="95" width="17.44140625" style="390" bestFit="1" customWidth="1"/>
    <col min="96" max="96" width="16.109375" style="390" bestFit="1" customWidth="1"/>
    <col min="97" max="97" width="19.44140625" style="390" bestFit="1" customWidth="1"/>
    <col min="98" max="98" width="16.109375" style="390" bestFit="1" customWidth="1"/>
    <col min="99" max="100" width="17.44140625" style="390" bestFit="1" customWidth="1"/>
    <col min="101" max="101" width="16.109375" style="390" bestFit="1" customWidth="1"/>
    <col min="102" max="102" width="17.44140625" style="390" bestFit="1" customWidth="1"/>
    <col min="103" max="103" width="16.109375" style="390" bestFit="1" customWidth="1"/>
    <col min="104" max="104" width="18.6640625" style="390" bestFit="1" customWidth="1"/>
    <col min="105" max="105" width="31.44140625" style="390" bestFit="1" customWidth="1"/>
    <col min="106" max="107" width="17.44140625" style="390" bestFit="1" customWidth="1"/>
    <col min="108" max="108" width="16.88671875" style="390" bestFit="1" customWidth="1"/>
    <col min="109" max="112" width="17.44140625" style="390" bestFit="1" customWidth="1"/>
    <col min="113" max="113" width="16.109375" style="390" bestFit="1" customWidth="1"/>
    <col min="114" max="114" width="19.44140625" style="390" bestFit="1" customWidth="1"/>
    <col min="115" max="121" width="17.44140625" style="390" bestFit="1" customWidth="1"/>
    <col min="122" max="122" width="28.88671875" style="390" bestFit="1" customWidth="1"/>
    <col min="123" max="123" width="19.44140625" style="390" bestFit="1" customWidth="1"/>
    <col min="124" max="129" width="17.44140625" style="390" bestFit="1" customWidth="1"/>
    <col min="130" max="130" width="16.109375" style="390" bestFit="1" customWidth="1"/>
    <col min="131" max="131" width="16.88671875" style="390" bestFit="1" customWidth="1"/>
    <col min="132" max="132" width="16.109375" style="390" bestFit="1" customWidth="1"/>
    <col min="133" max="133" width="28.44140625" style="390" bestFit="1" customWidth="1"/>
    <col min="134" max="134" width="17.44140625" style="390" bestFit="1" customWidth="1"/>
    <col min="135" max="135" width="19" style="390" bestFit="1" customWidth="1"/>
    <col min="136" max="136" width="20.88671875" style="390" bestFit="1" customWidth="1"/>
    <col min="137" max="140" width="17.44140625" style="390" bestFit="1" customWidth="1"/>
    <col min="141" max="141" width="16.109375" style="390" bestFit="1" customWidth="1"/>
    <col min="142" max="142" width="17.44140625" style="390" bestFit="1" customWidth="1"/>
    <col min="143" max="143" width="19.44140625" style="390" bestFit="1" customWidth="1"/>
    <col min="144" max="144" width="16.109375" style="390" bestFit="1" customWidth="1"/>
    <col min="145" max="145" width="16.88671875" style="390" bestFit="1" customWidth="1"/>
    <col min="146" max="146" width="17.44140625" style="390" bestFit="1" customWidth="1"/>
    <col min="147" max="148" width="16.109375" style="390" bestFit="1" customWidth="1"/>
    <col min="149" max="150" width="17.44140625" style="390" bestFit="1" customWidth="1"/>
    <col min="151" max="151" width="16.88671875" style="390" bestFit="1" customWidth="1"/>
    <col min="152" max="152" width="19.44140625" style="390" bestFit="1" customWidth="1"/>
    <col min="153" max="153" width="16.44140625" style="390" bestFit="1" customWidth="1"/>
    <col min="154" max="155" width="17.44140625" style="390" bestFit="1" customWidth="1"/>
    <col min="156" max="156" width="18.6640625" style="390" bestFit="1" customWidth="1"/>
    <col min="157" max="157" width="17.44140625" style="390" bestFit="1" customWidth="1"/>
    <col min="158" max="158" width="17.88671875" style="390" bestFit="1" customWidth="1"/>
    <col min="159" max="159" width="16.109375" style="390" bestFit="1" customWidth="1"/>
    <col min="160" max="160" width="19.88671875" style="390" bestFit="1" customWidth="1"/>
    <col min="161" max="161" width="16.6640625" style="390" bestFit="1" customWidth="1"/>
    <col min="162" max="163" width="16.109375" style="390" bestFit="1" customWidth="1"/>
    <col min="164" max="164" width="19.21875" style="390" bestFit="1" customWidth="1"/>
    <col min="165" max="165" width="16.109375" style="390" bestFit="1" customWidth="1"/>
    <col min="166" max="166" width="16.88671875" style="390" bestFit="1" customWidth="1"/>
    <col min="167" max="167" width="16.109375" style="390" bestFit="1" customWidth="1"/>
    <col min="168" max="169" width="17.44140625" style="390" bestFit="1" customWidth="1"/>
    <col min="170" max="170" width="16.44140625" style="390" bestFit="1" customWidth="1"/>
    <col min="171" max="171" width="16.109375" style="390" bestFit="1" customWidth="1"/>
    <col min="172" max="172" width="21" style="390" bestFit="1" customWidth="1"/>
    <col min="173" max="173" width="16.88671875" style="390" bestFit="1" customWidth="1"/>
    <col min="174" max="183" width="17.44140625" style="390" bestFit="1" customWidth="1"/>
    <col min="184" max="184" width="16.88671875" style="390" bestFit="1" customWidth="1"/>
    <col min="185" max="185" width="16.109375" style="390" bestFit="1" customWidth="1"/>
    <col min="186" max="186" width="19.44140625" style="390" bestFit="1" customWidth="1"/>
    <col min="187" max="187" width="16.109375" style="390" bestFit="1" customWidth="1"/>
    <col min="188" max="188" width="19.109375" style="390" bestFit="1" customWidth="1"/>
    <col min="189" max="190" width="17.44140625" style="390" bestFit="1" customWidth="1"/>
    <col min="191" max="192" width="16.109375" style="390" bestFit="1" customWidth="1"/>
    <col min="193" max="193" width="30.44140625" style="390" bestFit="1" customWidth="1"/>
    <col min="194" max="197" width="16.109375" style="390" bestFit="1" customWidth="1"/>
    <col min="198" max="199" width="17.44140625" style="390" bestFit="1" customWidth="1"/>
    <col min="200" max="200" width="17" style="390" bestFit="1" customWidth="1"/>
    <col min="201" max="201" width="17.44140625" style="390" bestFit="1" customWidth="1"/>
    <col min="202" max="202" width="18.21875" style="390" bestFit="1" customWidth="1"/>
    <col min="203" max="204" width="17.44140625" style="390" bestFit="1" customWidth="1"/>
    <col min="205" max="205" width="16.109375" style="390" bestFit="1" customWidth="1"/>
    <col min="206" max="206" width="17.44140625" style="390" bestFit="1" customWidth="1"/>
    <col min="207" max="207" width="16.109375" style="390" bestFit="1" customWidth="1"/>
    <col min="208" max="209" width="17.44140625" style="390" bestFit="1" customWidth="1"/>
    <col min="210" max="210" width="19.44140625" style="390" bestFit="1" customWidth="1"/>
    <col min="211" max="215" width="17.44140625" style="390" bestFit="1" customWidth="1"/>
    <col min="216" max="216" width="17.5546875" style="390" bestFit="1" customWidth="1"/>
    <col min="217" max="217" width="19.44140625" style="390" bestFit="1" customWidth="1"/>
    <col min="218" max="221" width="17.44140625" style="390" bestFit="1" customWidth="1"/>
    <col min="222" max="222" width="17.109375" style="390" bestFit="1" customWidth="1"/>
    <col min="223" max="223" width="17.44140625" style="390" bestFit="1" customWidth="1"/>
    <col min="224" max="224" width="16.88671875" style="390" bestFit="1" customWidth="1"/>
    <col min="225" max="225" width="21.44140625" style="390" bestFit="1" customWidth="1"/>
    <col min="226" max="226" width="17.44140625" style="390" bestFit="1" customWidth="1"/>
    <col min="227" max="227" width="16.109375" style="390" bestFit="1" customWidth="1"/>
    <col min="228" max="228" width="32.5546875" style="390" bestFit="1" customWidth="1"/>
    <col min="229" max="230" width="16.109375" style="390" bestFit="1" customWidth="1"/>
    <col min="231" max="231" width="17.44140625" style="390" bestFit="1" customWidth="1"/>
    <col min="232" max="232" width="16.88671875" style="390" bestFit="1" customWidth="1"/>
    <col min="233" max="234" width="16.109375" style="390" bestFit="1" customWidth="1"/>
    <col min="235" max="235" width="16.6640625" style="390" bestFit="1" customWidth="1"/>
    <col min="236" max="236" width="17.44140625" style="390" bestFit="1" customWidth="1"/>
    <col min="237" max="237" width="16.109375" style="390" bestFit="1" customWidth="1"/>
    <col min="238" max="238" width="17.44140625" style="390" bestFit="1" customWidth="1"/>
    <col min="239" max="240" width="16.109375" style="390" bestFit="1" customWidth="1"/>
    <col min="241" max="241" width="24.44140625" style="390" bestFit="1" customWidth="1"/>
    <col min="242" max="245" width="17.44140625" style="390" bestFit="1" customWidth="1"/>
    <col min="246" max="249" width="16.109375" style="390" bestFit="1" customWidth="1"/>
    <col min="250" max="250" width="16.88671875" style="390" bestFit="1" customWidth="1"/>
    <col min="251" max="251" width="16.109375" style="390" bestFit="1" customWidth="1"/>
    <col min="252" max="252" width="19.44140625" style="390" bestFit="1" customWidth="1"/>
    <col min="253" max="253" width="18.21875" style="390" bestFit="1" customWidth="1"/>
    <col min="254" max="255" width="17.44140625" style="390" bestFit="1" customWidth="1"/>
    <col min="256" max="260" width="16.109375" style="390" bestFit="1" customWidth="1"/>
    <col min="261" max="262" width="17.44140625" style="390" bestFit="1" customWidth="1"/>
    <col min="263" max="263" width="16.88671875" style="390" bestFit="1" customWidth="1"/>
    <col min="264" max="265" width="17.44140625" style="390" bestFit="1" customWidth="1"/>
    <col min="266" max="266" width="16.109375" style="390" bestFit="1" customWidth="1"/>
    <col min="267" max="267" width="17.44140625" style="390" bestFit="1" customWidth="1"/>
    <col min="268" max="269" width="16.109375" style="390" bestFit="1" customWidth="1"/>
    <col min="270" max="270" width="17.44140625" style="390" bestFit="1" customWidth="1"/>
    <col min="271" max="271" width="16.109375" style="390" bestFit="1" customWidth="1"/>
    <col min="272" max="272" width="16.88671875" style="390" bestFit="1" customWidth="1"/>
    <col min="273" max="273" width="17.44140625" style="390" bestFit="1" customWidth="1"/>
    <col min="274" max="274" width="16.109375" style="390" bestFit="1" customWidth="1"/>
    <col min="275" max="275" width="17.44140625" style="390" bestFit="1" customWidth="1"/>
    <col min="276" max="276" width="16.109375" style="390" bestFit="1" customWidth="1"/>
    <col min="277" max="277" width="21.6640625" style="390" bestFit="1" customWidth="1"/>
    <col min="278" max="278" width="17.44140625" style="390" bestFit="1" customWidth="1"/>
    <col min="279" max="279" width="16.109375" style="390" bestFit="1" customWidth="1"/>
    <col min="280" max="280" width="34.6640625" style="390" bestFit="1" customWidth="1"/>
    <col min="281" max="281" width="17.44140625" style="390" bestFit="1" customWidth="1"/>
    <col min="282" max="282" width="16.109375" style="390" bestFit="1" customWidth="1"/>
    <col min="283" max="283" width="31.109375" style="390" bestFit="1" customWidth="1"/>
    <col min="284" max="284" width="17.44140625" style="390" bestFit="1" customWidth="1"/>
    <col min="285" max="285" width="16.109375" style="390" bestFit="1" customWidth="1"/>
    <col min="286" max="286" width="26.44140625" style="390" bestFit="1" customWidth="1"/>
    <col min="287" max="287" width="16.109375" style="390" bestFit="1" customWidth="1"/>
    <col min="288" max="288" width="18.6640625" style="390" bestFit="1" customWidth="1"/>
    <col min="289" max="289" width="19.109375" style="390" bestFit="1" customWidth="1"/>
    <col min="290" max="290" width="19.21875" style="390" bestFit="1" customWidth="1"/>
    <col min="291" max="291" width="39.5546875" style="390" bestFit="1" customWidth="1"/>
    <col min="292" max="292" width="19.44140625" style="390" bestFit="1" customWidth="1"/>
    <col min="293" max="299" width="17.44140625" style="390" bestFit="1" customWidth="1"/>
    <col min="300" max="300" width="16.88671875" style="390" bestFit="1" customWidth="1"/>
    <col min="301" max="301" width="18.88671875" style="390" bestFit="1" customWidth="1"/>
    <col min="302" max="304" width="17.44140625" style="390" bestFit="1" customWidth="1"/>
    <col min="305" max="305" width="19.44140625" style="390" bestFit="1" customWidth="1"/>
    <col min="306" max="306" width="17.44140625" style="390" bestFit="1" customWidth="1"/>
    <col min="307" max="307" width="19.44140625" style="390" bestFit="1" customWidth="1"/>
    <col min="308" max="308" width="17.44140625" style="390" bestFit="1" customWidth="1"/>
    <col min="309" max="309" width="19.44140625" style="390" bestFit="1" customWidth="1"/>
    <col min="310" max="310" width="17.44140625" style="390" bestFit="1" customWidth="1"/>
    <col min="311" max="311" width="20.21875" style="390" bestFit="1" customWidth="1"/>
    <col min="312" max="315" width="17.44140625" style="390" bestFit="1" customWidth="1"/>
    <col min="316" max="316" width="16.88671875" style="390" bestFit="1" customWidth="1"/>
    <col min="317" max="317" width="19.44140625" style="390" bestFit="1" customWidth="1"/>
    <col min="318" max="321" width="17.44140625" style="390" bestFit="1" customWidth="1"/>
    <col min="322" max="323" width="16.109375" style="390" bestFit="1" customWidth="1"/>
    <col min="324" max="324" width="17.44140625" style="390" bestFit="1" customWidth="1"/>
    <col min="325" max="325" width="16.109375" style="390" bestFit="1" customWidth="1"/>
    <col min="326" max="326" width="27.5546875" style="390" bestFit="1" customWidth="1"/>
    <col min="327" max="327" width="16.88671875" style="390" bestFit="1" customWidth="1"/>
    <col min="328" max="328" width="26.44140625" style="390" bestFit="1" customWidth="1"/>
    <col min="329" max="330" width="17.44140625" style="390" bestFit="1" customWidth="1"/>
    <col min="331" max="331" width="19.44140625" style="390" bestFit="1" customWidth="1"/>
    <col min="332" max="332" width="17.44140625" style="390" bestFit="1" customWidth="1"/>
    <col min="333" max="333" width="20.5546875" style="390" bestFit="1" customWidth="1"/>
    <col min="334" max="334" width="30.109375" style="390" bestFit="1" customWidth="1"/>
    <col min="335" max="335" width="19.6640625" style="390" bestFit="1" customWidth="1"/>
    <col min="336" max="341" width="17.44140625" style="390" bestFit="1" customWidth="1"/>
    <col min="342" max="342" width="18" style="390" bestFit="1" customWidth="1"/>
    <col min="343" max="343" width="19.44140625" style="390" bestFit="1" customWidth="1"/>
    <col min="344" max="344" width="17.44140625" style="390" bestFit="1" customWidth="1"/>
    <col min="345" max="345" width="16.109375" style="390" bestFit="1" customWidth="1"/>
    <col min="346" max="346" width="16.88671875" style="390" bestFit="1" customWidth="1"/>
    <col min="347" max="347" width="16.109375" style="390" bestFit="1" customWidth="1"/>
    <col min="348" max="348" width="17.44140625" style="390" bestFit="1" customWidth="1"/>
    <col min="349" max="350" width="16.88671875" style="390" bestFit="1" customWidth="1"/>
    <col min="351" max="351" width="17.44140625" style="390" bestFit="1" customWidth="1"/>
    <col min="352" max="352" width="16.44140625" style="390" bestFit="1" customWidth="1"/>
    <col min="353" max="353" width="16.88671875" style="390" bestFit="1" customWidth="1"/>
    <col min="354" max="354" width="16.109375" style="390" bestFit="1" customWidth="1"/>
    <col min="355" max="355" width="19.44140625" style="390" bestFit="1" customWidth="1"/>
    <col min="356" max="363" width="17.44140625" style="390" bestFit="1" customWidth="1"/>
    <col min="364" max="365" width="16.109375" style="390" bestFit="1" customWidth="1"/>
    <col min="366" max="366" width="19.44140625" style="390" bestFit="1" customWidth="1"/>
    <col min="367" max="367" width="17.44140625" style="390" bestFit="1" customWidth="1"/>
    <col min="368" max="368" width="16.109375" style="390" bestFit="1" customWidth="1"/>
    <col min="369" max="369" width="17.44140625" style="390" bestFit="1" customWidth="1"/>
    <col min="370" max="370" width="22" style="390" bestFit="1" customWidth="1"/>
    <col min="371" max="373" width="17.44140625" style="390" bestFit="1" customWidth="1"/>
    <col min="374" max="374" width="16.109375" style="390" bestFit="1" customWidth="1"/>
    <col min="375" max="376" width="17.44140625" style="390" bestFit="1" customWidth="1"/>
    <col min="377" max="377" width="16.109375" style="390" bestFit="1" customWidth="1"/>
    <col min="378" max="378" width="17.44140625" style="390" bestFit="1" customWidth="1"/>
    <col min="379" max="380" width="16.109375" style="390" bestFit="1" customWidth="1"/>
    <col min="381" max="381" width="15.5546875" style="390" bestFit="1" customWidth="1"/>
    <col min="382" max="384" width="16.109375" style="390" bestFit="1" customWidth="1"/>
    <col min="385" max="385" width="24" style="390" bestFit="1" customWidth="1"/>
    <col min="386" max="387" width="17.44140625" style="390" bestFit="1" customWidth="1"/>
    <col min="388" max="388" width="16.109375" style="390" bestFit="1" customWidth="1"/>
    <col min="389" max="390" width="17.44140625" style="390" bestFit="1" customWidth="1"/>
    <col min="391" max="391" width="16.109375" style="390" bestFit="1" customWidth="1"/>
    <col min="392" max="392" width="19.44140625" style="390" bestFit="1" customWidth="1"/>
    <col min="393" max="393" width="67.44140625" style="390" bestFit="1" customWidth="1"/>
    <col min="394" max="395" width="17.44140625" style="390" bestFit="1" customWidth="1"/>
    <col min="396" max="396" width="16.88671875" style="390" bestFit="1" customWidth="1"/>
    <col min="397" max="398" width="17.44140625" style="390" bestFit="1" customWidth="1"/>
    <col min="399" max="399" width="38.109375" style="390" bestFit="1" customWidth="1"/>
    <col min="400" max="400" width="16.109375" style="390" bestFit="1" customWidth="1"/>
    <col min="401" max="401" width="19.44140625" style="390" bestFit="1" customWidth="1"/>
    <col min="402" max="404" width="17.44140625" style="390" bestFit="1" customWidth="1"/>
    <col min="405" max="405" width="19" style="390" bestFit="1" customWidth="1"/>
    <col min="406" max="406" width="16.109375" style="390" bestFit="1" customWidth="1"/>
    <col min="407" max="407" width="28.21875" style="390" bestFit="1" customWidth="1"/>
    <col min="408" max="408" width="16.88671875" style="390" bestFit="1" customWidth="1"/>
    <col min="409" max="409" width="16.109375" style="390" bestFit="1" customWidth="1"/>
    <col min="410" max="412" width="17.44140625" style="390" bestFit="1" customWidth="1"/>
    <col min="413" max="415" width="16.109375" style="390" bestFit="1" customWidth="1"/>
    <col min="416" max="416" width="19.44140625" style="390" bestFit="1" customWidth="1"/>
    <col min="417" max="417" width="16.109375" style="390" bestFit="1" customWidth="1"/>
    <col min="418" max="418" width="17.44140625" style="390" bestFit="1" customWidth="1"/>
    <col min="419" max="419" width="16.109375" style="390" bestFit="1" customWidth="1"/>
    <col min="420" max="421" width="17.44140625" style="390" bestFit="1" customWidth="1"/>
    <col min="422" max="422" width="16.88671875" style="390" bestFit="1" customWidth="1"/>
    <col min="423" max="423" width="16.109375" style="390" bestFit="1" customWidth="1"/>
    <col min="424" max="424" width="17.44140625" style="390" bestFit="1" customWidth="1"/>
    <col min="425" max="425" width="16.88671875" style="390" bestFit="1" customWidth="1"/>
    <col min="426" max="427" width="17.44140625" style="390" bestFit="1" customWidth="1"/>
    <col min="428" max="428" width="16.109375" style="390" bestFit="1" customWidth="1"/>
    <col min="429" max="429" width="31.6640625" style="390" bestFit="1" customWidth="1"/>
    <col min="430" max="433" width="16.109375" style="390" bestFit="1" customWidth="1"/>
    <col min="434" max="434" width="19.44140625" style="390" bestFit="1" customWidth="1"/>
    <col min="435" max="437" width="17.44140625" style="390" bestFit="1" customWidth="1"/>
    <col min="438" max="438" width="18.21875" style="390" bestFit="1" customWidth="1"/>
    <col min="439" max="442" width="17.44140625" style="390" bestFit="1" customWidth="1"/>
    <col min="443" max="443" width="16.109375" style="390" bestFit="1" customWidth="1"/>
    <col min="444" max="444" width="17.44140625" style="390" bestFit="1" customWidth="1"/>
    <col min="445" max="446" width="16.109375" style="390" bestFit="1" customWidth="1"/>
    <col min="447" max="447" width="18.44140625" style="390" bestFit="1" customWidth="1"/>
    <col min="448" max="449" width="17.44140625" style="390" bestFit="1" customWidth="1"/>
    <col min="450" max="450" width="16.88671875" style="390" bestFit="1" customWidth="1"/>
    <col min="451" max="451" width="17" style="390" bestFit="1" customWidth="1"/>
    <col min="452" max="452" width="16.109375" style="390" bestFit="1" customWidth="1"/>
    <col min="453" max="453" width="28.44140625" style="390" bestFit="1" customWidth="1"/>
    <col min="454" max="454" width="34.5546875" style="390" bestFit="1" customWidth="1"/>
    <col min="455" max="457" width="16.109375" style="390" bestFit="1" customWidth="1"/>
    <col min="458" max="458" width="16.88671875" style="390" bestFit="1" customWidth="1"/>
    <col min="459" max="459" width="16.109375" style="390" bestFit="1" customWidth="1"/>
    <col min="460" max="460" width="19.44140625" style="390" bestFit="1" customWidth="1"/>
    <col min="461" max="461" width="16.109375" style="390" bestFit="1" customWidth="1"/>
    <col min="462" max="465" width="17.44140625" style="390" bestFit="1" customWidth="1"/>
    <col min="466" max="466" width="16.109375" style="390" bestFit="1" customWidth="1"/>
    <col min="467" max="467" width="18.44140625" style="390" bestFit="1" customWidth="1"/>
    <col min="468" max="468" width="17.44140625" style="390" bestFit="1" customWidth="1"/>
    <col min="469" max="472" width="16.109375" style="390" bestFit="1" customWidth="1"/>
    <col min="473" max="473" width="19.44140625" style="390" bestFit="1" customWidth="1"/>
    <col min="474" max="475" width="17.44140625" style="390" bestFit="1" customWidth="1"/>
    <col min="476" max="476" width="19.88671875" style="390" bestFit="1" customWidth="1"/>
    <col min="477" max="479" width="17.44140625" style="390" bestFit="1" customWidth="1"/>
    <col min="480" max="480" width="16.88671875" style="390" bestFit="1" customWidth="1"/>
    <col min="481" max="483" width="17.44140625" style="390" bestFit="1" customWidth="1"/>
    <col min="484" max="485" width="16.109375" style="390" bestFit="1" customWidth="1"/>
    <col min="486" max="486" width="17.44140625" style="390" bestFit="1" customWidth="1"/>
    <col min="487" max="487" width="16.109375" style="390" bestFit="1" customWidth="1"/>
    <col min="488" max="489" width="16.88671875" style="390" bestFit="1" customWidth="1"/>
    <col min="490" max="490" width="16.21875" style="390" bestFit="1" customWidth="1"/>
    <col min="491" max="492" width="16.109375" style="390" bestFit="1" customWidth="1"/>
    <col min="493" max="493" width="17.44140625" style="390" bestFit="1" customWidth="1"/>
    <col min="494" max="497" width="16.109375" style="390" bestFit="1" customWidth="1"/>
    <col min="498" max="500" width="17.44140625" style="390" bestFit="1" customWidth="1"/>
    <col min="501" max="502" width="16.109375" style="390" bestFit="1" customWidth="1"/>
    <col min="503" max="503" width="29.109375" style="390" bestFit="1" customWidth="1"/>
    <col min="504" max="504" width="16.109375" style="390" bestFit="1" customWidth="1"/>
    <col min="505" max="508" width="17.44140625" style="390" bestFit="1" customWidth="1"/>
    <col min="509" max="509" width="16.109375" style="390" bestFit="1" customWidth="1"/>
    <col min="510" max="510" width="17.44140625" style="390" bestFit="1" customWidth="1"/>
    <col min="511" max="511" width="16.109375" style="390" bestFit="1" customWidth="1"/>
    <col min="512" max="512" width="16.88671875" style="390" bestFit="1" customWidth="1"/>
    <col min="513" max="513" width="19.44140625" style="390" bestFit="1" customWidth="1"/>
    <col min="514" max="514" width="16.109375" style="390" bestFit="1" customWidth="1"/>
    <col min="515" max="515" width="17.44140625" style="390" bestFit="1" customWidth="1"/>
    <col min="516" max="519" width="16.109375" style="390" bestFit="1" customWidth="1"/>
    <col min="520" max="520" width="17.44140625" style="390" bestFit="1" customWidth="1"/>
    <col min="521" max="521" width="16.109375" style="390" bestFit="1" customWidth="1"/>
    <col min="522" max="522" width="16.88671875" style="390" bestFit="1" customWidth="1"/>
    <col min="523" max="523" width="16.109375" style="390" bestFit="1" customWidth="1"/>
    <col min="524" max="524" width="29" style="390" bestFit="1" customWidth="1"/>
    <col min="525" max="526" width="16.109375" style="390" bestFit="1" customWidth="1"/>
    <col min="527" max="527" width="19.44140625" style="390" bestFit="1" customWidth="1"/>
    <col min="528" max="529" width="16.109375" style="390" bestFit="1" customWidth="1"/>
    <col min="530" max="530" width="25.5546875" style="390" bestFit="1" customWidth="1"/>
    <col min="531" max="532" width="17.44140625" style="390" bestFit="1" customWidth="1"/>
    <col min="533" max="533" width="16.109375" style="390" bestFit="1" customWidth="1"/>
    <col min="534" max="534" width="17.44140625" style="390" bestFit="1" customWidth="1"/>
    <col min="535" max="535" width="16.109375" style="390" bestFit="1" customWidth="1"/>
    <col min="536" max="536" width="17.44140625" style="390" bestFit="1" customWidth="1"/>
    <col min="537" max="537" width="18" style="390" bestFit="1" customWidth="1"/>
    <col min="538" max="539" width="16.109375" style="390" bestFit="1" customWidth="1"/>
    <col min="540" max="540" width="18.6640625" style="390" bestFit="1" customWidth="1"/>
    <col min="541" max="542" width="16.109375" style="390" bestFit="1" customWidth="1"/>
    <col min="543" max="543" width="32.21875" style="390" bestFit="1" customWidth="1"/>
    <col min="544" max="544" width="27.88671875" style="390" bestFit="1" customWidth="1"/>
    <col min="545" max="545" width="19.44140625" style="390" bestFit="1" customWidth="1"/>
    <col min="546" max="546" width="17.44140625" style="390" bestFit="1" customWidth="1"/>
    <col min="547" max="548" width="16.88671875" style="390" bestFit="1" customWidth="1"/>
    <col min="549" max="549" width="26.5546875" style="390" bestFit="1" customWidth="1"/>
    <col min="550" max="553" width="16.109375" style="390" bestFit="1" customWidth="1"/>
    <col min="554" max="554" width="18.21875" style="390" bestFit="1" customWidth="1"/>
    <col min="555" max="558" width="17.44140625" style="390" bestFit="1" customWidth="1"/>
    <col min="559" max="559" width="34.21875" style="390" bestFit="1" customWidth="1"/>
    <col min="560" max="560" width="19.44140625" style="390" bestFit="1" customWidth="1"/>
    <col min="561" max="563" width="17.44140625" style="390" bestFit="1" customWidth="1"/>
    <col min="564" max="565" width="16.109375" style="390" bestFit="1" customWidth="1"/>
    <col min="566" max="566" width="17.44140625" style="390" bestFit="1" customWidth="1"/>
    <col min="567" max="568" width="16.109375" style="390" bestFit="1" customWidth="1"/>
    <col min="569" max="569" width="16.88671875" style="390" bestFit="1" customWidth="1"/>
    <col min="570" max="573" width="17.44140625" style="390" bestFit="1" customWidth="1"/>
    <col min="574" max="577" width="16.109375" style="390" bestFit="1" customWidth="1"/>
    <col min="578" max="578" width="27.44140625" style="390" bestFit="1" customWidth="1"/>
    <col min="579" max="579" width="16.109375" style="390" bestFit="1" customWidth="1"/>
    <col min="580" max="580" width="20.5546875" style="390" bestFit="1" customWidth="1"/>
    <col min="581" max="581" width="16.109375" style="390" bestFit="1" customWidth="1"/>
    <col min="582" max="582" width="19.44140625" style="390" bestFit="1" customWidth="1"/>
    <col min="583" max="584" width="17.44140625" style="390" bestFit="1" customWidth="1"/>
    <col min="585" max="585" width="18.5546875" style="390" bestFit="1" customWidth="1"/>
    <col min="586" max="587" width="17.44140625" style="390" bestFit="1" customWidth="1"/>
    <col min="588" max="588" width="18.21875" style="390" bestFit="1" customWidth="1"/>
    <col min="589" max="589" width="18.44140625" style="390" bestFit="1" customWidth="1"/>
    <col min="590" max="590" width="17.44140625" style="390" bestFit="1" customWidth="1"/>
    <col min="591" max="591" width="25.109375" style="390" bestFit="1" customWidth="1"/>
    <col min="592" max="594" width="17.44140625" style="390" bestFit="1" customWidth="1"/>
    <col min="595" max="595" width="16.109375" style="390" bestFit="1" customWidth="1"/>
    <col min="596" max="596" width="16.88671875" style="390" bestFit="1" customWidth="1"/>
    <col min="597" max="597" width="23.88671875" style="390" bestFit="1" customWidth="1"/>
    <col min="598" max="600" width="17.44140625" style="390" bestFit="1" customWidth="1"/>
    <col min="601" max="601" width="16.109375" style="390" bestFit="1" customWidth="1"/>
    <col min="602" max="606" width="17.44140625" style="390" bestFit="1" customWidth="1"/>
    <col min="607" max="607" width="17.88671875" style="390" bestFit="1" customWidth="1"/>
    <col min="608" max="616" width="17.44140625" style="390" bestFit="1" customWidth="1"/>
    <col min="617" max="617" width="18.109375" style="390" bestFit="1" customWidth="1"/>
    <col min="618" max="619" width="17.88671875" style="390" bestFit="1" customWidth="1"/>
    <col min="620" max="621" width="16.109375" style="390" bestFit="1" customWidth="1"/>
    <col min="622" max="622" width="33.88671875" style="390" bestFit="1" customWidth="1"/>
    <col min="623" max="623" width="16.5546875" style="390" bestFit="1" customWidth="1"/>
    <col min="624" max="624" width="39.44140625" style="390" bestFit="1" customWidth="1"/>
    <col min="625" max="625" width="24" style="390" bestFit="1" customWidth="1"/>
    <col min="626" max="626" width="19.5546875" style="390" bestFit="1" customWidth="1"/>
    <col min="627" max="629" width="16.109375" style="390" bestFit="1" customWidth="1"/>
    <col min="630" max="630" width="19.44140625" style="390" bestFit="1" customWidth="1"/>
    <col min="631" max="641" width="17.44140625" style="390" bestFit="1" customWidth="1"/>
    <col min="642" max="642" width="16.109375" style="390" bestFit="1" customWidth="1"/>
    <col min="643" max="643" width="17.44140625" style="390" bestFit="1" customWidth="1"/>
    <col min="644" max="644" width="16.6640625" style="390" bestFit="1" customWidth="1"/>
    <col min="645" max="647" width="16.109375" style="390" bestFit="1" customWidth="1"/>
    <col min="648" max="648" width="21" style="390" bestFit="1" customWidth="1"/>
    <col min="649" max="649" width="16.109375" style="390" bestFit="1" customWidth="1"/>
    <col min="650" max="650" width="27.44140625" style="390" bestFit="1" customWidth="1"/>
    <col min="651" max="652" width="16.109375" style="390" bestFit="1" customWidth="1"/>
    <col min="653" max="653" width="19.44140625" style="390" bestFit="1" customWidth="1"/>
    <col min="654" max="659" width="17.44140625" style="390" bestFit="1" customWidth="1"/>
    <col min="660" max="660" width="16.88671875" style="390" bestFit="1" customWidth="1"/>
    <col min="661" max="664" width="17.44140625" style="390" bestFit="1" customWidth="1"/>
    <col min="665" max="665" width="16.109375" style="390" bestFit="1" customWidth="1"/>
    <col min="666" max="666" width="38.5546875" style="390" bestFit="1" customWidth="1"/>
    <col min="667" max="667" width="17.44140625" style="390" bestFit="1" customWidth="1"/>
    <col min="668" max="668" width="16.109375" style="390" bestFit="1" customWidth="1"/>
    <col min="669" max="669" width="17.109375" style="390" bestFit="1" customWidth="1"/>
    <col min="670" max="672" width="17.44140625" style="390" bestFit="1" customWidth="1"/>
    <col min="673" max="673" width="16.88671875" style="390" bestFit="1" customWidth="1"/>
    <col min="674" max="674" width="17.44140625" style="390" bestFit="1" customWidth="1"/>
    <col min="675" max="676" width="16.109375" style="390" bestFit="1" customWidth="1"/>
    <col min="677" max="677" width="17.44140625" style="390" bestFit="1" customWidth="1"/>
    <col min="678" max="678" width="16.109375" style="390" bestFit="1" customWidth="1"/>
    <col min="679" max="680" width="17.44140625" style="390" bestFit="1" customWidth="1"/>
    <col min="681" max="684" width="16.109375" style="390" bestFit="1" customWidth="1"/>
    <col min="685" max="685" width="29.44140625" style="390" bestFit="1" customWidth="1"/>
    <col min="686" max="686" width="19.44140625" style="390" bestFit="1" customWidth="1"/>
    <col min="687" max="687" width="16.109375" style="390" bestFit="1" customWidth="1"/>
    <col min="688" max="690" width="17.44140625" style="390" bestFit="1" customWidth="1"/>
    <col min="691" max="691" width="16.109375" style="390" bestFit="1" customWidth="1"/>
    <col min="692" max="695" width="17.44140625" style="390" bestFit="1" customWidth="1"/>
    <col min="696" max="698" width="16.109375" style="390" bestFit="1" customWidth="1"/>
    <col min="699" max="699" width="17.44140625" style="390" bestFit="1" customWidth="1"/>
    <col min="700" max="703" width="16.109375" style="390" bestFit="1" customWidth="1"/>
    <col min="704" max="704" width="38.21875" style="390" bestFit="1" customWidth="1"/>
    <col min="705" max="705" width="16.109375" style="390" bestFit="1" customWidth="1"/>
    <col min="706" max="706" width="18.44140625" style="390" bestFit="1" customWidth="1"/>
    <col min="707" max="707" width="16.109375" style="390" bestFit="1" customWidth="1"/>
    <col min="708" max="708" width="17.44140625" style="390" bestFit="1" customWidth="1"/>
    <col min="709" max="709" width="16.109375" style="390" bestFit="1" customWidth="1"/>
    <col min="710" max="710" width="18" style="390" bestFit="1" customWidth="1"/>
    <col min="711" max="711" width="16.109375" style="390" bestFit="1" customWidth="1"/>
    <col min="712" max="712" width="16.44140625" style="390" bestFit="1" customWidth="1"/>
    <col min="713" max="713" width="17.44140625" style="390" bestFit="1" customWidth="1"/>
    <col min="714" max="714" width="16.109375" style="390" bestFit="1" customWidth="1"/>
    <col min="715" max="715" width="21.5546875" style="390" bestFit="1" customWidth="1"/>
    <col min="716" max="716" width="17.44140625" style="390" bestFit="1" customWidth="1"/>
    <col min="717" max="717" width="16.88671875" style="390" bestFit="1" customWidth="1"/>
    <col min="718" max="719" width="17.44140625" style="390" bestFit="1" customWidth="1"/>
    <col min="720" max="720" width="16.109375" style="390" bestFit="1" customWidth="1"/>
    <col min="721" max="722" width="17.44140625" style="390" bestFit="1" customWidth="1"/>
    <col min="723" max="723" width="18.44140625" style="390" bestFit="1" customWidth="1"/>
    <col min="724" max="724" width="16.109375" style="390" bestFit="1" customWidth="1"/>
    <col min="725" max="726" width="17.44140625" style="390" bestFit="1" customWidth="1"/>
    <col min="727" max="727" width="18.44140625" style="390" bestFit="1" customWidth="1"/>
    <col min="728" max="729" width="16.109375" style="390" bestFit="1" customWidth="1"/>
    <col min="730" max="730" width="16.88671875" style="390" bestFit="1" customWidth="1"/>
    <col min="731" max="733" width="16.109375" style="390" bestFit="1" customWidth="1"/>
    <col min="734" max="734" width="28.6640625" style="390" bestFit="1" customWidth="1"/>
    <col min="735" max="735" width="30.6640625" style="390" bestFit="1" customWidth="1"/>
    <col min="736" max="737" width="16.109375" style="390" bestFit="1" customWidth="1"/>
    <col min="738" max="738" width="16.6640625" style="390" bestFit="1" customWidth="1"/>
    <col min="739" max="739" width="16.109375" style="390" bestFit="1" customWidth="1"/>
    <col min="740" max="740" width="17.109375" style="390" bestFit="1" customWidth="1"/>
    <col min="741" max="742" width="17.44140625" style="390" bestFit="1" customWidth="1"/>
    <col min="743" max="743" width="16.109375" style="390" bestFit="1" customWidth="1"/>
    <col min="744" max="745" width="17.44140625" style="390" bestFit="1" customWidth="1"/>
    <col min="746" max="746" width="16.6640625" style="390" bestFit="1" customWidth="1"/>
    <col min="747" max="747" width="16.109375" style="390" bestFit="1" customWidth="1"/>
    <col min="748" max="748" width="17.44140625" style="390" bestFit="1" customWidth="1"/>
    <col min="749" max="749" width="16.109375" style="390" bestFit="1" customWidth="1"/>
    <col min="750" max="750" width="23.44140625" style="390" bestFit="1" customWidth="1"/>
    <col min="751" max="752" width="17.44140625" style="390" bestFit="1" customWidth="1"/>
    <col min="753" max="754" width="16.109375" style="390" bestFit="1" customWidth="1"/>
    <col min="755" max="755" width="17.44140625" style="390" bestFit="1" customWidth="1"/>
    <col min="756" max="756" width="19.44140625" style="390" bestFit="1" customWidth="1"/>
    <col min="757" max="758" width="16.109375" style="390" bestFit="1" customWidth="1"/>
    <col min="759" max="759" width="17.44140625" style="390" bestFit="1" customWidth="1"/>
    <col min="760" max="760" width="16.109375" style="390" bestFit="1" customWidth="1"/>
    <col min="761" max="761" width="27.109375" style="390" bestFit="1" customWidth="1"/>
    <col min="762" max="762" width="16.109375" style="390" bestFit="1" customWidth="1"/>
    <col min="763" max="763" width="17.44140625" style="390" bestFit="1" customWidth="1"/>
    <col min="764" max="764" width="26" style="390" bestFit="1" customWidth="1"/>
    <col min="765" max="765" width="16.109375" style="390" bestFit="1" customWidth="1"/>
    <col min="766" max="776" width="17.44140625" style="390" bestFit="1" customWidth="1"/>
    <col min="777" max="777" width="16.109375" style="390" bestFit="1" customWidth="1"/>
    <col min="778" max="778" width="16.88671875" style="390" bestFit="1" customWidth="1"/>
    <col min="779" max="779" width="16.109375" style="390" bestFit="1" customWidth="1"/>
    <col min="780" max="780" width="19.5546875" style="390" bestFit="1" customWidth="1"/>
    <col min="781" max="781" width="25.6640625" style="390" bestFit="1" customWidth="1"/>
    <col min="782" max="783" width="16.109375" style="390" bestFit="1" customWidth="1"/>
    <col min="784" max="785" width="17.44140625" style="390" bestFit="1" customWidth="1"/>
    <col min="786" max="786" width="20.6640625" style="390" bestFit="1" customWidth="1"/>
    <col min="787" max="787" width="18.109375" style="390" bestFit="1" customWidth="1"/>
    <col min="788" max="788" width="16.88671875" style="390" bestFit="1" customWidth="1"/>
    <col min="789" max="789" width="16.109375" style="390" bestFit="1" customWidth="1"/>
    <col min="790" max="790" width="19.109375" style="390" bestFit="1" customWidth="1"/>
    <col min="791" max="791" width="16.109375" style="390" bestFit="1" customWidth="1"/>
    <col min="792" max="792" width="23" style="390" bestFit="1" customWidth="1"/>
    <col min="793" max="793" width="19.44140625" style="390" bestFit="1" customWidth="1"/>
    <col min="794" max="796" width="17.44140625" style="390" bestFit="1" customWidth="1"/>
    <col min="797" max="798" width="16.109375" style="390" bestFit="1" customWidth="1"/>
    <col min="799" max="799" width="17.44140625" style="390" bestFit="1" customWidth="1"/>
    <col min="800" max="800" width="16.109375" style="390" bestFit="1" customWidth="1"/>
    <col min="801" max="801" width="19.44140625" style="390" bestFit="1" customWidth="1"/>
    <col min="802" max="803" width="17.44140625" style="390" bestFit="1" customWidth="1"/>
    <col min="804" max="805" width="16.109375" style="390" bestFit="1" customWidth="1"/>
    <col min="806" max="808" width="17.44140625" style="390" bestFit="1" customWidth="1"/>
    <col min="809" max="809" width="16.88671875" style="390" bestFit="1" customWidth="1"/>
    <col min="810" max="810" width="16.109375" style="390" bestFit="1" customWidth="1"/>
    <col min="811" max="812" width="17.44140625" style="390" bestFit="1" customWidth="1"/>
    <col min="813" max="813" width="16.109375" style="390" bestFit="1" customWidth="1"/>
    <col min="814" max="816" width="17.44140625" style="390" bestFit="1" customWidth="1"/>
    <col min="817" max="817" width="16.109375" style="390" bestFit="1" customWidth="1"/>
    <col min="818" max="818" width="28.6640625" style="390" bestFit="1" customWidth="1"/>
    <col min="819" max="819" width="16.109375" style="390" bestFit="1" customWidth="1"/>
    <col min="820" max="820" width="17.44140625" style="390" bestFit="1" customWidth="1"/>
    <col min="821" max="821" width="19.44140625" style="390" bestFit="1" customWidth="1"/>
    <col min="822" max="826" width="17.44140625" style="390" bestFit="1" customWidth="1"/>
    <col min="827" max="827" width="16.109375" style="390" bestFit="1" customWidth="1"/>
    <col min="828" max="828" width="17.44140625" style="390" bestFit="1" customWidth="1"/>
    <col min="829" max="829" width="16.88671875" style="390" bestFit="1" customWidth="1"/>
    <col min="830" max="830" width="39.21875" style="390" bestFit="1" customWidth="1"/>
    <col min="831" max="831" width="24.6640625" style="390" bestFit="1" customWidth="1"/>
    <col min="832" max="842" width="17.44140625" style="390" bestFit="1" customWidth="1"/>
    <col min="843" max="843" width="32.88671875" style="390" bestFit="1" customWidth="1"/>
    <col min="844" max="844" width="19.44140625" style="390" bestFit="1" customWidth="1"/>
    <col min="845" max="848" width="17.44140625" style="390" bestFit="1" customWidth="1"/>
    <col min="849" max="850" width="16.109375" style="390" bestFit="1" customWidth="1"/>
    <col min="851" max="852" width="17.44140625" style="390" bestFit="1" customWidth="1"/>
    <col min="853" max="853" width="16.88671875" style="390" bestFit="1" customWidth="1"/>
    <col min="854" max="854" width="27.44140625" style="390" bestFit="1" customWidth="1"/>
    <col min="855" max="855" width="16.109375" style="390" bestFit="1" customWidth="1"/>
    <col min="856" max="856" width="19.44140625" style="390" bestFit="1" customWidth="1"/>
    <col min="857" max="857" width="16.109375" style="390" bestFit="1" customWidth="1"/>
    <col min="858" max="858" width="16.88671875" style="390" bestFit="1" customWidth="1"/>
    <col min="859" max="859" width="16.109375" style="390" bestFit="1" customWidth="1"/>
    <col min="860" max="861" width="17.44140625" style="390" bestFit="1" customWidth="1"/>
    <col min="862" max="862" width="16.109375" style="390" bestFit="1" customWidth="1"/>
    <col min="863" max="863" width="16.88671875" style="390" bestFit="1" customWidth="1"/>
    <col min="864" max="864" width="16.109375" style="390" bestFit="1" customWidth="1"/>
    <col min="865" max="865" width="17.44140625" style="390" bestFit="1" customWidth="1"/>
    <col min="866" max="866" width="30.109375" style="390" bestFit="1" customWidth="1"/>
    <col min="867" max="867" width="19.44140625" style="390" bestFit="1" customWidth="1"/>
    <col min="868" max="869" width="17.44140625" style="390" bestFit="1" customWidth="1"/>
    <col min="870" max="870" width="16.109375" style="390" bestFit="1" customWidth="1"/>
    <col min="871" max="871" width="17.44140625" style="390" bestFit="1" customWidth="1"/>
    <col min="872" max="872" width="26.21875" style="390" bestFit="1" customWidth="1"/>
    <col min="873" max="874" width="16.109375" style="390" bestFit="1" customWidth="1"/>
    <col min="875" max="876" width="19.44140625" style="390" bestFit="1" customWidth="1"/>
    <col min="877" max="878" width="17.44140625" style="390" bestFit="1" customWidth="1"/>
    <col min="879" max="879" width="41" style="390" bestFit="1" customWidth="1"/>
    <col min="880" max="882" width="17.44140625" style="390" bestFit="1" customWidth="1"/>
    <col min="883" max="883" width="16.109375" style="390" bestFit="1" customWidth="1"/>
    <col min="884" max="885" width="17.44140625" style="390" bestFit="1" customWidth="1"/>
    <col min="886" max="886" width="16.88671875" style="390" bestFit="1" customWidth="1"/>
    <col min="887" max="887" width="16.109375" style="390" bestFit="1" customWidth="1"/>
    <col min="888" max="888" width="16.21875" style="390" bestFit="1" customWidth="1"/>
    <col min="889" max="889" width="16.109375" style="390" bestFit="1" customWidth="1"/>
    <col min="890" max="890" width="17.44140625" style="390" bestFit="1" customWidth="1"/>
    <col min="891" max="891" width="18.21875" style="390" bestFit="1" customWidth="1"/>
    <col min="892" max="892" width="17.44140625" style="390" bestFit="1" customWidth="1"/>
    <col min="893" max="893" width="16.109375" style="390" bestFit="1" customWidth="1"/>
    <col min="894" max="894" width="17.44140625" style="390" bestFit="1" customWidth="1"/>
    <col min="895" max="895" width="16.88671875" style="390" bestFit="1" customWidth="1"/>
    <col min="896" max="896" width="17.44140625" style="390" bestFit="1" customWidth="1"/>
    <col min="897" max="897" width="16.109375" style="390" bestFit="1" customWidth="1"/>
    <col min="898" max="898" width="16.88671875" style="390" bestFit="1" customWidth="1"/>
    <col min="899" max="899" width="22" style="390" bestFit="1" customWidth="1"/>
    <col min="900" max="16384" width="9" style="390"/>
  </cols>
  <sheetData>
    <row r="1" spans="1:899">
      <c r="A1" s="389"/>
      <c r="B1" s="389"/>
      <c r="C1" s="389">
        <v>1</v>
      </c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  <c r="AK1" s="389"/>
      <c r="AL1" s="389"/>
      <c r="AM1" s="389"/>
      <c r="AN1" s="389"/>
      <c r="AO1" s="389"/>
      <c r="AP1" s="389"/>
      <c r="AQ1" s="389"/>
      <c r="AR1" s="389"/>
      <c r="AS1" s="389"/>
      <c r="AT1" s="389"/>
      <c r="AU1" s="389"/>
      <c r="AV1" s="389"/>
      <c r="AW1" s="389"/>
      <c r="AX1" s="389"/>
      <c r="AY1" s="389"/>
      <c r="AZ1" s="389"/>
      <c r="BA1" s="389"/>
      <c r="BB1" s="389"/>
      <c r="BC1" s="389"/>
      <c r="BD1" s="389"/>
      <c r="BE1" s="389"/>
      <c r="BF1" s="389"/>
      <c r="BG1" s="389"/>
      <c r="BH1" s="389"/>
      <c r="BI1" s="389"/>
      <c r="BJ1" s="389"/>
      <c r="BK1" s="389"/>
      <c r="BL1" s="389"/>
      <c r="BM1" s="389"/>
      <c r="BN1" s="389"/>
      <c r="BO1" s="389"/>
      <c r="BP1" s="389"/>
      <c r="BQ1" s="389"/>
      <c r="BR1" s="389"/>
      <c r="BS1" s="389"/>
      <c r="BT1" s="389"/>
      <c r="BU1" s="389"/>
      <c r="BV1" s="389"/>
      <c r="BW1" s="389"/>
      <c r="BX1" s="389"/>
      <c r="BY1" s="389"/>
      <c r="BZ1" s="389"/>
      <c r="CA1" s="389"/>
      <c r="CB1" s="389"/>
      <c r="CC1" s="389"/>
      <c r="CD1" s="389"/>
      <c r="CE1" s="389"/>
      <c r="CF1" s="389"/>
      <c r="CG1" s="389"/>
      <c r="CH1" s="389"/>
      <c r="CI1" s="389"/>
      <c r="CJ1" s="389"/>
      <c r="CK1" s="389"/>
      <c r="CL1" s="389"/>
      <c r="CM1" s="389"/>
      <c r="CN1" s="389"/>
      <c r="CO1" s="389"/>
      <c r="CP1" s="389"/>
      <c r="CQ1" s="389"/>
      <c r="CR1" s="389"/>
      <c r="CS1" s="389"/>
      <c r="CT1" s="389"/>
      <c r="CU1" s="389"/>
      <c r="CV1" s="389"/>
      <c r="CW1" s="389"/>
      <c r="CX1" s="389"/>
      <c r="CY1" s="389"/>
      <c r="CZ1" s="389"/>
      <c r="DA1" s="389">
        <v>2</v>
      </c>
      <c r="DB1" s="389"/>
      <c r="DC1" s="389"/>
      <c r="DD1" s="389"/>
      <c r="DE1" s="389"/>
      <c r="DF1" s="389"/>
      <c r="DG1" s="389"/>
      <c r="DH1" s="389"/>
      <c r="DI1" s="389"/>
      <c r="DJ1" s="389"/>
      <c r="DK1" s="389"/>
      <c r="DL1" s="389"/>
      <c r="DM1" s="389"/>
      <c r="DN1" s="389"/>
      <c r="DO1" s="389"/>
      <c r="DP1" s="389"/>
      <c r="DQ1" s="389"/>
      <c r="DR1" s="389"/>
      <c r="DS1" s="389"/>
      <c r="DT1" s="389"/>
      <c r="DU1" s="389"/>
      <c r="DV1" s="389"/>
      <c r="DW1" s="389"/>
      <c r="DX1" s="389"/>
      <c r="DY1" s="389"/>
      <c r="DZ1" s="389"/>
      <c r="EA1" s="389"/>
      <c r="EB1" s="389"/>
      <c r="EC1" s="389"/>
      <c r="ED1" s="389"/>
      <c r="EE1" s="389"/>
      <c r="EF1" s="389"/>
      <c r="EG1" s="389"/>
      <c r="EH1" s="389"/>
      <c r="EI1" s="389"/>
      <c r="EJ1" s="389"/>
      <c r="EK1" s="389"/>
      <c r="EL1" s="389"/>
      <c r="EM1" s="389"/>
      <c r="EN1" s="389"/>
      <c r="EO1" s="389"/>
      <c r="EP1" s="389"/>
      <c r="EQ1" s="389"/>
      <c r="ER1" s="389"/>
      <c r="ES1" s="389"/>
      <c r="ET1" s="389"/>
      <c r="EU1" s="389"/>
      <c r="EV1" s="389">
        <v>3</v>
      </c>
      <c r="EW1" s="389"/>
      <c r="EX1" s="389"/>
      <c r="EY1" s="389"/>
      <c r="EZ1" s="389"/>
      <c r="FA1" s="389"/>
      <c r="FB1" s="389"/>
      <c r="FC1" s="389"/>
      <c r="FD1" s="389"/>
      <c r="FE1" s="389"/>
      <c r="FF1" s="389"/>
      <c r="FG1" s="389"/>
      <c r="FH1" s="389"/>
      <c r="FI1" s="389"/>
      <c r="FJ1" s="389"/>
      <c r="FK1" s="389"/>
      <c r="FL1" s="389"/>
      <c r="FM1" s="389"/>
      <c r="FN1" s="389"/>
      <c r="FO1" s="389"/>
      <c r="FP1" s="389"/>
      <c r="FQ1" s="389"/>
      <c r="FR1" s="389"/>
      <c r="FS1" s="389"/>
      <c r="FT1" s="389"/>
      <c r="FU1" s="389"/>
      <c r="FV1" s="389"/>
      <c r="FW1" s="389"/>
      <c r="FX1" s="389"/>
      <c r="FY1" s="389"/>
      <c r="FZ1" s="389"/>
      <c r="GA1" s="389"/>
      <c r="GB1" s="389"/>
      <c r="GC1" s="389"/>
      <c r="GD1" s="389"/>
      <c r="GE1" s="389"/>
      <c r="GF1" s="389"/>
      <c r="GG1" s="389"/>
      <c r="GH1" s="389"/>
      <c r="GI1" s="389"/>
      <c r="GJ1" s="389"/>
      <c r="GK1" s="389"/>
      <c r="GL1" s="389"/>
      <c r="GM1" s="389"/>
      <c r="GN1" s="389"/>
      <c r="GO1" s="389"/>
      <c r="GP1" s="389"/>
      <c r="GQ1" s="389"/>
      <c r="GR1" s="389"/>
      <c r="GS1" s="389"/>
      <c r="GT1" s="389"/>
      <c r="GU1" s="389"/>
      <c r="GV1" s="389"/>
      <c r="GW1" s="389"/>
      <c r="GX1" s="389">
        <v>4</v>
      </c>
      <c r="GY1" s="389"/>
      <c r="GZ1" s="389"/>
      <c r="HA1" s="389"/>
      <c r="HB1" s="389"/>
      <c r="HC1" s="389"/>
      <c r="HD1" s="389"/>
      <c r="HE1" s="389"/>
      <c r="HF1" s="389"/>
      <c r="HG1" s="389"/>
      <c r="HH1" s="389"/>
      <c r="HI1" s="389"/>
      <c r="HJ1" s="389"/>
      <c r="HK1" s="389"/>
      <c r="HL1" s="389"/>
      <c r="HM1" s="389"/>
      <c r="HN1" s="389"/>
      <c r="HO1" s="389"/>
      <c r="HP1" s="389"/>
      <c r="HQ1" s="389"/>
      <c r="HR1" s="389"/>
      <c r="HS1" s="389"/>
      <c r="HT1" s="389"/>
      <c r="HU1" s="389"/>
      <c r="HV1" s="389"/>
      <c r="HW1" s="389"/>
      <c r="HX1" s="389"/>
      <c r="HY1" s="389"/>
      <c r="HZ1" s="389"/>
      <c r="IA1" s="389"/>
      <c r="IB1" s="389"/>
      <c r="IC1" s="389"/>
      <c r="ID1" s="389"/>
      <c r="IE1" s="389"/>
      <c r="IF1" s="389"/>
      <c r="IG1" s="389"/>
      <c r="IH1" s="389"/>
      <c r="II1" s="389"/>
      <c r="IJ1" s="389"/>
      <c r="IK1" s="389"/>
      <c r="IL1" s="389"/>
      <c r="IM1" s="389"/>
      <c r="IN1" s="389"/>
      <c r="IO1" s="389"/>
      <c r="IP1" s="389"/>
      <c r="IQ1" s="389"/>
      <c r="IR1" s="389"/>
      <c r="IS1" s="389"/>
      <c r="IT1" s="389"/>
      <c r="IU1" s="389"/>
      <c r="IV1" s="389"/>
      <c r="IW1" s="389"/>
      <c r="IX1" s="389"/>
      <c r="IY1" s="389"/>
      <c r="IZ1" s="389"/>
      <c r="JA1" s="389"/>
      <c r="JB1" s="389"/>
      <c r="JC1" s="389"/>
      <c r="JD1" s="389"/>
      <c r="JE1" s="389"/>
      <c r="JF1" s="389"/>
      <c r="JG1" s="389"/>
      <c r="JH1" s="389"/>
      <c r="JI1" s="389"/>
      <c r="JJ1" s="389"/>
      <c r="JK1" s="389"/>
      <c r="JL1" s="389"/>
      <c r="JM1" s="389"/>
      <c r="JN1" s="389"/>
      <c r="JO1" s="389"/>
      <c r="JP1" s="389"/>
      <c r="JQ1" s="389">
        <v>5</v>
      </c>
      <c r="JR1" s="389"/>
      <c r="JS1" s="389"/>
      <c r="JT1" s="389"/>
      <c r="JU1" s="389"/>
      <c r="JV1" s="389"/>
      <c r="JW1" s="389"/>
      <c r="JX1" s="389"/>
      <c r="JY1" s="389"/>
      <c r="JZ1" s="389"/>
      <c r="KA1" s="389"/>
      <c r="KB1" s="389"/>
      <c r="KC1" s="389"/>
      <c r="KD1" s="389"/>
      <c r="KE1" s="389"/>
      <c r="KF1" s="389"/>
      <c r="KG1" s="389"/>
      <c r="KH1" s="389"/>
      <c r="KI1" s="389"/>
      <c r="KJ1" s="389"/>
      <c r="KK1" s="389"/>
      <c r="KL1" s="389"/>
      <c r="KM1" s="389"/>
      <c r="KN1" s="389"/>
      <c r="KO1" s="389"/>
      <c r="KP1" s="389"/>
      <c r="KQ1" s="389"/>
      <c r="KR1" s="389"/>
      <c r="KS1" s="389"/>
      <c r="KT1" s="389"/>
      <c r="KU1" s="389"/>
      <c r="KV1" s="389"/>
      <c r="KW1" s="389"/>
      <c r="KX1" s="389"/>
      <c r="KY1" s="389"/>
      <c r="KZ1" s="389"/>
      <c r="LA1" s="389"/>
      <c r="LB1" s="389"/>
      <c r="LC1" s="389"/>
      <c r="LD1" s="389"/>
      <c r="LE1" s="389"/>
      <c r="LF1" s="389"/>
      <c r="LG1" s="389"/>
      <c r="LH1" s="389"/>
      <c r="LI1" s="389"/>
      <c r="LJ1" s="389"/>
      <c r="LK1" s="389"/>
      <c r="LL1" s="389"/>
      <c r="LM1" s="389"/>
      <c r="LN1" s="389"/>
      <c r="LO1" s="389"/>
      <c r="LP1" s="389"/>
      <c r="LQ1" s="389"/>
      <c r="LR1" s="389"/>
      <c r="LS1" s="389"/>
      <c r="LT1" s="389"/>
      <c r="LU1" s="389"/>
      <c r="LV1" s="389"/>
      <c r="LW1" s="389"/>
      <c r="LX1" s="389"/>
      <c r="LY1" s="389"/>
      <c r="LZ1" s="389"/>
      <c r="MA1" s="389"/>
      <c r="MB1" s="389"/>
      <c r="MC1" s="389"/>
      <c r="MD1" s="389"/>
      <c r="ME1" s="389">
        <v>6</v>
      </c>
      <c r="MF1" s="389"/>
      <c r="MG1" s="389"/>
      <c r="MH1" s="389"/>
      <c r="MI1" s="389"/>
      <c r="MJ1" s="389"/>
      <c r="MK1" s="389"/>
      <c r="ML1" s="389"/>
      <c r="MM1" s="389"/>
      <c r="MN1" s="389"/>
      <c r="MO1" s="389"/>
      <c r="MP1" s="389"/>
      <c r="MQ1" s="389"/>
      <c r="MR1" s="389"/>
      <c r="MS1" s="389"/>
      <c r="MT1" s="389"/>
      <c r="MU1" s="389"/>
      <c r="MV1" s="389"/>
      <c r="MW1" s="389"/>
      <c r="MX1" s="389"/>
      <c r="MY1" s="389"/>
      <c r="MZ1" s="389"/>
      <c r="NA1" s="389"/>
      <c r="NB1" s="389"/>
      <c r="NC1" s="389"/>
      <c r="ND1" s="389"/>
      <c r="NE1" s="389"/>
      <c r="NF1" s="389"/>
      <c r="NG1" s="389"/>
      <c r="NH1" s="389"/>
      <c r="NI1" s="389"/>
      <c r="NJ1" s="389"/>
      <c r="NK1" s="389"/>
      <c r="NL1" s="389"/>
      <c r="NM1" s="389"/>
      <c r="NN1" s="389"/>
      <c r="NO1" s="389"/>
      <c r="NP1" s="389"/>
      <c r="NQ1" s="389"/>
      <c r="NR1" s="389"/>
      <c r="NS1" s="389"/>
      <c r="NT1" s="389"/>
      <c r="NU1" s="389"/>
      <c r="NV1" s="389"/>
      <c r="NW1" s="389"/>
      <c r="NX1" s="389"/>
      <c r="NY1" s="389"/>
      <c r="NZ1" s="389"/>
      <c r="OA1" s="389"/>
      <c r="OB1" s="389"/>
      <c r="OC1" s="389"/>
      <c r="OD1" s="389"/>
      <c r="OE1" s="389"/>
      <c r="OF1" s="389"/>
      <c r="OG1" s="389"/>
      <c r="OH1" s="389"/>
      <c r="OI1" s="389"/>
      <c r="OJ1" s="389"/>
      <c r="OK1" s="389"/>
      <c r="OL1" s="389"/>
      <c r="OM1" s="389"/>
      <c r="ON1" s="389"/>
      <c r="OO1" s="389"/>
      <c r="OP1" s="389"/>
      <c r="OQ1" s="389"/>
      <c r="OR1" s="389"/>
      <c r="OS1" s="389"/>
      <c r="OT1" s="389"/>
      <c r="OU1" s="389"/>
      <c r="OV1" s="389"/>
      <c r="OW1" s="389"/>
      <c r="OX1" s="389"/>
      <c r="OY1" s="389"/>
      <c r="OZ1" s="389">
        <v>7</v>
      </c>
      <c r="PA1" s="389"/>
      <c r="PB1" s="389"/>
      <c r="PC1" s="389"/>
      <c r="PD1" s="389"/>
      <c r="PE1" s="389"/>
      <c r="PF1" s="389"/>
      <c r="PG1" s="389"/>
      <c r="PH1" s="389"/>
      <c r="PI1" s="389"/>
      <c r="PJ1" s="389"/>
      <c r="PK1" s="389"/>
      <c r="PL1" s="389"/>
      <c r="PM1" s="389"/>
      <c r="PN1" s="389"/>
      <c r="PO1" s="389"/>
      <c r="PP1" s="389"/>
      <c r="PQ1" s="389"/>
      <c r="PR1" s="389"/>
      <c r="PS1" s="389"/>
      <c r="PT1" s="389"/>
      <c r="PU1" s="389"/>
      <c r="PV1" s="389"/>
      <c r="PW1" s="389"/>
      <c r="PX1" s="389"/>
      <c r="PY1" s="389"/>
      <c r="PZ1" s="389"/>
      <c r="QA1" s="389"/>
      <c r="QB1" s="389"/>
      <c r="QC1" s="389"/>
      <c r="QD1" s="389"/>
      <c r="QE1" s="389"/>
      <c r="QF1" s="389"/>
      <c r="QG1" s="389"/>
      <c r="QH1" s="389"/>
      <c r="QI1" s="389"/>
      <c r="QJ1" s="389"/>
      <c r="QK1" s="389"/>
      <c r="QL1" s="389"/>
      <c r="QM1" s="389"/>
      <c r="QN1" s="389"/>
      <c r="QO1" s="389"/>
      <c r="QP1" s="389"/>
      <c r="QQ1" s="389"/>
      <c r="QR1" s="389"/>
      <c r="QS1" s="389"/>
      <c r="QT1" s="389"/>
      <c r="QU1" s="389"/>
      <c r="QV1" s="389"/>
      <c r="QW1" s="389"/>
      <c r="QX1" s="389"/>
      <c r="QY1" s="389"/>
      <c r="QZ1" s="389"/>
      <c r="RA1" s="389"/>
      <c r="RB1" s="389"/>
      <c r="RC1" s="389"/>
      <c r="RD1" s="389"/>
      <c r="RE1" s="389"/>
      <c r="RF1" s="389"/>
      <c r="RG1" s="389"/>
      <c r="RH1" s="389"/>
      <c r="RI1" s="389"/>
      <c r="RJ1" s="389"/>
      <c r="RK1" s="389"/>
      <c r="RL1" s="389"/>
      <c r="RM1" s="389"/>
      <c r="RN1" s="389"/>
      <c r="RO1" s="389"/>
      <c r="RP1" s="389"/>
      <c r="RQ1" s="389"/>
      <c r="RR1" s="389"/>
      <c r="RS1" s="389"/>
      <c r="RT1" s="389"/>
      <c r="RU1" s="389"/>
      <c r="RV1" s="389"/>
      <c r="RW1" s="389"/>
      <c r="RX1" s="389"/>
      <c r="RY1" s="389">
        <v>8</v>
      </c>
      <c r="RZ1" s="389"/>
      <c r="SA1" s="389"/>
      <c r="SB1" s="389"/>
      <c r="SC1" s="389"/>
      <c r="SD1" s="389"/>
      <c r="SE1" s="389"/>
      <c r="SF1" s="389"/>
      <c r="SG1" s="389"/>
      <c r="SH1" s="389"/>
      <c r="SI1" s="389"/>
      <c r="SJ1" s="389"/>
      <c r="SK1" s="389"/>
      <c r="SL1" s="389"/>
      <c r="SM1" s="389"/>
      <c r="SN1" s="389"/>
      <c r="SO1" s="389"/>
      <c r="SP1" s="389"/>
      <c r="SQ1" s="389"/>
      <c r="SR1" s="389"/>
      <c r="SS1" s="389"/>
      <c r="ST1" s="389"/>
      <c r="SU1" s="389"/>
      <c r="SV1" s="389"/>
      <c r="SW1" s="389"/>
      <c r="SX1" s="389"/>
      <c r="SY1" s="389"/>
      <c r="SZ1" s="389"/>
      <c r="TA1" s="389"/>
      <c r="TB1" s="389"/>
      <c r="TC1" s="389"/>
      <c r="TD1" s="389"/>
      <c r="TE1" s="389"/>
      <c r="TF1" s="389"/>
      <c r="TG1" s="389"/>
      <c r="TH1" s="389"/>
      <c r="TI1" s="389"/>
      <c r="TJ1" s="389"/>
      <c r="TK1" s="389"/>
      <c r="TL1" s="389"/>
      <c r="TM1" s="389"/>
      <c r="TN1" s="389"/>
      <c r="TO1" s="389"/>
      <c r="TP1" s="389"/>
      <c r="TQ1" s="389"/>
      <c r="TR1" s="389"/>
      <c r="TS1" s="389"/>
      <c r="TT1" s="389"/>
      <c r="TU1" s="389"/>
      <c r="TV1" s="389"/>
      <c r="TW1" s="389"/>
      <c r="TX1" s="389"/>
      <c r="TY1" s="389"/>
      <c r="TZ1" s="389"/>
      <c r="UA1" s="389"/>
      <c r="UB1" s="389"/>
      <c r="UC1" s="389"/>
      <c r="UD1" s="389"/>
      <c r="UE1" s="389"/>
      <c r="UF1" s="389"/>
      <c r="UG1" s="389"/>
      <c r="UH1" s="389"/>
      <c r="UI1" s="389"/>
      <c r="UJ1" s="389"/>
      <c r="UK1" s="389"/>
      <c r="UL1" s="389"/>
      <c r="UM1" s="389"/>
      <c r="UN1" s="389"/>
      <c r="UO1" s="389"/>
      <c r="UP1" s="389"/>
      <c r="UQ1" s="389"/>
      <c r="UR1" s="389"/>
      <c r="US1" s="389"/>
      <c r="UT1" s="389"/>
      <c r="UU1" s="389"/>
      <c r="UV1" s="389"/>
      <c r="UW1" s="389"/>
      <c r="UX1" s="389"/>
      <c r="UY1" s="389"/>
      <c r="UZ1" s="389"/>
      <c r="VA1" s="389"/>
      <c r="VB1" s="389"/>
      <c r="VC1" s="389"/>
      <c r="VD1" s="389"/>
      <c r="VE1" s="389"/>
      <c r="VF1" s="389"/>
      <c r="VG1" s="389"/>
      <c r="VH1" s="389"/>
      <c r="VI1" s="389">
        <v>9</v>
      </c>
      <c r="VJ1" s="389"/>
      <c r="VK1" s="389"/>
      <c r="VL1" s="389"/>
      <c r="VM1" s="389"/>
      <c r="VN1" s="389"/>
      <c r="VO1" s="389"/>
      <c r="VP1" s="389"/>
      <c r="VQ1" s="389"/>
      <c r="VR1" s="389"/>
      <c r="VS1" s="389"/>
      <c r="VT1" s="389"/>
      <c r="VU1" s="389"/>
      <c r="VV1" s="389"/>
      <c r="VW1" s="389"/>
      <c r="VX1" s="389"/>
      <c r="VY1" s="389"/>
      <c r="VZ1" s="389"/>
      <c r="WA1" s="389"/>
      <c r="WB1" s="389"/>
      <c r="WC1" s="389"/>
      <c r="WD1" s="389"/>
      <c r="WE1" s="389"/>
      <c r="WF1" s="389"/>
      <c r="WG1" s="389"/>
      <c r="WH1" s="389"/>
      <c r="WI1" s="389"/>
      <c r="WJ1" s="389"/>
      <c r="WK1" s="389"/>
      <c r="WL1" s="389"/>
      <c r="WM1" s="389"/>
      <c r="WN1" s="389"/>
      <c r="WO1" s="389"/>
      <c r="WP1" s="389"/>
      <c r="WQ1" s="389"/>
      <c r="WR1" s="389"/>
      <c r="WS1" s="389"/>
      <c r="WT1" s="389"/>
      <c r="WU1" s="389"/>
      <c r="WV1" s="389"/>
      <c r="WW1" s="389"/>
      <c r="WX1" s="389"/>
      <c r="WY1" s="389"/>
      <c r="WZ1" s="389"/>
      <c r="XA1" s="389"/>
      <c r="XB1" s="389"/>
      <c r="XC1" s="389"/>
      <c r="XD1" s="389"/>
      <c r="XE1" s="389"/>
      <c r="XF1" s="389"/>
      <c r="XG1" s="389"/>
      <c r="XH1" s="389"/>
      <c r="XI1" s="389"/>
      <c r="XJ1" s="389"/>
      <c r="XK1" s="389"/>
      <c r="XL1" s="389"/>
      <c r="XM1" s="389"/>
      <c r="XN1" s="389"/>
      <c r="XO1" s="389"/>
      <c r="XP1" s="389"/>
      <c r="XQ1" s="389"/>
      <c r="XR1" s="389"/>
      <c r="XS1" s="389"/>
      <c r="XT1" s="389"/>
      <c r="XU1" s="389"/>
      <c r="XV1" s="389"/>
      <c r="XW1" s="389"/>
      <c r="XX1" s="389"/>
      <c r="XY1" s="389"/>
      <c r="XZ1" s="389"/>
      <c r="YA1" s="389"/>
      <c r="YB1" s="389"/>
      <c r="YC1" s="389"/>
      <c r="YD1" s="389"/>
      <c r="YE1" s="389"/>
      <c r="YF1" s="389"/>
      <c r="YG1" s="389"/>
      <c r="YH1" s="389"/>
      <c r="YI1" s="389"/>
      <c r="YJ1" s="389"/>
      <c r="YK1" s="389"/>
      <c r="YL1" s="389"/>
      <c r="YM1" s="389"/>
      <c r="YN1" s="389"/>
      <c r="YO1" s="389"/>
      <c r="YP1" s="389"/>
      <c r="YQ1" s="389"/>
      <c r="YR1" s="389"/>
      <c r="YS1" s="389"/>
      <c r="YT1" s="389">
        <v>10</v>
      </c>
      <c r="YU1" s="389"/>
      <c r="YV1" s="389"/>
      <c r="YW1" s="389"/>
      <c r="YX1" s="389"/>
      <c r="YY1" s="389"/>
      <c r="YZ1" s="389"/>
      <c r="ZA1" s="389"/>
      <c r="ZB1" s="389"/>
      <c r="ZC1" s="389"/>
      <c r="ZD1" s="389"/>
      <c r="ZE1" s="389"/>
      <c r="ZF1" s="389"/>
      <c r="ZG1" s="389"/>
      <c r="ZH1" s="389"/>
      <c r="ZI1" s="389"/>
      <c r="ZJ1" s="389"/>
      <c r="ZK1" s="389"/>
      <c r="ZL1" s="389"/>
      <c r="ZM1" s="389"/>
      <c r="ZN1" s="389"/>
      <c r="ZO1" s="389"/>
      <c r="ZP1" s="389"/>
      <c r="ZQ1" s="389"/>
      <c r="ZR1" s="389"/>
      <c r="ZS1" s="389"/>
      <c r="ZT1" s="389"/>
      <c r="ZU1" s="389"/>
      <c r="ZV1" s="389"/>
      <c r="ZW1" s="389"/>
      <c r="ZX1" s="389"/>
      <c r="ZY1" s="389"/>
      <c r="ZZ1" s="389"/>
      <c r="AAA1" s="389"/>
      <c r="AAB1" s="389"/>
      <c r="AAC1" s="389"/>
      <c r="AAD1" s="389"/>
      <c r="AAE1" s="389"/>
      <c r="AAF1" s="389"/>
      <c r="AAG1" s="389"/>
      <c r="AAH1" s="389"/>
      <c r="AAI1" s="389"/>
      <c r="AAJ1" s="389"/>
      <c r="AAK1" s="389"/>
      <c r="AAL1" s="389"/>
      <c r="AAM1" s="389"/>
      <c r="AAN1" s="389"/>
      <c r="AAO1" s="389"/>
      <c r="AAP1" s="389"/>
      <c r="AAQ1" s="389"/>
      <c r="AAR1" s="389"/>
      <c r="AAS1" s="389"/>
      <c r="AAT1" s="389"/>
      <c r="AAU1" s="389"/>
      <c r="AAV1" s="389"/>
      <c r="AAW1" s="389"/>
      <c r="AAX1" s="389"/>
      <c r="AAY1" s="389"/>
      <c r="AAZ1" s="389"/>
      <c r="ABA1" s="389"/>
      <c r="ABB1" s="389"/>
      <c r="ABC1" s="389"/>
      <c r="ABD1" s="389"/>
      <c r="ABE1" s="389"/>
      <c r="ABF1" s="389"/>
      <c r="ABG1" s="389"/>
      <c r="ABH1" s="389"/>
      <c r="ABI1" s="389"/>
      <c r="ABJ1" s="389"/>
      <c r="ABK1" s="389"/>
      <c r="ABL1" s="389"/>
      <c r="ABM1" s="389">
        <v>11</v>
      </c>
      <c r="ABN1" s="389"/>
      <c r="ABO1" s="389"/>
      <c r="ABP1" s="389"/>
      <c r="ABQ1" s="389"/>
      <c r="ABR1" s="389"/>
      <c r="ABS1" s="389"/>
      <c r="ABT1" s="389"/>
      <c r="ABU1" s="389"/>
      <c r="ABV1" s="389"/>
      <c r="ABW1" s="389"/>
      <c r="ABX1" s="389"/>
      <c r="ABY1" s="389"/>
      <c r="ABZ1" s="389"/>
      <c r="ACA1" s="389"/>
      <c r="ACB1" s="389"/>
      <c r="ACC1" s="389"/>
      <c r="ACD1" s="389"/>
      <c r="ACE1" s="389"/>
      <c r="ACF1" s="389"/>
      <c r="ACG1" s="389"/>
      <c r="ACH1" s="389"/>
      <c r="ACI1" s="389"/>
      <c r="ACJ1" s="389"/>
      <c r="ACK1" s="389"/>
      <c r="ACL1" s="389"/>
      <c r="ACM1" s="389"/>
      <c r="ACN1" s="389"/>
      <c r="ACO1" s="389"/>
      <c r="ACP1" s="389"/>
      <c r="ACQ1" s="389"/>
      <c r="ACR1" s="389"/>
      <c r="ACS1" s="389"/>
      <c r="ACT1" s="389"/>
      <c r="ACU1" s="389"/>
      <c r="ACV1" s="389"/>
      <c r="ACW1" s="389"/>
      <c r="ACX1" s="389"/>
      <c r="ACY1" s="389"/>
      <c r="ACZ1" s="389"/>
      <c r="ADA1" s="389"/>
      <c r="ADB1" s="389"/>
      <c r="ADC1" s="389"/>
      <c r="ADD1" s="389"/>
      <c r="ADE1" s="389"/>
      <c r="ADF1" s="389"/>
      <c r="ADG1" s="389"/>
      <c r="ADH1" s="389"/>
      <c r="ADI1" s="389"/>
      <c r="ADJ1" s="389"/>
      <c r="ADK1" s="389"/>
      <c r="ADL1" s="389"/>
      <c r="ADM1" s="389"/>
      <c r="ADN1" s="389"/>
      <c r="ADO1" s="389"/>
      <c r="ADP1" s="389"/>
      <c r="ADQ1" s="389"/>
      <c r="ADR1" s="389"/>
      <c r="ADS1" s="389"/>
      <c r="ADT1" s="389"/>
      <c r="ADU1" s="389"/>
      <c r="ADV1" s="389"/>
      <c r="ADW1" s="389"/>
      <c r="ADX1" s="389"/>
      <c r="ADY1" s="389"/>
      <c r="ADZ1" s="389"/>
      <c r="AEA1" s="389"/>
      <c r="AEB1" s="389"/>
      <c r="AEC1" s="389"/>
      <c r="AED1" s="389"/>
      <c r="AEE1" s="389"/>
      <c r="AEF1" s="389"/>
      <c r="AEG1" s="389"/>
      <c r="AEH1" s="389"/>
      <c r="AEI1" s="389"/>
      <c r="AEJ1" s="389"/>
      <c r="AEK1" s="389"/>
      <c r="AEL1" s="389"/>
      <c r="AEM1" s="389"/>
      <c r="AEN1" s="389"/>
      <c r="AEO1" s="389">
        <v>12</v>
      </c>
      <c r="AEP1" s="389"/>
      <c r="AEQ1" s="389"/>
      <c r="AER1" s="389"/>
      <c r="AES1" s="389"/>
      <c r="AET1" s="389"/>
      <c r="AEU1" s="389"/>
      <c r="AEV1" s="389"/>
      <c r="AEW1" s="389"/>
      <c r="AEX1" s="389"/>
      <c r="AEY1" s="389"/>
      <c r="AEZ1" s="389"/>
      <c r="AFA1" s="389"/>
      <c r="AFB1" s="389"/>
      <c r="AFC1" s="389"/>
      <c r="AFD1" s="389"/>
      <c r="AFE1" s="389"/>
      <c r="AFF1" s="389"/>
      <c r="AFG1" s="389"/>
      <c r="AFH1" s="389"/>
      <c r="AFI1" s="389"/>
      <c r="AFJ1" s="389"/>
      <c r="AFK1" s="389"/>
      <c r="AFL1" s="389"/>
      <c r="AFM1" s="389"/>
      <c r="AFN1" s="389"/>
      <c r="AFO1" s="389"/>
      <c r="AFP1" s="389"/>
      <c r="AFQ1" s="389"/>
      <c r="AFR1" s="389"/>
      <c r="AFS1" s="389"/>
      <c r="AFT1" s="389"/>
      <c r="AFU1" s="389"/>
      <c r="AFV1" s="389"/>
      <c r="AFW1" s="389"/>
      <c r="AFX1" s="389"/>
      <c r="AFY1" s="389"/>
      <c r="AFZ1" s="389"/>
      <c r="AGA1" s="389"/>
      <c r="AGB1" s="389"/>
      <c r="AGC1" s="389"/>
      <c r="AGD1" s="389"/>
      <c r="AGE1" s="389"/>
      <c r="AGF1" s="389"/>
      <c r="AGG1" s="389"/>
      <c r="AGH1" s="389"/>
      <c r="AGI1" s="389"/>
      <c r="AGJ1" s="389"/>
      <c r="AGK1" s="389"/>
      <c r="AGL1" s="389"/>
      <c r="AGM1" s="389"/>
      <c r="AGN1" s="389"/>
      <c r="AGO1" s="389"/>
      <c r="AGP1" s="389"/>
      <c r="AGQ1" s="389"/>
      <c r="AGR1" s="389"/>
      <c r="AGS1" s="389"/>
      <c r="AGT1" s="389"/>
      <c r="AGU1" s="389"/>
      <c r="AGV1" s="389"/>
      <c r="AGW1" s="389"/>
      <c r="AGX1" s="389"/>
      <c r="AGY1" s="389"/>
      <c r="AGZ1" s="389"/>
      <c r="AHA1" s="389"/>
      <c r="AHB1" s="389"/>
      <c r="AHC1" s="389"/>
      <c r="AHD1" s="389"/>
      <c r="AHE1" s="389"/>
      <c r="AHF1" s="389"/>
      <c r="AHG1" s="389"/>
      <c r="AHH1" s="389"/>
      <c r="AHI1" s="389"/>
      <c r="AHJ1" s="389"/>
      <c r="AHK1" s="389"/>
      <c r="AHL1" s="389"/>
      <c r="AHM1" s="389"/>
      <c r="AHN1" s="389"/>
      <c r="AHO1" s="389" t="s">
        <v>2284</v>
      </c>
    </row>
    <row r="2" spans="1:899">
      <c r="A2" s="389"/>
      <c r="B2" s="389"/>
      <c r="C2" s="389" t="s">
        <v>1328</v>
      </c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 t="s">
        <v>1329</v>
      </c>
      <c r="V2" s="389"/>
      <c r="W2" s="389"/>
      <c r="X2" s="389"/>
      <c r="Y2" s="389"/>
      <c r="Z2" s="389"/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389"/>
      <c r="AL2" s="389"/>
      <c r="AM2" s="389"/>
      <c r="AN2" s="389"/>
      <c r="AO2" s="389"/>
      <c r="AP2" s="389"/>
      <c r="AQ2" s="389"/>
      <c r="AR2" s="389"/>
      <c r="AS2" s="389" t="s">
        <v>1330</v>
      </c>
      <c r="AT2" s="389"/>
      <c r="AU2" s="389"/>
      <c r="AV2" s="389"/>
      <c r="AW2" s="389"/>
      <c r="AX2" s="389"/>
      <c r="AY2" s="389"/>
      <c r="AZ2" s="389"/>
      <c r="BA2" s="389"/>
      <c r="BB2" s="389"/>
      <c r="BC2" s="389"/>
      <c r="BD2" s="389"/>
      <c r="BE2" s="389"/>
      <c r="BF2" s="389"/>
      <c r="BG2" s="389"/>
      <c r="BH2" s="389" t="s">
        <v>1331</v>
      </c>
      <c r="BI2" s="389"/>
      <c r="BJ2" s="389"/>
      <c r="BK2" s="389"/>
      <c r="BL2" s="389"/>
      <c r="BM2" s="389"/>
      <c r="BN2" s="389"/>
      <c r="BO2" s="389"/>
      <c r="BP2" s="389"/>
      <c r="BQ2" s="389" t="s">
        <v>1332</v>
      </c>
      <c r="BR2" s="389"/>
      <c r="BS2" s="389"/>
      <c r="BT2" s="389"/>
      <c r="BU2" s="389"/>
      <c r="BV2" s="389"/>
      <c r="BW2" s="389"/>
      <c r="BX2" s="389"/>
      <c r="BY2" s="389" t="s">
        <v>1333</v>
      </c>
      <c r="BZ2" s="389"/>
      <c r="CA2" s="389"/>
      <c r="CB2" s="389"/>
      <c r="CC2" s="389"/>
      <c r="CD2" s="389"/>
      <c r="CE2" s="389"/>
      <c r="CF2" s="389" t="s">
        <v>1334</v>
      </c>
      <c r="CG2" s="389"/>
      <c r="CH2" s="389"/>
      <c r="CI2" s="389"/>
      <c r="CJ2" s="389"/>
      <c r="CK2" s="389"/>
      <c r="CL2" s="389"/>
      <c r="CM2" s="389"/>
      <c r="CN2" s="389"/>
      <c r="CO2" s="389"/>
      <c r="CP2" s="389"/>
      <c r="CQ2" s="389"/>
      <c r="CR2" s="389"/>
      <c r="CS2" s="389" t="s">
        <v>1335</v>
      </c>
      <c r="CT2" s="389"/>
      <c r="CU2" s="389"/>
      <c r="CV2" s="389"/>
      <c r="CW2" s="389"/>
      <c r="CX2" s="389"/>
      <c r="CY2" s="389"/>
      <c r="CZ2" s="389"/>
      <c r="DA2" s="389" t="s">
        <v>1336</v>
      </c>
      <c r="DB2" s="389"/>
      <c r="DC2" s="389"/>
      <c r="DD2" s="389"/>
      <c r="DE2" s="389"/>
      <c r="DF2" s="389"/>
      <c r="DG2" s="389"/>
      <c r="DH2" s="389"/>
      <c r="DI2" s="389"/>
      <c r="DJ2" s="389" t="s">
        <v>1337</v>
      </c>
      <c r="DK2" s="389"/>
      <c r="DL2" s="389"/>
      <c r="DM2" s="389"/>
      <c r="DN2" s="389"/>
      <c r="DO2" s="389"/>
      <c r="DP2" s="389"/>
      <c r="DQ2" s="389"/>
      <c r="DR2" s="389"/>
      <c r="DS2" s="389" t="s">
        <v>1338</v>
      </c>
      <c r="DT2" s="389"/>
      <c r="DU2" s="389"/>
      <c r="DV2" s="389"/>
      <c r="DW2" s="389"/>
      <c r="DX2" s="389"/>
      <c r="DY2" s="389"/>
      <c r="DZ2" s="389"/>
      <c r="EA2" s="389"/>
      <c r="EB2" s="389"/>
      <c r="EC2" s="389"/>
      <c r="ED2" s="389" t="s">
        <v>1339</v>
      </c>
      <c r="EE2" s="389"/>
      <c r="EF2" s="389"/>
      <c r="EG2" s="389"/>
      <c r="EH2" s="389"/>
      <c r="EI2" s="389"/>
      <c r="EJ2" s="389"/>
      <c r="EK2" s="389"/>
      <c r="EL2" s="389"/>
      <c r="EM2" s="389" t="s">
        <v>1340</v>
      </c>
      <c r="EN2" s="389"/>
      <c r="EO2" s="389"/>
      <c r="EP2" s="389"/>
      <c r="EQ2" s="389"/>
      <c r="ER2" s="389"/>
      <c r="ES2" s="389"/>
      <c r="ET2" s="389"/>
      <c r="EU2" s="389"/>
      <c r="EV2" s="389" t="s">
        <v>1341</v>
      </c>
      <c r="EW2" s="389"/>
      <c r="EX2" s="389"/>
      <c r="EY2" s="389"/>
      <c r="EZ2" s="389"/>
      <c r="FA2" s="389"/>
      <c r="FB2" s="389"/>
      <c r="FC2" s="389"/>
      <c r="FD2" s="389"/>
      <c r="FE2" s="389"/>
      <c r="FF2" s="389"/>
      <c r="FG2" s="389"/>
      <c r="FH2" s="389" t="s">
        <v>1342</v>
      </c>
      <c r="FI2" s="389"/>
      <c r="FJ2" s="389"/>
      <c r="FK2" s="389"/>
      <c r="FL2" s="389"/>
      <c r="FM2" s="389"/>
      <c r="FN2" s="389"/>
      <c r="FO2" s="389"/>
      <c r="FP2" s="389" t="s">
        <v>1343</v>
      </c>
      <c r="FQ2" s="389"/>
      <c r="FR2" s="389"/>
      <c r="FS2" s="389"/>
      <c r="FT2" s="389"/>
      <c r="FU2" s="389"/>
      <c r="FV2" s="389"/>
      <c r="FW2" s="389"/>
      <c r="FX2" s="389"/>
      <c r="FY2" s="389"/>
      <c r="FZ2" s="389"/>
      <c r="GA2" s="389"/>
      <c r="GB2" s="389"/>
      <c r="GC2" s="389"/>
      <c r="GD2" s="389" t="s">
        <v>1344</v>
      </c>
      <c r="GE2" s="389"/>
      <c r="GF2" s="389"/>
      <c r="GG2" s="389"/>
      <c r="GH2" s="389"/>
      <c r="GI2" s="389"/>
      <c r="GJ2" s="389"/>
      <c r="GK2" s="389"/>
      <c r="GL2" s="389"/>
      <c r="GM2" s="389"/>
      <c r="GN2" s="389"/>
      <c r="GO2" s="389"/>
      <c r="GP2" s="389" t="s">
        <v>1345</v>
      </c>
      <c r="GQ2" s="389"/>
      <c r="GR2" s="389"/>
      <c r="GS2" s="389"/>
      <c r="GT2" s="389"/>
      <c r="GU2" s="389"/>
      <c r="GV2" s="389"/>
      <c r="GW2" s="389"/>
      <c r="GX2" s="389" t="s">
        <v>1346</v>
      </c>
      <c r="GY2" s="389"/>
      <c r="GZ2" s="389"/>
      <c r="HA2" s="389"/>
      <c r="HB2" s="389" t="s">
        <v>1347</v>
      </c>
      <c r="HC2" s="389"/>
      <c r="HD2" s="389"/>
      <c r="HE2" s="389"/>
      <c r="HF2" s="389"/>
      <c r="HG2" s="389"/>
      <c r="HH2" s="389"/>
      <c r="HI2" s="389" t="s">
        <v>1348</v>
      </c>
      <c r="HJ2" s="389"/>
      <c r="HK2" s="389"/>
      <c r="HL2" s="389"/>
      <c r="HM2" s="389"/>
      <c r="HN2" s="389"/>
      <c r="HO2" s="389"/>
      <c r="HP2" s="389"/>
      <c r="HQ2" s="389" t="s">
        <v>1349</v>
      </c>
      <c r="HR2" s="389"/>
      <c r="HS2" s="389"/>
      <c r="HT2" s="389"/>
      <c r="HU2" s="389"/>
      <c r="HV2" s="389"/>
      <c r="HW2" s="389"/>
      <c r="HX2" s="389"/>
      <c r="HY2" s="389"/>
      <c r="HZ2" s="389"/>
      <c r="IA2" s="389"/>
      <c r="IB2" s="389"/>
      <c r="IC2" s="389"/>
      <c r="ID2" s="389"/>
      <c r="IE2" s="389"/>
      <c r="IF2" s="389"/>
      <c r="IG2" s="389" t="s">
        <v>1350</v>
      </c>
      <c r="IH2" s="389"/>
      <c r="II2" s="389"/>
      <c r="IJ2" s="389"/>
      <c r="IK2" s="389"/>
      <c r="IL2" s="389"/>
      <c r="IM2" s="389"/>
      <c r="IN2" s="389"/>
      <c r="IO2" s="389"/>
      <c r="IP2" s="389"/>
      <c r="IQ2" s="389"/>
      <c r="IR2" s="389" t="s">
        <v>1351</v>
      </c>
      <c r="IS2" s="389"/>
      <c r="IT2" s="389"/>
      <c r="IU2" s="389"/>
      <c r="IV2" s="389"/>
      <c r="IW2" s="389"/>
      <c r="IX2" s="389"/>
      <c r="IY2" s="389"/>
      <c r="IZ2" s="389"/>
      <c r="JA2" s="389"/>
      <c r="JB2" s="389"/>
      <c r="JC2" s="389"/>
      <c r="JD2" s="389" t="s">
        <v>1352</v>
      </c>
      <c r="JE2" s="389"/>
      <c r="JF2" s="389"/>
      <c r="JG2" s="389"/>
      <c r="JH2" s="389"/>
      <c r="JI2" s="389"/>
      <c r="JJ2" s="389" t="s">
        <v>1353</v>
      </c>
      <c r="JK2" s="389"/>
      <c r="JL2" s="389"/>
      <c r="JM2" s="389"/>
      <c r="JN2" s="389"/>
      <c r="JO2" s="389"/>
      <c r="JP2" s="389"/>
      <c r="JQ2" s="389" t="s">
        <v>1354</v>
      </c>
      <c r="JR2" s="389"/>
      <c r="JS2" s="389"/>
      <c r="JT2" s="389"/>
      <c r="JU2" s="389"/>
      <c r="JV2" s="389"/>
      <c r="JW2" s="389"/>
      <c r="JX2" s="389"/>
      <c r="JY2" s="389"/>
      <c r="JZ2" s="389"/>
      <c r="KA2" s="389"/>
      <c r="KB2" s="389"/>
      <c r="KC2" s="389"/>
      <c r="KD2" s="389"/>
      <c r="KE2" s="389"/>
      <c r="KF2" s="389" t="s">
        <v>1355</v>
      </c>
      <c r="KG2" s="389"/>
      <c r="KH2" s="389"/>
      <c r="KI2" s="389"/>
      <c r="KJ2" s="389"/>
      <c r="KK2" s="389"/>
      <c r="KL2" s="389"/>
      <c r="KM2" s="389"/>
      <c r="KN2" s="389"/>
      <c r="KO2" s="389" t="s">
        <v>1356</v>
      </c>
      <c r="KP2" s="389"/>
      <c r="KQ2" s="389"/>
      <c r="KR2" s="389"/>
      <c r="KS2" s="389"/>
      <c r="KT2" s="389"/>
      <c r="KU2" s="389"/>
      <c r="KV2" s="389"/>
      <c r="KW2" s="389" t="s">
        <v>1357</v>
      </c>
      <c r="KX2" s="389"/>
      <c r="KY2" s="389"/>
      <c r="KZ2" s="389"/>
      <c r="LA2" s="389"/>
      <c r="LB2" s="389"/>
      <c r="LC2" s="389"/>
      <c r="LD2" s="389"/>
      <c r="LE2" s="389" t="s">
        <v>1358</v>
      </c>
      <c r="LF2" s="389"/>
      <c r="LG2" s="389"/>
      <c r="LH2" s="389"/>
      <c r="LI2" s="389"/>
      <c r="LJ2" s="389"/>
      <c r="LK2" s="389"/>
      <c r="LL2" s="389"/>
      <c r="LM2" s="389"/>
      <c r="LN2" s="389"/>
      <c r="LO2" s="389"/>
      <c r="LP2" s="389" t="s">
        <v>1359</v>
      </c>
      <c r="LQ2" s="389"/>
      <c r="LR2" s="389"/>
      <c r="LS2" s="389" t="s">
        <v>1360</v>
      </c>
      <c r="LT2" s="389"/>
      <c r="LU2" s="389" t="s">
        <v>1361</v>
      </c>
      <c r="LV2" s="389"/>
      <c r="LW2" s="389"/>
      <c r="LX2" s="389"/>
      <c r="LY2" s="389"/>
      <c r="LZ2" s="389"/>
      <c r="MA2" s="389"/>
      <c r="MB2" s="389"/>
      <c r="MC2" s="389"/>
      <c r="MD2" s="389"/>
      <c r="ME2" s="389" t="s">
        <v>1362</v>
      </c>
      <c r="MF2" s="389"/>
      <c r="MG2" s="389"/>
      <c r="MH2" s="389"/>
      <c r="MI2" s="389"/>
      <c r="MJ2" s="389"/>
      <c r="MK2" s="389"/>
      <c r="ML2" s="389"/>
      <c r="MM2" s="389"/>
      <c r="MN2" s="389"/>
      <c r="MO2" s="389"/>
      <c r="MP2" s="389"/>
      <c r="MQ2" s="389" t="s">
        <v>1363</v>
      </c>
      <c r="MR2" s="389"/>
      <c r="MS2" s="389"/>
      <c r="MT2" s="389"/>
      <c r="MU2" s="389"/>
      <c r="MV2" s="389"/>
      <c r="MW2" s="389"/>
      <c r="MX2" s="389"/>
      <c r="MY2" s="389"/>
      <c r="MZ2" s="389"/>
      <c r="NA2" s="389"/>
      <c r="NB2" s="389" t="s">
        <v>1364</v>
      </c>
      <c r="NC2" s="389"/>
      <c r="ND2" s="389"/>
      <c r="NE2" s="389"/>
      <c r="NF2" s="389"/>
      <c r="NG2" s="389"/>
      <c r="NH2" s="389"/>
      <c r="NI2" s="389"/>
      <c r="NJ2" s="389"/>
      <c r="NK2" s="389"/>
      <c r="NL2" s="389"/>
      <c r="NM2" s="389"/>
      <c r="NN2" s="389" t="s">
        <v>1365</v>
      </c>
      <c r="NO2" s="389"/>
      <c r="NP2" s="389"/>
      <c r="NQ2" s="389"/>
      <c r="NR2" s="389"/>
      <c r="NS2" s="389"/>
      <c r="NT2" s="389"/>
      <c r="NU2" s="389" t="s">
        <v>1366</v>
      </c>
      <c r="NV2" s="389"/>
      <c r="NW2" s="389"/>
      <c r="NX2" s="389"/>
      <c r="NY2" s="389"/>
      <c r="NZ2" s="389"/>
      <c r="OA2" s="389"/>
      <c r="OB2" s="389" t="s">
        <v>1367</v>
      </c>
      <c r="OC2" s="389"/>
      <c r="OD2" s="389"/>
      <c r="OE2" s="389"/>
      <c r="OF2" s="389"/>
      <c r="OG2" s="389"/>
      <c r="OH2" s="389"/>
      <c r="OI2" s="389"/>
      <c r="OJ2" s="389"/>
      <c r="OK2" s="389" t="s">
        <v>1368</v>
      </c>
      <c r="OL2" s="389"/>
      <c r="OM2" s="389"/>
      <c r="ON2" s="389"/>
      <c r="OO2" s="389"/>
      <c r="OP2" s="389"/>
      <c r="OQ2" s="389" t="s">
        <v>1369</v>
      </c>
      <c r="OR2" s="389"/>
      <c r="OS2" s="389"/>
      <c r="OT2" s="389"/>
      <c r="OU2" s="389"/>
      <c r="OV2" s="389"/>
      <c r="OW2" s="389"/>
      <c r="OX2" s="389"/>
      <c r="OY2" s="389"/>
      <c r="OZ2" s="389" t="s">
        <v>1370</v>
      </c>
      <c r="PA2" s="389"/>
      <c r="PB2" s="389"/>
      <c r="PC2" s="389"/>
      <c r="PD2" s="389"/>
      <c r="PE2" s="389"/>
      <c r="PF2" s="389"/>
      <c r="PG2" s="389"/>
      <c r="PH2" s="389"/>
      <c r="PI2" s="389"/>
      <c r="PJ2" s="389"/>
      <c r="PK2" s="389"/>
      <c r="PL2" s="389"/>
      <c r="PM2" s="389"/>
      <c r="PN2" s="389"/>
      <c r="PO2" s="389"/>
      <c r="PP2" s="389"/>
      <c r="PQ2" s="389"/>
      <c r="PR2" s="389" t="s">
        <v>1371</v>
      </c>
      <c r="PS2" s="389"/>
      <c r="PT2" s="389"/>
      <c r="PU2" s="389"/>
      <c r="PV2" s="389"/>
      <c r="PW2" s="389"/>
      <c r="PX2" s="389"/>
      <c r="PY2" s="389"/>
      <c r="PZ2" s="389"/>
      <c r="QA2" s="389"/>
      <c r="QB2" s="389"/>
      <c r="QC2" s="389"/>
      <c r="QD2" s="389"/>
      <c r="QE2" s="389"/>
      <c r="QF2" s="389"/>
      <c r="QG2" s="389"/>
      <c r="QH2" s="389"/>
      <c r="QI2" s="389"/>
      <c r="QJ2" s="389"/>
      <c r="QK2" s="389"/>
      <c r="QL2" s="389"/>
      <c r="QM2" s="389"/>
      <c r="QN2" s="389"/>
      <c r="QO2" s="389"/>
      <c r="QP2" s="389"/>
      <c r="QQ2" s="389"/>
      <c r="QR2" s="389" t="s">
        <v>1372</v>
      </c>
      <c r="QS2" s="389"/>
      <c r="QT2" s="389"/>
      <c r="QU2" s="389"/>
      <c r="QV2" s="389"/>
      <c r="QW2" s="389"/>
      <c r="QX2" s="389"/>
      <c r="QY2" s="389"/>
      <c r="QZ2" s="389"/>
      <c r="RA2" s="389"/>
      <c r="RB2" s="389"/>
      <c r="RC2" s="389"/>
      <c r="RD2" s="389"/>
      <c r="RE2" s="389" t="s">
        <v>1373</v>
      </c>
      <c r="RF2" s="389"/>
      <c r="RG2" s="389"/>
      <c r="RH2" s="389"/>
      <c r="RI2" s="389"/>
      <c r="RJ2" s="389"/>
      <c r="RK2" s="389"/>
      <c r="RL2" s="389"/>
      <c r="RM2" s="389"/>
      <c r="RN2" s="389"/>
      <c r="RO2" s="389"/>
      <c r="RP2" s="389"/>
      <c r="RQ2" s="389"/>
      <c r="RR2" s="389"/>
      <c r="RS2" s="389"/>
      <c r="RT2" s="389"/>
      <c r="RU2" s="389"/>
      <c r="RV2" s="389"/>
      <c r="RW2" s="389"/>
      <c r="RX2" s="389"/>
      <c r="RY2" s="389" t="s">
        <v>1374</v>
      </c>
      <c r="RZ2" s="389"/>
      <c r="SA2" s="389"/>
      <c r="SB2" s="389"/>
      <c r="SC2" s="389"/>
      <c r="SD2" s="389"/>
      <c r="SE2" s="389"/>
      <c r="SF2" s="389"/>
      <c r="SG2" s="389"/>
      <c r="SH2" s="389"/>
      <c r="SI2" s="389"/>
      <c r="SJ2" s="389"/>
      <c r="SK2" s="389" t="s">
        <v>1375</v>
      </c>
      <c r="SL2" s="389"/>
      <c r="SM2" s="389"/>
      <c r="SN2" s="389"/>
      <c r="SO2" s="389"/>
      <c r="SP2" s="389"/>
      <c r="SQ2" s="389"/>
      <c r="SR2" s="389"/>
      <c r="SS2" s="389" t="s">
        <v>1376</v>
      </c>
      <c r="ST2" s="389"/>
      <c r="SU2" s="389"/>
      <c r="SV2" s="389"/>
      <c r="SW2" s="389"/>
      <c r="SX2" s="389"/>
      <c r="SY2" s="389"/>
      <c r="SZ2" s="389"/>
      <c r="TA2" s="389"/>
      <c r="TB2" s="389"/>
      <c r="TC2" s="389"/>
      <c r="TD2" s="389"/>
      <c r="TE2" s="389"/>
      <c r="TF2" s="389"/>
      <c r="TG2" s="389" t="s">
        <v>1377</v>
      </c>
      <c r="TH2" s="389"/>
      <c r="TI2" s="389"/>
      <c r="TJ2" s="389"/>
      <c r="TK2" s="389"/>
      <c r="TL2" s="389"/>
      <c r="TM2" s="389"/>
      <c r="TN2" s="389"/>
      <c r="TO2" s="389"/>
      <c r="TP2" s="389"/>
      <c r="TQ2" s="389"/>
      <c r="TR2" s="389"/>
      <c r="TS2" s="389"/>
      <c r="TT2" s="389"/>
      <c r="TU2" s="389"/>
      <c r="TV2" s="389"/>
      <c r="TW2" s="389"/>
      <c r="TX2" s="389"/>
      <c r="TY2" s="389" t="s">
        <v>1378</v>
      </c>
      <c r="TZ2" s="389"/>
      <c r="UA2" s="389"/>
      <c r="UB2" s="389"/>
      <c r="UC2" s="389"/>
      <c r="UD2" s="389"/>
      <c r="UE2" s="389"/>
      <c r="UF2" s="389"/>
      <c r="UG2" s="389"/>
      <c r="UH2" s="389" t="s">
        <v>1379</v>
      </c>
      <c r="UI2" s="389"/>
      <c r="UJ2" s="389"/>
      <c r="UK2" s="389"/>
      <c r="UL2" s="389"/>
      <c r="UM2" s="389"/>
      <c r="UN2" s="389" t="s">
        <v>1380</v>
      </c>
      <c r="UO2" s="389"/>
      <c r="UP2" s="389"/>
      <c r="UQ2" s="389"/>
      <c r="UR2" s="389"/>
      <c r="US2" s="389"/>
      <c r="UT2" s="389"/>
      <c r="UU2" s="389"/>
      <c r="UV2" s="389"/>
      <c r="UW2" s="389"/>
      <c r="UX2" s="389"/>
      <c r="UY2" s="389"/>
      <c r="UZ2" s="389"/>
      <c r="VA2" s="389"/>
      <c r="VB2" s="389"/>
      <c r="VC2" s="389"/>
      <c r="VD2" s="389"/>
      <c r="VE2" s="389"/>
      <c r="VF2" s="389"/>
      <c r="VG2" s="389"/>
      <c r="VH2" s="389"/>
      <c r="VI2" s="389" t="s">
        <v>1381</v>
      </c>
      <c r="VJ2" s="389"/>
      <c r="VK2" s="389"/>
      <c r="VL2" s="389"/>
      <c r="VM2" s="389"/>
      <c r="VN2" s="389"/>
      <c r="VO2" s="389"/>
      <c r="VP2" s="389"/>
      <c r="VQ2" s="389"/>
      <c r="VR2" s="389"/>
      <c r="VS2" s="389"/>
      <c r="VT2" s="389"/>
      <c r="VU2" s="389"/>
      <c r="VV2" s="389"/>
      <c r="VW2" s="389"/>
      <c r="VX2" s="389"/>
      <c r="VY2" s="389" t="s">
        <v>1382</v>
      </c>
      <c r="VZ2" s="389"/>
      <c r="WA2" s="389"/>
      <c r="WB2" s="389"/>
      <c r="WC2" s="389"/>
      <c r="WD2" s="389"/>
      <c r="WE2" s="389"/>
      <c r="WF2" s="389"/>
      <c r="WG2" s="389"/>
      <c r="WH2" s="389"/>
      <c r="WI2" s="389"/>
      <c r="WJ2" s="389"/>
      <c r="WK2" s="389"/>
      <c r="WL2" s="389"/>
      <c r="WM2" s="389"/>
      <c r="WN2" s="389"/>
      <c r="WO2" s="389"/>
      <c r="WP2" s="389"/>
      <c r="WQ2" s="389"/>
      <c r="WR2" s="389"/>
      <c r="WS2" s="389"/>
      <c r="WT2" s="389"/>
      <c r="WU2" s="389"/>
      <c r="WV2" s="389"/>
      <c r="WW2" s="389"/>
      <c r="WX2" s="389"/>
      <c r="WY2" s="389"/>
      <c r="WZ2" s="389"/>
      <c r="XA2" s="389"/>
      <c r="XB2" s="389"/>
      <c r="XC2" s="389"/>
      <c r="XD2" s="389"/>
      <c r="XE2" s="389"/>
      <c r="XF2" s="389" t="s">
        <v>1383</v>
      </c>
      <c r="XG2" s="389"/>
      <c r="XH2" s="389"/>
      <c r="XI2" s="389"/>
      <c r="XJ2" s="389"/>
      <c r="XK2" s="389"/>
      <c r="XL2" s="389"/>
      <c r="XM2" s="389"/>
      <c r="XN2" s="389"/>
      <c r="XO2" s="389"/>
      <c r="XP2" s="389"/>
      <c r="XQ2" s="389"/>
      <c r="XR2" s="389"/>
      <c r="XS2" s="389"/>
      <c r="XT2" s="389"/>
      <c r="XU2" s="389"/>
      <c r="XV2" s="389"/>
      <c r="XW2" s="389"/>
      <c r="XX2" s="389"/>
      <c r="XY2" s="389"/>
      <c r="XZ2" s="389"/>
      <c r="YA2" s="389"/>
      <c r="YB2" s="389"/>
      <c r="YC2" s="389" t="s">
        <v>1384</v>
      </c>
      <c r="YD2" s="389"/>
      <c r="YE2" s="389"/>
      <c r="YF2" s="389"/>
      <c r="YG2" s="389"/>
      <c r="YH2" s="389"/>
      <c r="YI2" s="389"/>
      <c r="YJ2" s="389"/>
      <c r="YK2" s="389"/>
      <c r="YL2" s="389"/>
      <c r="YM2" s="389"/>
      <c r="YN2" s="389"/>
      <c r="YO2" s="389"/>
      <c r="YP2" s="389"/>
      <c r="YQ2" s="389"/>
      <c r="YR2" s="389"/>
      <c r="YS2" s="389"/>
      <c r="YT2" s="389" t="s">
        <v>1385</v>
      </c>
      <c r="YU2" s="389"/>
      <c r="YV2" s="389"/>
      <c r="YW2" s="389"/>
      <c r="YX2" s="389"/>
      <c r="YY2" s="389"/>
      <c r="YZ2" s="389"/>
      <c r="ZA2" s="389" t="s">
        <v>1386</v>
      </c>
      <c r="ZB2" s="389"/>
      <c r="ZC2" s="389"/>
      <c r="ZD2" s="389"/>
      <c r="ZE2" s="389"/>
      <c r="ZF2" s="389"/>
      <c r="ZG2" s="389"/>
      <c r="ZH2" s="389"/>
      <c r="ZI2" s="389"/>
      <c r="ZJ2" s="389" t="s">
        <v>1387</v>
      </c>
      <c r="ZK2" s="389"/>
      <c r="ZL2" s="389"/>
      <c r="ZM2" s="389"/>
      <c r="ZN2" s="389"/>
      <c r="ZO2" s="389"/>
      <c r="ZP2" s="389"/>
      <c r="ZQ2" s="389"/>
      <c r="ZR2" s="389"/>
      <c r="ZS2" s="389"/>
      <c r="ZT2" s="389"/>
      <c r="ZU2" s="389"/>
      <c r="ZV2" s="389"/>
      <c r="ZW2" s="389"/>
      <c r="ZX2" s="389"/>
      <c r="ZY2" s="389"/>
      <c r="ZZ2" s="389"/>
      <c r="AAA2" s="389"/>
      <c r="AAB2" s="389"/>
      <c r="AAC2" s="389"/>
      <c r="AAD2" s="389"/>
      <c r="AAE2" s="389"/>
      <c r="AAF2" s="389" t="s">
        <v>1388</v>
      </c>
      <c r="AAG2" s="389"/>
      <c r="AAH2" s="389"/>
      <c r="AAI2" s="389"/>
      <c r="AAJ2" s="389"/>
      <c r="AAK2" s="389"/>
      <c r="AAL2" s="389"/>
      <c r="AAM2" s="389" t="s">
        <v>1389</v>
      </c>
      <c r="AAN2" s="389"/>
      <c r="AAO2" s="389"/>
      <c r="AAP2" s="389"/>
      <c r="AAQ2" s="389"/>
      <c r="AAR2" s="389"/>
      <c r="AAS2" s="389"/>
      <c r="AAT2" s="389"/>
      <c r="AAU2" s="389"/>
      <c r="AAV2" s="389"/>
      <c r="AAW2" s="389"/>
      <c r="AAX2" s="389"/>
      <c r="AAY2" s="389"/>
      <c r="AAZ2" s="389"/>
      <c r="ABA2" s="389"/>
      <c r="ABB2" s="389"/>
      <c r="ABC2" s="389"/>
      <c r="ABD2" s="389"/>
      <c r="ABE2" s="389"/>
      <c r="ABF2" s="389"/>
      <c r="ABG2" s="389"/>
      <c r="ABH2" s="389"/>
      <c r="ABI2" s="389"/>
      <c r="ABJ2" s="389"/>
      <c r="ABK2" s="389"/>
      <c r="ABL2" s="389"/>
      <c r="ABM2" s="389" t="s">
        <v>1390</v>
      </c>
      <c r="ABN2" s="389"/>
      <c r="ABO2" s="389"/>
      <c r="ABP2" s="389"/>
      <c r="ABQ2" s="389"/>
      <c r="ABR2" s="389"/>
      <c r="ABS2" s="389"/>
      <c r="ABT2" s="389"/>
      <c r="ABU2" s="389"/>
      <c r="ABV2" s="389" t="s">
        <v>1391</v>
      </c>
      <c r="ABW2" s="389"/>
      <c r="ABX2" s="389"/>
      <c r="ABY2" s="389"/>
      <c r="ABZ2" s="389"/>
      <c r="ACA2" s="389"/>
      <c r="ACB2" s="389"/>
      <c r="ACC2" s="389"/>
      <c r="ACD2" s="389"/>
      <c r="ACE2" s="389"/>
      <c r="ACF2" s="389"/>
      <c r="ACG2" s="389" t="s">
        <v>1392</v>
      </c>
      <c r="ACH2" s="389"/>
      <c r="ACI2" s="389"/>
      <c r="ACJ2" s="389"/>
      <c r="ACK2" s="389"/>
      <c r="ACL2" s="389"/>
      <c r="ACM2" s="389"/>
      <c r="ACN2" s="389"/>
      <c r="ACO2" s="389"/>
      <c r="ACP2" s="389"/>
      <c r="ACQ2" s="389"/>
      <c r="ACR2" s="389"/>
      <c r="ACS2" s="389"/>
      <c r="ACT2" s="389"/>
      <c r="ACU2" s="389"/>
      <c r="ACV2" s="389"/>
      <c r="ACW2" s="389"/>
      <c r="ACX2" s="389"/>
      <c r="ACY2" s="389"/>
      <c r="ACZ2" s="389"/>
      <c r="ADA2" s="389"/>
      <c r="ADB2" s="389"/>
      <c r="ADC2" s="389"/>
      <c r="ADD2" s="389" t="s">
        <v>1393</v>
      </c>
      <c r="ADE2" s="389"/>
      <c r="ADF2" s="389"/>
      <c r="ADG2" s="389"/>
      <c r="ADH2" s="389"/>
      <c r="ADI2" s="389"/>
      <c r="ADJ2" s="389"/>
      <c r="ADK2" s="389"/>
      <c r="ADL2" s="389"/>
      <c r="ADM2" s="389" t="s">
        <v>1394</v>
      </c>
      <c r="ADN2" s="389"/>
      <c r="ADO2" s="389"/>
      <c r="ADP2" s="389" t="s">
        <v>1395</v>
      </c>
      <c r="ADQ2" s="389"/>
      <c r="ADR2" s="389"/>
      <c r="ADS2" s="389"/>
      <c r="ADT2" s="389"/>
      <c r="ADU2" s="389" t="s">
        <v>1396</v>
      </c>
      <c r="ADV2" s="389"/>
      <c r="ADW2" s="389"/>
      <c r="ADX2" s="389"/>
      <c r="ADY2" s="389"/>
      <c r="ADZ2" s="389"/>
      <c r="AEA2" s="389"/>
      <c r="AEB2" s="389"/>
      <c r="AEC2" s="389"/>
      <c r="AED2" s="389"/>
      <c r="AEE2" s="389"/>
      <c r="AEF2" s="389"/>
      <c r="AEG2" s="389"/>
      <c r="AEH2" s="389"/>
      <c r="AEI2" s="389"/>
      <c r="AEJ2" s="389"/>
      <c r="AEK2" s="389"/>
      <c r="AEL2" s="389"/>
      <c r="AEM2" s="389"/>
      <c r="AEN2" s="389"/>
      <c r="AEO2" s="389" t="s">
        <v>1397</v>
      </c>
      <c r="AEP2" s="389"/>
      <c r="AEQ2" s="389"/>
      <c r="AER2" s="389"/>
      <c r="AES2" s="389"/>
      <c r="AET2" s="389"/>
      <c r="AEU2" s="389"/>
      <c r="AEV2" s="389"/>
      <c r="AEW2" s="389"/>
      <c r="AEX2" s="389"/>
      <c r="AEY2" s="389" t="s">
        <v>1398</v>
      </c>
      <c r="AEZ2" s="389"/>
      <c r="AFA2" s="389"/>
      <c r="AFB2" s="389"/>
      <c r="AFC2" s="389"/>
      <c r="AFD2" s="389"/>
      <c r="AFE2" s="389"/>
      <c r="AFF2" s="389"/>
      <c r="AFG2" s="389"/>
      <c r="AFH2" s="389"/>
      <c r="AFI2" s="389"/>
      <c r="AFJ2" s="389"/>
      <c r="AFK2" s="389"/>
      <c r="AFL2" s="389" t="s">
        <v>1399</v>
      </c>
      <c r="AFM2" s="389"/>
      <c r="AFN2" s="389"/>
      <c r="AFO2" s="389"/>
      <c r="AFP2" s="389"/>
      <c r="AFQ2" s="389"/>
      <c r="AFR2" s="389"/>
      <c r="AFS2" s="389"/>
      <c r="AFT2" s="389"/>
      <c r="AFU2" s="389"/>
      <c r="AFV2" s="389"/>
      <c r="AFW2" s="389"/>
      <c r="AFX2" s="389" t="s">
        <v>1400</v>
      </c>
      <c r="AFY2" s="389"/>
      <c r="AFZ2" s="389"/>
      <c r="AGA2" s="389"/>
      <c r="AGB2" s="389"/>
      <c r="AGC2" s="389"/>
      <c r="AGD2" s="389"/>
      <c r="AGE2" s="389"/>
      <c r="AGF2" s="389"/>
      <c r="AGG2" s="389"/>
      <c r="AGH2" s="389"/>
      <c r="AGI2" s="389" t="s">
        <v>1401</v>
      </c>
      <c r="AGJ2" s="389"/>
      <c r="AGK2" s="389"/>
      <c r="AGL2" s="389"/>
      <c r="AGM2" s="389"/>
      <c r="AGN2" s="389"/>
      <c r="AGO2" s="389"/>
      <c r="AGP2" s="389"/>
      <c r="AGQ2" s="389" t="s">
        <v>1402</v>
      </c>
      <c r="AGR2" s="389"/>
      <c r="AGS2" s="389"/>
      <c r="AGT2" s="389"/>
      <c r="AGU2" s="389"/>
      <c r="AGV2" s="389"/>
      <c r="AGW2" s="389"/>
      <c r="AGX2" s="389"/>
      <c r="AGY2" s="389"/>
      <c r="AGZ2" s="389"/>
      <c r="AHA2" s="389"/>
      <c r="AHB2" s="389"/>
      <c r="AHC2" s="389"/>
      <c r="AHD2" s="389"/>
      <c r="AHE2" s="389"/>
      <c r="AHF2" s="389"/>
      <c r="AHG2" s="389"/>
      <c r="AHH2" s="389" t="s">
        <v>1403</v>
      </c>
      <c r="AHI2" s="389"/>
      <c r="AHJ2" s="389"/>
      <c r="AHK2" s="389"/>
      <c r="AHL2" s="389"/>
      <c r="AHM2" s="389"/>
      <c r="AHN2" s="389"/>
      <c r="AHO2" s="389"/>
    </row>
    <row r="3" spans="1:899" s="392" customFormat="1">
      <c r="A3" s="391"/>
      <c r="B3" s="391"/>
      <c r="C3" s="391">
        <v>10674</v>
      </c>
      <c r="D3" s="391">
        <v>11189</v>
      </c>
      <c r="E3" s="391">
        <v>11190</v>
      </c>
      <c r="F3" s="391">
        <v>11191</v>
      </c>
      <c r="G3" s="391">
        <v>11192</v>
      </c>
      <c r="H3" s="391">
        <v>11193</v>
      </c>
      <c r="I3" s="391">
        <v>11194</v>
      </c>
      <c r="J3" s="391">
        <v>11195</v>
      </c>
      <c r="K3" s="391">
        <v>11196</v>
      </c>
      <c r="L3" s="391">
        <v>11197</v>
      </c>
      <c r="M3" s="391">
        <v>11198</v>
      </c>
      <c r="N3" s="391">
        <v>11199</v>
      </c>
      <c r="O3" s="391">
        <v>11200</v>
      </c>
      <c r="P3" s="391">
        <v>11201</v>
      </c>
      <c r="Q3" s="391">
        <v>11202</v>
      </c>
      <c r="R3" s="391">
        <v>11454</v>
      </c>
      <c r="S3" s="391">
        <v>15012</v>
      </c>
      <c r="T3" s="391">
        <v>28823</v>
      </c>
      <c r="U3" s="391">
        <v>10713</v>
      </c>
      <c r="V3" s="391">
        <v>11119</v>
      </c>
      <c r="W3" s="391">
        <v>11120</v>
      </c>
      <c r="X3" s="391">
        <v>11121</v>
      </c>
      <c r="Y3" s="391">
        <v>11122</v>
      </c>
      <c r="Z3" s="391">
        <v>11123</v>
      </c>
      <c r="AA3" s="391">
        <v>11124</v>
      </c>
      <c r="AB3" s="391">
        <v>11125</v>
      </c>
      <c r="AC3" s="391">
        <v>11126</v>
      </c>
      <c r="AD3" s="391">
        <v>11127</v>
      </c>
      <c r="AE3" s="391">
        <v>11128</v>
      </c>
      <c r="AF3" s="391">
        <v>11129</v>
      </c>
      <c r="AG3" s="391">
        <v>11130</v>
      </c>
      <c r="AH3" s="391">
        <v>11131</v>
      </c>
      <c r="AI3" s="391">
        <v>11132</v>
      </c>
      <c r="AJ3" s="391">
        <v>11133</v>
      </c>
      <c r="AK3" s="391">
        <v>11134</v>
      </c>
      <c r="AL3" s="391">
        <v>11135</v>
      </c>
      <c r="AM3" s="391">
        <v>11136</v>
      </c>
      <c r="AN3" s="391">
        <v>11137</v>
      </c>
      <c r="AO3" s="391">
        <v>11138</v>
      </c>
      <c r="AP3" s="391">
        <v>11139</v>
      </c>
      <c r="AQ3" s="391">
        <v>11643</v>
      </c>
      <c r="AR3" s="391">
        <v>23736</v>
      </c>
      <c r="AS3" s="391">
        <v>10716</v>
      </c>
      <c r="AT3" s="391">
        <v>11173</v>
      </c>
      <c r="AU3" s="391">
        <v>11174</v>
      </c>
      <c r="AV3" s="391">
        <v>11175</v>
      </c>
      <c r="AW3" s="391">
        <v>11176</v>
      </c>
      <c r="AX3" s="391">
        <v>11177</v>
      </c>
      <c r="AY3" s="391">
        <v>11178</v>
      </c>
      <c r="AZ3" s="391">
        <v>11179</v>
      </c>
      <c r="BA3" s="391">
        <v>11180</v>
      </c>
      <c r="BB3" s="391">
        <v>11181</v>
      </c>
      <c r="BC3" s="391">
        <v>11182</v>
      </c>
      <c r="BD3" s="391">
        <v>11183</v>
      </c>
      <c r="BE3" s="391">
        <v>11453</v>
      </c>
      <c r="BF3" s="391">
        <v>11625</v>
      </c>
      <c r="BG3" s="391">
        <v>25017</v>
      </c>
      <c r="BH3" s="391">
        <v>10717</v>
      </c>
      <c r="BI3" s="391">
        <v>10718</v>
      </c>
      <c r="BJ3" s="391">
        <v>11184</v>
      </c>
      <c r="BK3" s="391">
        <v>11185</v>
      </c>
      <c r="BL3" s="391">
        <v>11186</v>
      </c>
      <c r="BM3" s="391">
        <v>11187</v>
      </c>
      <c r="BN3" s="391">
        <v>11188</v>
      </c>
      <c r="BO3" s="391">
        <v>40744</v>
      </c>
      <c r="BP3" s="391">
        <v>40745</v>
      </c>
      <c r="BQ3" s="391">
        <v>10715</v>
      </c>
      <c r="BR3" s="391">
        <v>11166</v>
      </c>
      <c r="BS3" s="391">
        <v>11167</v>
      </c>
      <c r="BT3" s="391">
        <v>11169</v>
      </c>
      <c r="BU3" s="391">
        <v>11170</v>
      </c>
      <c r="BV3" s="391">
        <v>11171</v>
      </c>
      <c r="BW3" s="391">
        <v>11172</v>
      </c>
      <c r="BX3" s="391">
        <v>11452</v>
      </c>
      <c r="BY3" s="391">
        <v>10719</v>
      </c>
      <c r="BZ3" s="391">
        <v>11203</v>
      </c>
      <c r="CA3" s="391">
        <v>11204</v>
      </c>
      <c r="CB3" s="391">
        <v>11205</v>
      </c>
      <c r="CC3" s="391">
        <v>11206</v>
      </c>
      <c r="CD3" s="391">
        <v>11207</v>
      </c>
      <c r="CE3" s="391">
        <v>11208</v>
      </c>
      <c r="CF3" s="391">
        <v>10672</v>
      </c>
      <c r="CG3" s="391">
        <v>11146</v>
      </c>
      <c r="CH3" s="391">
        <v>11147</v>
      </c>
      <c r="CI3" s="391">
        <v>11148</v>
      </c>
      <c r="CJ3" s="391">
        <v>11149</v>
      </c>
      <c r="CK3" s="391">
        <v>11150</v>
      </c>
      <c r="CL3" s="391">
        <v>11151</v>
      </c>
      <c r="CM3" s="391">
        <v>11152</v>
      </c>
      <c r="CN3" s="391">
        <v>11153</v>
      </c>
      <c r="CO3" s="391">
        <v>11154</v>
      </c>
      <c r="CP3" s="391">
        <v>11155</v>
      </c>
      <c r="CQ3" s="391">
        <v>11156</v>
      </c>
      <c r="CR3" s="391">
        <v>11157</v>
      </c>
      <c r="CS3" s="391">
        <v>10714</v>
      </c>
      <c r="CT3" s="391">
        <v>11140</v>
      </c>
      <c r="CU3" s="391">
        <v>11141</v>
      </c>
      <c r="CV3" s="391">
        <v>11142</v>
      </c>
      <c r="CW3" s="391">
        <v>11143</v>
      </c>
      <c r="CX3" s="391">
        <v>11144</v>
      </c>
      <c r="CY3" s="391">
        <v>11145</v>
      </c>
      <c r="CZ3" s="391">
        <v>24956</v>
      </c>
      <c r="DA3" s="391">
        <v>10722</v>
      </c>
      <c r="DB3" s="391">
        <v>10723</v>
      </c>
      <c r="DC3" s="391">
        <v>11238</v>
      </c>
      <c r="DD3" s="391">
        <v>11239</v>
      </c>
      <c r="DE3" s="391">
        <v>11240</v>
      </c>
      <c r="DF3" s="391">
        <v>11241</v>
      </c>
      <c r="DG3" s="391">
        <v>11242</v>
      </c>
      <c r="DH3" s="391">
        <v>11243</v>
      </c>
      <c r="DI3" s="391">
        <v>27443</v>
      </c>
      <c r="DJ3" s="391">
        <v>10676</v>
      </c>
      <c r="DK3" s="391">
        <v>11251</v>
      </c>
      <c r="DL3" s="391">
        <v>11252</v>
      </c>
      <c r="DM3" s="391">
        <v>11253</v>
      </c>
      <c r="DN3" s="391">
        <v>11254</v>
      </c>
      <c r="DO3" s="391">
        <v>11255</v>
      </c>
      <c r="DP3" s="391">
        <v>11256</v>
      </c>
      <c r="DQ3" s="391">
        <v>11257</v>
      </c>
      <c r="DR3" s="391">
        <v>11455</v>
      </c>
      <c r="DS3" s="391">
        <v>10727</v>
      </c>
      <c r="DT3" s="391">
        <v>11264</v>
      </c>
      <c r="DU3" s="391">
        <v>11265</v>
      </c>
      <c r="DV3" s="391">
        <v>11266</v>
      </c>
      <c r="DW3" s="391">
        <v>11267</v>
      </c>
      <c r="DX3" s="391">
        <v>11268</v>
      </c>
      <c r="DY3" s="391">
        <v>11269</v>
      </c>
      <c r="DZ3" s="391">
        <v>11270</v>
      </c>
      <c r="EA3" s="391">
        <v>11271</v>
      </c>
      <c r="EB3" s="391">
        <v>11272</v>
      </c>
      <c r="EC3" s="391">
        <v>11457</v>
      </c>
      <c r="ED3" s="391">
        <v>10724</v>
      </c>
      <c r="EE3" s="391">
        <v>10725</v>
      </c>
      <c r="EF3" s="391">
        <v>11244</v>
      </c>
      <c r="EG3" s="391">
        <v>11245</v>
      </c>
      <c r="EH3" s="391">
        <v>11246</v>
      </c>
      <c r="EI3" s="391">
        <v>11247</v>
      </c>
      <c r="EJ3" s="391">
        <v>11248</v>
      </c>
      <c r="EK3" s="391">
        <v>11249</v>
      </c>
      <c r="EL3" s="391">
        <v>11250</v>
      </c>
      <c r="EM3" s="391">
        <v>10673</v>
      </c>
      <c r="EN3" s="391">
        <v>11158</v>
      </c>
      <c r="EO3" s="391">
        <v>11159</v>
      </c>
      <c r="EP3" s="391">
        <v>11160</v>
      </c>
      <c r="EQ3" s="391">
        <v>11161</v>
      </c>
      <c r="ER3" s="391">
        <v>11162</v>
      </c>
      <c r="ES3" s="391">
        <v>11163</v>
      </c>
      <c r="ET3" s="391">
        <v>11164</v>
      </c>
      <c r="EU3" s="391">
        <v>11165</v>
      </c>
      <c r="EV3" s="391">
        <v>10721</v>
      </c>
      <c r="EW3" s="391">
        <v>11228</v>
      </c>
      <c r="EX3" s="391">
        <v>11229</v>
      </c>
      <c r="EY3" s="391">
        <v>11230</v>
      </c>
      <c r="EZ3" s="391">
        <v>11231</v>
      </c>
      <c r="FA3" s="391">
        <v>11232</v>
      </c>
      <c r="FB3" s="391">
        <v>11233</v>
      </c>
      <c r="FC3" s="391">
        <v>11234</v>
      </c>
      <c r="FD3" s="391">
        <v>11235</v>
      </c>
      <c r="FE3" s="391">
        <v>11236</v>
      </c>
      <c r="FF3" s="391">
        <v>14135</v>
      </c>
      <c r="FG3" s="391">
        <v>28010</v>
      </c>
      <c r="FH3" s="391">
        <v>10694</v>
      </c>
      <c r="FI3" s="391">
        <v>10802</v>
      </c>
      <c r="FJ3" s="391">
        <v>10803</v>
      </c>
      <c r="FK3" s="391">
        <v>10804</v>
      </c>
      <c r="FL3" s="391">
        <v>10805</v>
      </c>
      <c r="FM3" s="391">
        <v>10806</v>
      </c>
      <c r="FN3" s="391">
        <v>27974</v>
      </c>
      <c r="FO3" s="391">
        <v>27975</v>
      </c>
      <c r="FP3" s="391">
        <v>10675</v>
      </c>
      <c r="FQ3" s="391">
        <v>11209</v>
      </c>
      <c r="FR3" s="391">
        <v>11210</v>
      </c>
      <c r="FS3" s="391">
        <v>11211</v>
      </c>
      <c r="FT3" s="391">
        <v>11212</v>
      </c>
      <c r="FU3" s="391">
        <v>11213</v>
      </c>
      <c r="FV3" s="391">
        <v>11214</v>
      </c>
      <c r="FW3" s="391">
        <v>11215</v>
      </c>
      <c r="FX3" s="391">
        <v>11216</v>
      </c>
      <c r="FY3" s="391">
        <v>11217</v>
      </c>
      <c r="FZ3" s="391">
        <v>11218</v>
      </c>
      <c r="GA3" s="391">
        <v>11219</v>
      </c>
      <c r="GB3" s="391">
        <v>11220</v>
      </c>
      <c r="GC3" s="391">
        <v>40749</v>
      </c>
      <c r="GD3" s="391">
        <v>10726</v>
      </c>
      <c r="GE3" s="391">
        <v>11258</v>
      </c>
      <c r="GF3" s="391">
        <v>11259</v>
      </c>
      <c r="GG3" s="391">
        <v>11260</v>
      </c>
      <c r="GH3" s="391">
        <v>11261</v>
      </c>
      <c r="GI3" s="391">
        <v>11262</v>
      </c>
      <c r="GJ3" s="391">
        <v>11263</v>
      </c>
      <c r="GK3" s="391">
        <v>11456</v>
      </c>
      <c r="GL3" s="391">
        <v>11631</v>
      </c>
      <c r="GM3" s="391">
        <v>27978</v>
      </c>
      <c r="GN3" s="391">
        <v>27979</v>
      </c>
      <c r="GO3" s="391">
        <v>27980</v>
      </c>
      <c r="GP3" s="391">
        <v>10720</v>
      </c>
      <c r="GQ3" s="391">
        <v>11221</v>
      </c>
      <c r="GR3" s="391">
        <v>11222</v>
      </c>
      <c r="GS3" s="391">
        <v>11223</v>
      </c>
      <c r="GT3" s="391">
        <v>11224</v>
      </c>
      <c r="GU3" s="391">
        <v>11225</v>
      </c>
      <c r="GV3" s="391">
        <v>11226</v>
      </c>
      <c r="GW3" s="391">
        <v>11227</v>
      </c>
      <c r="GX3" s="391">
        <v>10698</v>
      </c>
      <c r="GY3" s="391">
        <v>10863</v>
      </c>
      <c r="GZ3" s="391">
        <v>10864</v>
      </c>
      <c r="HA3" s="391">
        <v>10865</v>
      </c>
      <c r="HB3" s="391">
        <v>10686</v>
      </c>
      <c r="HC3" s="391">
        <v>10756</v>
      </c>
      <c r="HD3" s="391">
        <v>10757</v>
      </c>
      <c r="HE3" s="391">
        <v>10758</v>
      </c>
      <c r="HF3" s="391">
        <v>10759</v>
      </c>
      <c r="HG3" s="391">
        <v>10760</v>
      </c>
      <c r="HH3" s="391">
        <v>28875</v>
      </c>
      <c r="HI3" s="391">
        <v>10687</v>
      </c>
      <c r="HJ3" s="391">
        <v>10761</v>
      </c>
      <c r="HK3" s="391">
        <v>10762</v>
      </c>
      <c r="HL3" s="391">
        <v>10763</v>
      </c>
      <c r="HM3" s="391">
        <v>10764</v>
      </c>
      <c r="HN3" s="391">
        <v>10765</v>
      </c>
      <c r="HO3" s="391">
        <v>10766</v>
      </c>
      <c r="HP3" s="391">
        <v>10767</v>
      </c>
      <c r="HQ3" s="391">
        <v>10660</v>
      </c>
      <c r="HR3" s="391">
        <v>10688</v>
      </c>
      <c r="HS3" s="391">
        <v>10768</v>
      </c>
      <c r="HT3" s="391">
        <v>10769</v>
      </c>
      <c r="HU3" s="391">
        <v>10770</v>
      </c>
      <c r="HV3" s="391">
        <v>10771</v>
      </c>
      <c r="HW3" s="391">
        <v>10772</v>
      </c>
      <c r="HX3" s="391">
        <v>10773</v>
      </c>
      <c r="HY3" s="391">
        <v>10774</v>
      </c>
      <c r="HZ3" s="391">
        <v>10775</v>
      </c>
      <c r="IA3" s="391">
        <v>10776</v>
      </c>
      <c r="IB3" s="391">
        <v>10777</v>
      </c>
      <c r="IC3" s="391">
        <v>10778</v>
      </c>
      <c r="ID3" s="391">
        <v>10779</v>
      </c>
      <c r="IE3" s="391">
        <v>10780</v>
      </c>
      <c r="IF3" s="391">
        <v>10781</v>
      </c>
      <c r="IG3" s="391">
        <v>10690</v>
      </c>
      <c r="IH3" s="391">
        <v>10691</v>
      </c>
      <c r="II3" s="391">
        <v>10789</v>
      </c>
      <c r="IJ3" s="391">
        <v>10790</v>
      </c>
      <c r="IK3" s="391">
        <v>10791</v>
      </c>
      <c r="IL3" s="391">
        <v>10792</v>
      </c>
      <c r="IM3" s="391">
        <v>10793</v>
      </c>
      <c r="IN3" s="391">
        <v>10794</v>
      </c>
      <c r="IO3" s="391">
        <v>10795</v>
      </c>
      <c r="IP3" s="391">
        <v>10796</v>
      </c>
      <c r="IQ3" s="391">
        <v>10797</v>
      </c>
      <c r="IR3" s="391">
        <v>10661</v>
      </c>
      <c r="IS3" s="391">
        <v>10695</v>
      </c>
      <c r="IT3" s="391">
        <v>10807</v>
      </c>
      <c r="IU3" s="391">
        <v>10808</v>
      </c>
      <c r="IV3" s="391">
        <v>10809</v>
      </c>
      <c r="IW3" s="391">
        <v>10810</v>
      </c>
      <c r="IX3" s="391">
        <v>10811</v>
      </c>
      <c r="IY3" s="391">
        <v>10812</v>
      </c>
      <c r="IZ3" s="391">
        <v>10813</v>
      </c>
      <c r="JA3" s="391">
        <v>10814</v>
      </c>
      <c r="JB3" s="391">
        <v>10815</v>
      </c>
      <c r="JC3" s="391">
        <v>10816</v>
      </c>
      <c r="JD3" s="391">
        <v>10692</v>
      </c>
      <c r="JE3" s="391">
        <v>10693</v>
      </c>
      <c r="JF3" s="391">
        <v>10798</v>
      </c>
      <c r="JG3" s="391">
        <v>10799</v>
      </c>
      <c r="JH3" s="391">
        <v>10800</v>
      </c>
      <c r="JI3" s="391">
        <v>10801</v>
      </c>
      <c r="JJ3" s="391">
        <v>10689</v>
      </c>
      <c r="JK3" s="391">
        <v>10782</v>
      </c>
      <c r="JL3" s="391">
        <v>10784</v>
      </c>
      <c r="JM3" s="391">
        <v>10785</v>
      </c>
      <c r="JN3" s="391">
        <v>10786</v>
      </c>
      <c r="JO3" s="391">
        <v>10787</v>
      </c>
      <c r="JP3" s="391">
        <v>10788</v>
      </c>
      <c r="JQ3" s="391">
        <v>10731</v>
      </c>
      <c r="JR3" s="391">
        <v>10732</v>
      </c>
      <c r="JS3" s="391">
        <v>11278</v>
      </c>
      <c r="JT3" s="391">
        <v>11279</v>
      </c>
      <c r="JU3" s="391">
        <v>11280</v>
      </c>
      <c r="JV3" s="391">
        <v>11281</v>
      </c>
      <c r="JW3" s="391">
        <v>11282</v>
      </c>
      <c r="JX3" s="391">
        <v>11283</v>
      </c>
      <c r="JY3" s="391">
        <v>11284</v>
      </c>
      <c r="JZ3" s="391">
        <v>11285</v>
      </c>
      <c r="KA3" s="391">
        <v>11286</v>
      </c>
      <c r="KB3" s="391">
        <v>11287</v>
      </c>
      <c r="KC3" s="391">
        <v>11288</v>
      </c>
      <c r="KD3" s="391">
        <v>14136</v>
      </c>
      <c r="KE3" s="391">
        <v>21948</v>
      </c>
      <c r="KF3" s="391">
        <v>10679</v>
      </c>
      <c r="KG3" s="391">
        <v>11297</v>
      </c>
      <c r="KH3" s="391">
        <v>11298</v>
      </c>
      <c r="KI3" s="391">
        <v>11299</v>
      </c>
      <c r="KJ3" s="391">
        <v>11300</v>
      </c>
      <c r="KK3" s="391">
        <v>11301</v>
      </c>
      <c r="KL3" s="391">
        <v>11302</v>
      </c>
      <c r="KM3" s="391">
        <v>11303</v>
      </c>
      <c r="KN3" s="391">
        <v>13819</v>
      </c>
      <c r="KO3" s="391">
        <v>10737</v>
      </c>
      <c r="KP3" s="391">
        <v>11315</v>
      </c>
      <c r="KQ3" s="391">
        <v>11316</v>
      </c>
      <c r="KR3" s="391">
        <v>11317</v>
      </c>
      <c r="KS3" s="391">
        <v>11318</v>
      </c>
      <c r="KT3" s="391">
        <v>11319</v>
      </c>
      <c r="KU3" s="391">
        <v>11320</v>
      </c>
      <c r="KV3" s="391">
        <v>11321</v>
      </c>
      <c r="KW3" s="391">
        <v>10736</v>
      </c>
      <c r="KX3" s="391">
        <v>11308</v>
      </c>
      <c r="KY3" s="391">
        <v>11309</v>
      </c>
      <c r="KZ3" s="391">
        <v>11310</v>
      </c>
      <c r="LA3" s="391">
        <v>11311</v>
      </c>
      <c r="LB3" s="391">
        <v>11312</v>
      </c>
      <c r="LC3" s="391">
        <v>11313</v>
      </c>
      <c r="LD3" s="391">
        <v>11314</v>
      </c>
      <c r="LE3" s="391">
        <v>10677</v>
      </c>
      <c r="LF3" s="391">
        <v>10728</v>
      </c>
      <c r="LG3" s="391">
        <v>10729</v>
      </c>
      <c r="LH3" s="391">
        <v>10730</v>
      </c>
      <c r="LI3" s="391">
        <v>11273</v>
      </c>
      <c r="LJ3" s="391">
        <v>11274</v>
      </c>
      <c r="LK3" s="391">
        <v>11275</v>
      </c>
      <c r="LL3" s="391">
        <v>11276</v>
      </c>
      <c r="LM3" s="391">
        <v>11277</v>
      </c>
      <c r="LN3" s="391">
        <v>11458</v>
      </c>
      <c r="LO3" s="391">
        <v>28858</v>
      </c>
      <c r="LP3" s="391">
        <v>10735</v>
      </c>
      <c r="LQ3" s="391">
        <v>11306</v>
      </c>
      <c r="LR3" s="391">
        <v>11307</v>
      </c>
      <c r="LS3" s="391">
        <v>10734</v>
      </c>
      <c r="LT3" s="391">
        <v>11304</v>
      </c>
      <c r="LU3" s="391">
        <v>10678</v>
      </c>
      <c r="LV3" s="391">
        <v>10733</v>
      </c>
      <c r="LW3" s="391">
        <v>11289</v>
      </c>
      <c r="LX3" s="391">
        <v>11290</v>
      </c>
      <c r="LY3" s="391">
        <v>11291</v>
      </c>
      <c r="LZ3" s="391">
        <v>11292</v>
      </c>
      <c r="MA3" s="391">
        <v>11293</v>
      </c>
      <c r="MB3" s="391">
        <v>11294</v>
      </c>
      <c r="MC3" s="391">
        <v>11295</v>
      </c>
      <c r="MD3" s="391">
        <v>11296</v>
      </c>
      <c r="ME3" s="391">
        <v>10664</v>
      </c>
      <c r="MF3" s="391">
        <v>10834</v>
      </c>
      <c r="MG3" s="391">
        <v>10835</v>
      </c>
      <c r="MH3" s="391">
        <v>10836</v>
      </c>
      <c r="MI3" s="391">
        <v>10837</v>
      </c>
      <c r="MJ3" s="391">
        <v>10838</v>
      </c>
      <c r="MK3" s="391">
        <v>10839</v>
      </c>
      <c r="ML3" s="391">
        <v>10840</v>
      </c>
      <c r="MM3" s="391">
        <v>10841</v>
      </c>
      <c r="MN3" s="391">
        <v>10842</v>
      </c>
      <c r="MO3" s="391">
        <v>10843</v>
      </c>
      <c r="MP3" s="391">
        <v>10844</v>
      </c>
      <c r="MQ3" s="391">
        <v>10697</v>
      </c>
      <c r="MR3" s="391">
        <v>10833</v>
      </c>
      <c r="MS3" s="391">
        <v>10850</v>
      </c>
      <c r="MT3" s="391">
        <v>10851</v>
      </c>
      <c r="MU3" s="391">
        <v>10852</v>
      </c>
      <c r="MV3" s="391">
        <v>10853</v>
      </c>
      <c r="MW3" s="391">
        <v>10854</v>
      </c>
      <c r="MX3" s="391">
        <v>10855</v>
      </c>
      <c r="MY3" s="391">
        <v>10856</v>
      </c>
      <c r="MZ3" s="391">
        <v>13747</v>
      </c>
      <c r="NA3" s="391">
        <v>31327</v>
      </c>
      <c r="NB3" s="391">
        <v>10662</v>
      </c>
      <c r="NC3" s="391">
        <v>10817</v>
      </c>
      <c r="ND3" s="391">
        <v>10818</v>
      </c>
      <c r="NE3" s="391">
        <v>10819</v>
      </c>
      <c r="NF3" s="391">
        <v>10820</v>
      </c>
      <c r="NG3" s="391">
        <v>10821</v>
      </c>
      <c r="NH3" s="391">
        <v>10822</v>
      </c>
      <c r="NI3" s="391">
        <v>10823</v>
      </c>
      <c r="NJ3" s="391">
        <v>10824</v>
      </c>
      <c r="NK3" s="391">
        <v>10825</v>
      </c>
      <c r="NL3" s="391">
        <v>10826</v>
      </c>
      <c r="NM3" s="391">
        <v>28006</v>
      </c>
      <c r="NN3" s="391">
        <v>10696</v>
      </c>
      <c r="NO3" s="391">
        <v>10845</v>
      </c>
      <c r="NP3" s="391">
        <v>10846</v>
      </c>
      <c r="NQ3" s="391">
        <v>10847</v>
      </c>
      <c r="NR3" s="391">
        <v>10848</v>
      </c>
      <c r="NS3" s="391">
        <v>10849</v>
      </c>
      <c r="NT3" s="391">
        <v>13816</v>
      </c>
      <c r="NU3" s="391">
        <v>10665</v>
      </c>
      <c r="NV3" s="391">
        <v>10857</v>
      </c>
      <c r="NW3" s="391">
        <v>10858</v>
      </c>
      <c r="NX3" s="391">
        <v>10859</v>
      </c>
      <c r="NY3" s="391">
        <v>10860</v>
      </c>
      <c r="NZ3" s="391">
        <v>10861</v>
      </c>
      <c r="OA3" s="391">
        <v>10862</v>
      </c>
      <c r="OB3" s="391">
        <v>10663</v>
      </c>
      <c r="OC3" s="391">
        <v>10827</v>
      </c>
      <c r="OD3" s="391">
        <v>10828</v>
      </c>
      <c r="OE3" s="391">
        <v>10829</v>
      </c>
      <c r="OF3" s="391">
        <v>10830</v>
      </c>
      <c r="OG3" s="391">
        <v>10831</v>
      </c>
      <c r="OH3" s="391">
        <v>10832</v>
      </c>
      <c r="OI3" s="391">
        <v>22734</v>
      </c>
      <c r="OJ3" s="391">
        <v>23962</v>
      </c>
      <c r="OK3" s="391">
        <v>10685</v>
      </c>
      <c r="OL3" s="391">
        <v>10752</v>
      </c>
      <c r="OM3" s="391">
        <v>10753</v>
      </c>
      <c r="ON3" s="391">
        <v>10754</v>
      </c>
      <c r="OO3" s="391">
        <v>10755</v>
      </c>
      <c r="OP3" s="391">
        <v>28785</v>
      </c>
      <c r="OQ3" s="391">
        <v>10699</v>
      </c>
      <c r="OR3" s="391">
        <v>10866</v>
      </c>
      <c r="OS3" s="391">
        <v>10867</v>
      </c>
      <c r="OT3" s="391">
        <v>10868</v>
      </c>
      <c r="OU3" s="391">
        <v>10869</v>
      </c>
      <c r="OV3" s="391">
        <v>10870</v>
      </c>
      <c r="OW3" s="391">
        <v>13817</v>
      </c>
      <c r="OX3" s="391">
        <v>28849</v>
      </c>
      <c r="OY3" s="391">
        <v>28850</v>
      </c>
      <c r="OZ3" s="391">
        <v>10709</v>
      </c>
      <c r="PA3" s="391">
        <v>11077</v>
      </c>
      <c r="PB3" s="391">
        <v>11078</v>
      </c>
      <c r="PC3" s="391">
        <v>11079</v>
      </c>
      <c r="PD3" s="391">
        <v>11080</v>
      </c>
      <c r="PE3" s="391">
        <v>11081</v>
      </c>
      <c r="PF3" s="391">
        <v>11082</v>
      </c>
      <c r="PG3" s="391">
        <v>11083</v>
      </c>
      <c r="PH3" s="391">
        <v>11084</v>
      </c>
      <c r="PI3" s="391">
        <v>11085</v>
      </c>
      <c r="PJ3" s="391">
        <v>11086</v>
      </c>
      <c r="PK3" s="391">
        <v>11087</v>
      </c>
      <c r="PL3" s="391">
        <v>11088</v>
      </c>
      <c r="PM3" s="391">
        <v>11449</v>
      </c>
      <c r="PN3" s="391">
        <v>28017</v>
      </c>
      <c r="PO3" s="391">
        <v>28789</v>
      </c>
      <c r="PP3" s="391">
        <v>28790</v>
      </c>
      <c r="PQ3" s="391">
        <v>28791</v>
      </c>
      <c r="PR3" s="391">
        <v>10670</v>
      </c>
      <c r="PS3" s="391">
        <v>10995</v>
      </c>
      <c r="PT3" s="391">
        <v>10996</v>
      </c>
      <c r="PU3" s="391">
        <v>10997</v>
      </c>
      <c r="PV3" s="391">
        <v>10998</v>
      </c>
      <c r="PW3" s="391">
        <v>10999</v>
      </c>
      <c r="PX3" s="391">
        <v>11000</v>
      </c>
      <c r="PY3" s="391">
        <v>11001</v>
      </c>
      <c r="PZ3" s="391">
        <v>11002</v>
      </c>
      <c r="QA3" s="391">
        <v>11003</v>
      </c>
      <c r="QB3" s="391">
        <v>11004</v>
      </c>
      <c r="QC3" s="391">
        <v>11005</v>
      </c>
      <c r="QD3" s="391">
        <v>11006</v>
      </c>
      <c r="QE3" s="391">
        <v>11007</v>
      </c>
      <c r="QF3" s="391">
        <v>11008</v>
      </c>
      <c r="QG3" s="391">
        <v>11009</v>
      </c>
      <c r="QH3" s="391">
        <v>11010</v>
      </c>
      <c r="QI3" s="391">
        <v>11011</v>
      </c>
      <c r="QJ3" s="391">
        <v>11012</v>
      </c>
      <c r="QK3" s="391">
        <v>11445</v>
      </c>
      <c r="QL3" s="391">
        <v>12275</v>
      </c>
      <c r="QM3" s="391">
        <v>14132</v>
      </c>
      <c r="QN3" s="391">
        <v>77649</v>
      </c>
      <c r="QO3" s="391">
        <v>77650</v>
      </c>
      <c r="QP3" s="391">
        <v>77651</v>
      </c>
      <c r="QQ3" s="391">
        <v>77652</v>
      </c>
      <c r="QR3" s="391">
        <v>10707</v>
      </c>
      <c r="QS3" s="391">
        <v>11051</v>
      </c>
      <c r="QT3" s="391">
        <v>11052</v>
      </c>
      <c r="QU3" s="391">
        <v>11053</v>
      </c>
      <c r="QV3" s="391">
        <v>11054</v>
      </c>
      <c r="QW3" s="391">
        <v>11055</v>
      </c>
      <c r="QX3" s="391">
        <v>11056</v>
      </c>
      <c r="QY3" s="391">
        <v>11057</v>
      </c>
      <c r="QZ3" s="391">
        <v>11058</v>
      </c>
      <c r="RA3" s="391">
        <v>11059</v>
      </c>
      <c r="RB3" s="391">
        <v>11060</v>
      </c>
      <c r="RC3" s="391">
        <v>24704</v>
      </c>
      <c r="RD3" s="391">
        <v>28843</v>
      </c>
      <c r="RE3" s="391">
        <v>10708</v>
      </c>
      <c r="RF3" s="391">
        <v>11061</v>
      </c>
      <c r="RG3" s="391">
        <v>11062</v>
      </c>
      <c r="RH3" s="391">
        <v>11063</v>
      </c>
      <c r="RI3" s="391">
        <v>11064</v>
      </c>
      <c r="RJ3" s="391">
        <v>11065</v>
      </c>
      <c r="RK3" s="391">
        <v>11066</v>
      </c>
      <c r="RL3" s="391">
        <v>11067</v>
      </c>
      <c r="RM3" s="391">
        <v>11068</v>
      </c>
      <c r="RN3" s="391">
        <v>11069</v>
      </c>
      <c r="RO3" s="391">
        <v>11070</v>
      </c>
      <c r="RP3" s="391">
        <v>11071</v>
      </c>
      <c r="RQ3" s="391">
        <v>11072</v>
      </c>
      <c r="RR3" s="391">
        <v>11073</v>
      </c>
      <c r="RS3" s="391">
        <v>11074</v>
      </c>
      <c r="RT3" s="391">
        <v>11075</v>
      </c>
      <c r="RU3" s="391">
        <v>11076</v>
      </c>
      <c r="RV3" s="391">
        <v>27988</v>
      </c>
      <c r="RW3" s="391">
        <v>27989</v>
      </c>
      <c r="RX3" s="391">
        <v>27990</v>
      </c>
      <c r="RY3" s="391">
        <v>10711</v>
      </c>
      <c r="RZ3" s="391">
        <v>11104</v>
      </c>
      <c r="SA3" s="391">
        <v>11105</v>
      </c>
      <c r="SB3" s="391">
        <v>11106</v>
      </c>
      <c r="SC3" s="391">
        <v>11107</v>
      </c>
      <c r="SD3" s="391">
        <v>11108</v>
      </c>
      <c r="SE3" s="391">
        <v>11109</v>
      </c>
      <c r="SF3" s="391">
        <v>11110</v>
      </c>
      <c r="SG3" s="391">
        <v>11111</v>
      </c>
      <c r="SH3" s="391">
        <v>11112</v>
      </c>
      <c r="SI3" s="391">
        <v>11451</v>
      </c>
      <c r="SJ3" s="391">
        <v>40840</v>
      </c>
      <c r="SK3" s="391">
        <v>11040</v>
      </c>
      <c r="SL3" s="391">
        <v>11041</v>
      </c>
      <c r="SM3" s="391">
        <v>11043</v>
      </c>
      <c r="SN3" s="391">
        <v>11046</v>
      </c>
      <c r="SO3" s="391">
        <v>11047</v>
      </c>
      <c r="SP3" s="391">
        <v>11048</v>
      </c>
      <c r="SQ3" s="391">
        <v>11049</v>
      </c>
      <c r="SR3" s="391">
        <v>11050</v>
      </c>
      <c r="SS3" s="391">
        <v>10705</v>
      </c>
      <c r="ST3" s="391">
        <v>11030</v>
      </c>
      <c r="SU3" s="391">
        <v>11031</v>
      </c>
      <c r="SV3" s="391">
        <v>11032</v>
      </c>
      <c r="SW3" s="391">
        <v>11033</v>
      </c>
      <c r="SX3" s="391">
        <v>11034</v>
      </c>
      <c r="SY3" s="391">
        <v>11035</v>
      </c>
      <c r="SZ3" s="391">
        <v>11036</v>
      </c>
      <c r="TA3" s="391">
        <v>11037</v>
      </c>
      <c r="TB3" s="391">
        <v>11038</v>
      </c>
      <c r="TC3" s="391">
        <v>11039</v>
      </c>
      <c r="TD3" s="391">
        <v>11447</v>
      </c>
      <c r="TE3" s="391">
        <v>14133</v>
      </c>
      <c r="TF3" s="391">
        <v>28861</v>
      </c>
      <c r="TG3" s="391">
        <v>10710</v>
      </c>
      <c r="TH3" s="391">
        <v>11089</v>
      </c>
      <c r="TI3" s="391">
        <v>11090</v>
      </c>
      <c r="TJ3" s="391">
        <v>11091</v>
      </c>
      <c r="TK3" s="391">
        <v>11092</v>
      </c>
      <c r="TL3" s="391">
        <v>11093</v>
      </c>
      <c r="TM3" s="391">
        <v>11094</v>
      </c>
      <c r="TN3" s="391">
        <v>11095</v>
      </c>
      <c r="TO3" s="391">
        <v>11096</v>
      </c>
      <c r="TP3" s="391">
        <v>11097</v>
      </c>
      <c r="TQ3" s="391">
        <v>11098</v>
      </c>
      <c r="TR3" s="391">
        <v>11099</v>
      </c>
      <c r="TS3" s="391">
        <v>11100</v>
      </c>
      <c r="TT3" s="391">
        <v>11101</v>
      </c>
      <c r="TU3" s="391">
        <v>11102</v>
      </c>
      <c r="TV3" s="391">
        <v>11103</v>
      </c>
      <c r="TW3" s="391">
        <v>11450</v>
      </c>
      <c r="TX3" s="391">
        <v>21323</v>
      </c>
      <c r="TY3" s="391">
        <v>10706</v>
      </c>
      <c r="TZ3" s="391">
        <v>11042</v>
      </c>
      <c r="UA3" s="391">
        <v>11044</v>
      </c>
      <c r="UB3" s="391">
        <v>11045</v>
      </c>
      <c r="UC3" s="391">
        <v>11448</v>
      </c>
      <c r="UD3" s="391">
        <v>21356</v>
      </c>
      <c r="UE3" s="391">
        <v>28778</v>
      </c>
      <c r="UF3" s="391">
        <v>28811</v>
      </c>
      <c r="UG3" s="391">
        <v>28815</v>
      </c>
      <c r="UH3" s="391">
        <v>10704</v>
      </c>
      <c r="UI3" s="391">
        <v>10991</v>
      </c>
      <c r="UJ3" s="391">
        <v>10992</v>
      </c>
      <c r="UK3" s="391">
        <v>10993</v>
      </c>
      <c r="UL3" s="391">
        <v>10994</v>
      </c>
      <c r="UM3" s="391">
        <v>23367</v>
      </c>
      <c r="UN3" s="391">
        <v>10671</v>
      </c>
      <c r="UO3" s="391">
        <v>11013</v>
      </c>
      <c r="UP3" s="391">
        <v>11014</v>
      </c>
      <c r="UQ3" s="391">
        <v>11015</v>
      </c>
      <c r="UR3" s="391">
        <v>11016</v>
      </c>
      <c r="US3" s="391">
        <v>11017</v>
      </c>
      <c r="UT3" s="391">
        <v>11018</v>
      </c>
      <c r="UU3" s="391">
        <v>11019</v>
      </c>
      <c r="UV3" s="391">
        <v>11020</v>
      </c>
      <c r="UW3" s="391">
        <v>11021</v>
      </c>
      <c r="UX3" s="391">
        <v>11022</v>
      </c>
      <c r="UY3" s="391">
        <v>11023</v>
      </c>
      <c r="UZ3" s="391">
        <v>11024</v>
      </c>
      <c r="VA3" s="391">
        <v>11025</v>
      </c>
      <c r="VB3" s="391">
        <v>11026</v>
      </c>
      <c r="VC3" s="391">
        <v>11027</v>
      </c>
      <c r="VD3" s="391">
        <v>11028</v>
      </c>
      <c r="VE3" s="391">
        <v>11029</v>
      </c>
      <c r="VF3" s="391">
        <v>11446</v>
      </c>
      <c r="VG3" s="391">
        <v>25058</v>
      </c>
      <c r="VH3" s="391">
        <v>25059</v>
      </c>
      <c r="VI3" s="391">
        <v>4007</v>
      </c>
      <c r="VJ3" s="391">
        <v>10702</v>
      </c>
      <c r="VK3" s="391">
        <v>10970</v>
      </c>
      <c r="VL3" s="391">
        <v>10971</v>
      </c>
      <c r="VM3" s="391">
        <v>10972</v>
      </c>
      <c r="VN3" s="391">
        <v>10973</v>
      </c>
      <c r="VO3" s="391">
        <v>10974</v>
      </c>
      <c r="VP3" s="391">
        <v>10975</v>
      </c>
      <c r="VQ3" s="391">
        <v>10976</v>
      </c>
      <c r="VR3" s="391">
        <v>10977</v>
      </c>
      <c r="VS3" s="391">
        <v>10978</v>
      </c>
      <c r="VT3" s="391">
        <v>10979</v>
      </c>
      <c r="VU3" s="391">
        <v>10980</v>
      </c>
      <c r="VV3" s="391">
        <v>10981</v>
      </c>
      <c r="VW3" s="391">
        <v>10982</v>
      </c>
      <c r="VX3" s="391">
        <v>10983</v>
      </c>
      <c r="VY3" s="391">
        <v>10666</v>
      </c>
      <c r="VZ3" s="391">
        <v>10871</v>
      </c>
      <c r="WA3" s="391">
        <v>10872</v>
      </c>
      <c r="WB3" s="391">
        <v>10873</v>
      </c>
      <c r="WC3" s="391">
        <v>10874</v>
      </c>
      <c r="WD3" s="391">
        <v>10875</v>
      </c>
      <c r="WE3" s="391">
        <v>10876</v>
      </c>
      <c r="WF3" s="391">
        <v>10877</v>
      </c>
      <c r="WG3" s="391">
        <v>10878</v>
      </c>
      <c r="WH3" s="391">
        <v>10879</v>
      </c>
      <c r="WI3" s="391">
        <v>10880</v>
      </c>
      <c r="WJ3" s="391">
        <v>10881</v>
      </c>
      <c r="WK3" s="391">
        <v>10882</v>
      </c>
      <c r="WL3" s="391">
        <v>10883</v>
      </c>
      <c r="WM3" s="391">
        <v>10884</v>
      </c>
      <c r="WN3" s="391">
        <v>10885</v>
      </c>
      <c r="WO3" s="391">
        <v>10886</v>
      </c>
      <c r="WP3" s="391">
        <v>10887</v>
      </c>
      <c r="WQ3" s="391">
        <v>10888</v>
      </c>
      <c r="WR3" s="391">
        <v>10889</v>
      </c>
      <c r="WS3" s="391">
        <v>10890</v>
      </c>
      <c r="WT3" s="391">
        <v>10891</v>
      </c>
      <c r="WU3" s="391">
        <v>10892</v>
      </c>
      <c r="WV3" s="391">
        <v>10893</v>
      </c>
      <c r="WW3" s="391">
        <v>10894</v>
      </c>
      <c r="WX3" s="391">
        <v>11602</v>
      </c>
      <c r="WY3" s="391">
        <v>11608</v>
      </c>
      <c r="WZ3" s="391">
        <v>22456</v>
      </c>
      <c r="XA3" s="391">
        <v>23839</v>
      </c>
      <c r="XB3" s="391">
        <v>24692</v>
      </c>
      <c r="XC3" s="391">
        <v>27839</v>
      </c>
      <c r="XD3" s="391">
        <v>27840</v>
      </c>
      <c r="XE3" s="391">
        <v>27841</v>
      </c>
      <c r="XF3" s="391">
        <v>10667</v>
      </c>
      <c r="XG3" s="391">
        <v>10895</v>
      </c>
      <c r="XH3" s="391">
        <v>10896</v>
      </c>
      <c r="XI3" s="391">
        <v>10897</v>
      </c>
      <c r="XJ3" s="391">
        <v>10898</v>
      </c>
      <c r="XK3" s="391">
        <v>10899</v>
      </c>
      <c r="XL3" s="391">
        <v>10900</v>
      </c>
      <c r="XM3" s="391">
        <v>10901</v>
      </c>
      <c r="XN3" s="391">
        <v>10902</v>
      </c>
      <c r="XO3" s="391">
        <v>10904</v>
      </c>
      <c r="XP3" s="391">
        <v>10905</v>
      </c>
      <c r="XQ3" s="391">
        <v>10906</v>
      </c>
      <c r="XR3" s="391">
        <v>10907</v>
      </c>
      <c r="XS3" s="391">
        <v>10908</v>
      </c>
      <c r="XT3" s="391">
        <v>10909</v>
      </c>
      <c r="XU3" s="391">
        <v>10910</v>
      </c>
      <c r="XV3" s="391">
        <v>10911</v>
      </c>
      <c r="XW3" s="391">
        <v>10912</v>
      </c>
      <c r="XX3" s="391">
        <v>10913</v>
      </c>
      <c r="XY3" s="391">
        <v>10914</v>
      </c>
      <c r="XZ3" s="391">
        <v>11619</v>
      </c>
      <c r="YA3" s="391">
        <v>23578</v>
      </c>
      <c r="YB3" s="391">
        <v>28020</v>
      </c>
      <c r="YC3" s="391">
        <v>10668</v>
      </c>
      <c r="YD3" s="391">
        <v>10915</v>
      </c>
      <c r="YE3" s="391">
        <v>10916</v>
      </c>
      <c r="YF3" s="391">
        <v>10917</v>
      </c>
      <c r="YG3" s="391">
        <v>10918</v>
      </c>
      <c r="YH3" s="391">
        <v>10919</v>
      </c>
      <c r="YI3" s="391">
        <v>10920</v>
      </c>
      <c r="YJ3" s="391">
        <v>10921</v>
      </c>
      <c r="YK3" s="391">
        <v>10922</v>
      </c>
      <c r="YL3" s="391">
        <v>10923</v>
      </c>
      <c r="YM3" s="391">
        <v>10924</v>
      </c>
      <c r="YN3" s="391">
        <v>10925</v>
      </c>
      <c r="YO3" s="391">
        <v>10926</v>
      </c>
      <c r="YP3" s="391">
        <v>22302</v>
      </c>
      <c r="YQ3" s="391">
        <v>27842</v>
      </c>
      <c r="YR3" s="391">
        <v>27843</v>
      </c>
      <c r="YS3" s="391">
        <v>27844</v>
      </c>
      <c r="YT3" s="391">
        <v>10712</v>
      </c>
      <c r="YU3" s="391">
        <v>11113</v>
      </c>
      <c r="YV3" s="391">
        <v>11114</v>
      </c>
      <c r="YW3" s="391">
        <v>11115</v>
      </c>
      <c r="YX3" s="391">
        <v>11116</v>
      </c>
      <c r="YY3" s="391">
        <v>11117</v>
      </c>
      <c r="YZ3" s="391">
        <v>11118</v>
      </c>
      <c r="ZA3" s="391">
        <v>10701</v>
      </c>
      <c r="ZB3" s="391">
        <v>10963</v>
      </c>
      <c r="ZC3" s="391">
        <v>10964</v>
      </c>
      <c r="ZD3" s="391">
        <v>10965</v>
      </c>
      <c r="ZE3" s="391">
        <v>10966</v>
      </c>
      <c r="ZF3" s="391">
        <v>10967</v>
      </c>
      <c r="ZG3" s="391">
        <v>10968</v>
      </c>
      <c r="ZH3" s="391">
        <v>10969</v>
      </c>
      <c r="ZI3" s="391">
        <v>11444</v>
      </c>
      <c r="ZJ3" s="391">
        <v>10700</v>
      </c>
      <c r="ZK3" s="391">
        <v>10927</v>
      </c>
      <c r="ZL3" s="391">
        <v>10928</v>
      </c>
      <c r="ZM3" s="391">
        <v>10929</v>
      </c>
      <c r="ZN3" s="391">
        <v>10930</v>
      </c>
      <c r="ZO3" s="391">
        <v>10931</v>
      </c>
      <c r="ZP3" s="391">
        <v>10932</v>
      </c>
      <c r="ZQ3" s="391">
        <v>10933</v>
      </c>
      <c r="ZR3" s="391">
        <v>10934</v>
      </c>
      <c r="ZS3" s="391">
        <v>10935</v>
      </c>
      <c r="ZT3" s="391">
        <v>10936</v>
      </c>
      <c r="ZU3" s="391">
        <v>10937</v>
      </c>
      <c r="ZV3" s="391">
        <v>10938</v>
      </c>
      <c r="ZW3" s="391">
        <v>10939</v>
      </c>
      <c r="ZX3" s="391">
        <v>10940</v>
      </c>
      <c r="ZY3" s="391">
        <v>10941</v>
      </c>
      <c r="ZZ3" s="391">
        <v>10942</v>
      </c>
      <c r="AAA3" s="391">
        <v>10943</v>
      </c>
      <c r="AAB3" s="391">
        <v>23125</v>
      </c>
      <c r="AAC3" s="391">
        <v>28014</v>
      </c>
      <c r="AAD3" s="391">
        <v>28015</v>
      </c>
      <c r="AAE3" s="391">
        <v>28016</v>
      </c>
      <c r="AAF3" s="391">
        <v>10703</v>
      </c>
      <c r="AAG3" s="391">
        <v>10985</v>
      </c>
      <c r="AAH3" s="391">
        <v>10986</v>
      </c>
      <c r="AAI3" s="391">
        <v>10987</v>
      </c>
      <c r="AAJ3" s="391">
        <v>10988</v>
      </c>
      <c r="AAK3" s="391">
        <v>10989</v>
      </c>
      <c r="AAL3" s="391">
        <v>10990</v>
      </c>
      <c r="AAM3" s="391">
        <v>10669</v>
      </c>
      <c r="AAN3" s="391">
        <v>10944</v>
      </c>
      <c r="AAO3" s="391">
        <v>10945</v>
      </c>
      <c r="AAP3" s="391">
        <v>10946</v>
      </c>
      <c r="AAQ3" s="391">
        <v>10947</v>
      </c>
      <c r="AAR3" s="391">
        <v>10948</v>
      </c>
      <c r="AAS3" s="391">
        <v>10949</v>
      </c>
      <c r="AAT3" s="391">
        <v>10950</v>
      </c>
      <c r="AAU3" s="391">
        <v>10951</v>
      </c>
      <c r="AAV3" s="391">
        <v>10952</v>
      </c>
      <c r="AAW3" s="391">
        <v>10953</v>
      </c>
      <c r="AAX3" s="391">
        <v>10954</v>
      </c>
      <c r="AAY3" s="391">
        <v>10956</v>
      </c>
      <c r="AAZ3" s="391">
        <v>10957</v>
      </c>
      <c r="ABA3" s="391">
        <v>10958</v>
      </c>
      <c r="ABB3" s="391">
        <v>10959</v>
      </c>
      <c r="ABC3" s="391">
        <v>10960</v>
      </c>
      <c r="ABD3" s="391">
        <v>10961</v>
      </c>
      <c r="ABE3" s="391">
        <v>10962</v>
      </c>
      <c r="ABF3" s="391">
        <v>11443</v>
      </c>
      <c r="ABG3" s="391">
        <v>21984</v>
      </c>
      <c r="ABH3" s="391">
        <v>24032</v>
      </c>
      <c r="ABI3" s="391">
        <v>24821</v>
      </c>
      <c r="ABJ3" s="391">
        <v>27967</v>
      </c>
      <c r="ABK3" s="391">
        <v>27968</v>
      </c>
      <c r="ABL3" s="391">
        <v>27976</v>
      </c>
      <c r="ABM3" s="391">
        <v>10738</v>
      </c>
      <c r="ABN3" s="391">
        <v>11340</v>
      </c>
      <c r="ABO3" s="391">
        <v>11341</v>
      </c>
      <c r="ABP3" s="391">
        <v>11342</v>
      </c>
      <c r="ABQ3" s="391">
        <v>11343</v>
      </c>
      <c r="ABR3" s="391">
        <v>11344</v>
      </c>
      <c r="ABS3" s="391">
        <v>11345</v>
      </c>
      <c r="ABT3" s="391">
        <v>11346</v>
      </c>
      <c r="ABU3" s="391">
        <v>77753</v>
      </c>
      <c r="ABV3" s="391">
        <v>10744</v>
      </c>
      <c r="ABW3" s="391">
        <v>11375</v>
      </c>
      <c r="ABX3" s="391">
        <v>11376</v>
      </c>
      <c r="ABY3" s="391">
        <v>11377</v>
      </c>
      <c r="ABZ3" s="391">
        <v>11378</v>
      </c>
      <c r="ACA3" s="391">
        <v>11379</v>
      </c>
      <c r="ACB3" s="391">
        <v>11380</v>
      </c>
      <c r="ACC3" s="391">
        <v>11381</v>
      </c>
      <c r="ACD3" s="391">
        <v>11382</v>
      </c>
      <c r="ACE3" s="391">
        <v>11383</v>
      </c>
      <c r="ACF3" s="391">
        <v>11385</v>
      </c>
      <c r="ACG3" s="391">
        <v>10680</v>
      </c>
      <c r="ACH3" s="391">
        <v>11322</v>
      </c>
      <c r="ACI3" s="391">
        <v>11324</v>
      </c>
      <c r="ACJ3" s="391">
        <v>11325</v>
      </c>
      <c r="ACK3" s="391">
        <v>11326</v>
      </c>
      <c r="ACL3" s="391">
        <v>11327</v>
      </c>
      <c r="ACM3" s="391">
        <v>11328</v>
      </c>
      <c r="ACN3" s="391">
        <v>11329</v>
      </c>
      <c r="ACO3" s="391">
        <v>11330</v>
      </c>
      <c r="ACP3" s="391">
        <v>11331</v>
      </c>
      <c r="ACQ3" s="391">
        <v>11332</v>
      </c>
      <c r="ACR3" s="391">
        <v>11333</v>
      </c>
      <c r="ACS3" s="391">
        <v>11334</v>
      </c>
      <c r="ACT3" s="391">
        <v>11335</v>
      </c>
      <c r="ACU3" s="391">
        <v>11336</v>
      </c>
      <c r="ACV3" s="391">
        <v>11337</v>
      </c>
      <c r="ACW3" s="391">
        <v>11338</v>
      </c>
      <c r="ACX3" s="391">
        <v>11339</v>
      </c>
      <c r="ACY3" s="391">
        <v>11660</v>
      </c>
      <c r="ACZ3" s="391">
        <v>40491</v>
      </c>
      <c r="ADA3" s="391">
        <v>40492</v>
      </c>
      <c r="ADB3" s="391">
        <v>40742</v>
      </c>
      <c r="ADC3" s="391">
        <v>40743</v>
      </c>
      <c r="ADD3" s="391">
        <v>10739</v>
      </c>
      <c r="ADE3" s="391">
        <v>10740</v>
      </c>
      <c r="ADF3" s="391">
        <v>11347</v>
      </c>
      <c r="ADG3" s="391">
        <v>11348</v>
      </c>
      <c r="ADH3" s="391">
        <v>11349</v>
      </c>
      <c r="ADI3" s="391">
        <v>11350</v>
      </c>
      <c r="ADJ3" s="391">
        <v>11352</v>
      </c>
      <c r="ADK3" s="391">
        <v>11353</v>
      </c>
      <c r="ADL3" s="391">
        <v>11354</v>
      </c>
      <c r="ADM3" s="391">
        <v>10741</v>
      </c>
      <c r="ADN3" s="391">
        <v>11355</v>
      </c>
      <c r="ADO3" s="391">
        <v>11356</v>
      </c>
      <c r="ADP3" s="391">
        <v>10743</v>
      </c>
      <c r="ADQ3" s="391">
        <v>11323</v>
      </c>
      <c r="ADR3" s="391">
        <v>11372</v>
      </c>
      <c r="ADS3" s="391">
        <v>11373</v>
      </c>
      <c r="ADT3" s="391">
        <v>11374</v>
      </c>
      <c r="ADU3" s="391">
        <v>10681</v>
      </c>
      <c r="ADV3" s="391">
        <v>10742</v>
      </c>
      <c r="ADW3" s="391">
        <v>11357</v>
      </c>
      <c r="ADX3" s="391">
        <v>11358</v>
      </c>
      <c r="ADY3" s="391">
        <v>11359</v>
      </c>
      <c r="ADZ3" s="391">
        <v>11360</v>
      </c>
      <c r="AEA3" s="391">
        <v>11361</v>
      </c>
      <c r="AEB3" s="391">
        <v>11362</v>
      </c>
      <c r="AEC3" s="391">
        <v>11363</v>
      </c>
      <c r="AED3" s="391">
        <v>11364</v>
      </c>
      <c r="AEE3" s="391">
        <v>11365</v>
      </c>
      <c r="AEF3" s="391">
        <v>11366</v>
      </c>
      <c r="AEG3" s="391">
        <v>11367</v>
      </c>
      <c r="AEH3" s="391">
        <v>11368</v>
      </c>
      <c r="AEI3" s="391">
        <v>11369</v>
      </c>
      <c r="AEJ3" s="391">
        <v>11370</v>
      </c>
      <c r="AEK3" s="391">
        <v>11371</v>
      </c>
      <c r="AEL3" s="391">
        <v>11459</v>
      </c>
      <c r="AEM3" s="391">
        <v>11654</v>
      </c>
      <c r="AEN3" s="391">
        <v>14138</v>
      </c>
      <c r="AEO3" s="391">
        <v>10683</v>
      </c>
      <c r="AEP3" s="391">
        <v>11407</v>
      </c>
      <c r="AEQ3" s="391">
        <v>11408</v>
      </c>
      <c r="AER3" s="391">
        <v>11409</v>
      </c>
      <c r="AES3" s="391">
        <v>11410</v>
      </c>
      <c r="AET3" s="391">
        <v>11411</v>
      </c>
      <c r="AEU3" s="391">
        <v>11412</v>
      </c>
      <c r="AEV3" s="391">
        <v>11413</v>
      </c>
      <c r="AEW3" s="391">
        <v>14139</v>
      </c>
      <c r="AEX3" s="391">
        <v>28817</v>
      </c>
      <c r="AEY3" s="391">
        <v>10750</v>
      </c>
      <c r="AEZ3" s="391">
        <v>10751</v>
      </c>
      <c r="AFA3" s="391">
        <v>11435</v>
      </c>
      <c r="AFB3" s="391">
        <v>11436</v>
      </c>
      <c r="AFC3" s="391">
        <v>11437</v>
      </c>
      <c r="AFD3" s="391">
        <v>11438</v>
      </c>
      <c r="AFE3" s="391">
        <v>11439</v>
      </c>
      <c r="AFF3" s="391">
        <v>11440</v>
      </c>
      <c r="AFG3" s="391">
        <v>11441</v>
      </c>
      <c r="AFH3" s="391">
        <v>11442</v>
      </c>
      <c r="AFI3" s="391">
        <v>13818</v>
      </c>
      <c r="AFJ3" s="391">
        <v>15010</v>
      </c>
      <c r="AFK3" s="391">
        <v>23771</v>
      </c>
      <c r="AFL3" s="391">
        <v>10748</v>
      </c>
      <c r="AFM3" s="391">
        <v>11423</v>
      </c>
      <c r="AFN3" s="391">
        <v>11424</v>
      </c>
      <c r="AFO3" s="391">
        <v>11425</v>
      </c>
      <c r="AFP3" s="391">
        <v>11426</v>
      </c>
      <c r="AFQ3" s="391">
        <v>11427</v>
      </c>
      <c r="AFR3" s="391">
        <v>11428</v>
      </c>
      <c r="AFS3" s="391">
        <v>11429</v>
      </c>
      <c r="AFT3" s="391">
        <v>11430</v>
      </c>
      <c r="AFU3" s="391">
        <v>11431</v>
      </c>
      <c r="AFV3" s="391">
        <v>11460</v>
      </c>
      <c r="AFW3" s="391">
        <v>11464</v>
      </c>
      <c r="AFX3" s="391">
        <v>10747</v>
      </c>
      <c r="AFY3" s="391">
        <v>11414</v>
      </c>
      <c r="AFZ3" s="391">
        <v>11415</v>
      </c>
      <c r="AGA3" s="391">
        <v>11416</v>
      </c>
      <c r="AGB3" s="391">
        <v>11417</v>
      </c>
      <c r="AGC3" s="391">
        <v>11418</v>
      </c>
      <c r="AGD3" s="391">
        <v>11419</v>
      </c>
      <c r="AGE3" s="391">
        <v>11420</v>
      </c>
      <c r="AGF3" s="391">
        <v>11421</v>
      </c>
      <c r="AGG3" s="391">
        <v>11422</v>
      </c>
      <c r="AGH3" s="391">
        <v>24673</v>
      </c>
      <c r="AGI3" s="391">
        <v>10684</v>
      </c>
      <c r="AGJ3" s="391">
        <v>10749</v>
      </c>
      <c r="AGK3" s="391">
        <v>11432</v>
      </c>
      <c r="AGL3" s="391">
        <v>11433</v>
      </c>
      <c r="AGM3" s="391">
        <v>11434</v>
      </c>
      <c r="AGN3" s="391">
        <v>11461</v>
      </c>
      <c r="AGO3" s="391">
        <v>13806</v>
      </c>
      <c r="AGP3" s="391">
        <v>24689</v>
      </c>
      <c r="AGQ3" s="391">
        <v>10682</v>
      </c>
      <c r="AGR3" s="391">
        <v>10745</v>
      </c>
      <c r="AGS3" s="391">
        <v>11386</v>
      </c>
      <c r="AGT3" s="391">
        <v>11387</v>
      </c>
      <c r="AGU3" s="391">
        <v>11388</v>
      </c>
      <c r="AGV3" s="391">
        <v>11390</v>
      </c>
      <c r="AGW3" s="391">
        <v>11391</v>
      </c>
      <c r="AGX3" s="391">
        <v>11392</v>
      </c>
      <c r="AGY3" s="391">
        <v>11393</v>
      </c>
      <c r="AGZ3" s="391">
        <v>11394</v>
      </c>
      <c r="AHA3" s="391">
        <v>11395</v>
      </c>
      <c r="AHB3" s="391">
        <v>11396</v>
      </c>
      <c r="AHC3" s="391">
        <v>11397</v>
      </c>
      <c r="AHD3" s="391">
        <v>11398</v>
      </c>
      <c r="AHE3" s="391">
        <v>11399</v>
      </c>
      <c r="AHF3" s="391">
        <v>11400</v>
      </c>
      <c r="AHG3" s="391">
        <v>11401</v>
      </c>
      <c r="AHH3" s="391">
        <v>10746</v>
      </c>
      <c r="AHI3" s="391">
        <v>11402</v>
      </c>
      <c r="AHJ3" s="391">
        <v>11403</v>
      </c>
      <c r="AHK3" s="391">
        <v>11404</v>
      </c>
      <c r="AHL3" s="391">
        <v>11405</v>
      </c>
      <c r="AHM3" s="391">
        <v>11406</v>
      </c>
      <c r="AHN3" s="391">
        <v>28786</v>
      </c>
      <c r="AHO3" s="391"/>
    </row>
    <row r="4" spans="1:899">
      <c r="A4" s="393" t="s">
        <v>1405</v>
      </c>
      <c r="B4" s="393" t="s">
        <v>1406</v>
      </c>
      <c r="C4" s="393" t="s">
        <v>1407</v>
      </c>
      <c r="D4" s="393" t="s">
        <v>1408</v>
      </c>
      <c r="E4" s="393" t="s">
        <v>1409</v>
      </c>
      <c r="F4" s="393" t="s">
        <v>1410</v>
      </c>
      <c r="G4" s="393" t="s">
        <v>1411</v>
      </c>
      <c r="H4" s="393" t="s">
        <v>1412</v>
      </c>
      <c r="I4" s="393" t="s">
        <v>1413</v>
      </c>
      <c r="J4" s="393" t="s">
        <v>1414</v>
      </c>
      <c r="K4" s="393" t="s">
        <v>1415</v>
      </c>
      <c r="L4" s="393" t="s">
        <v>1416</v>
      </c>
      <c r="M4" s="393" t="s">
        <v>1417</v>
      </c>
      <c r="N4" s="393" t="s">
        <v>1418</v>
      </c>
      <c r="O4" s="393" t="s">
        <v>1419</v>
      </c>
      <c r="P4" s="393" t="s">
        <v>1420</v>
      </c>
      <c r="Q4" s="393" t="s">
        <v>1421</v>
      </c>
      <c r="R4" s="393" t="s">
        <v>1422</v>
      </c>
      <c r="S4" s="393" t="s">
        <v>1423</v>
      </c>
      <c r="T4" s="393" t="s">
        <v>1424</v>
      </c>
      <c r="U4" s="393" t="s">
        <v>1425</v>
      </c>
      <c r="V4" s="393" t="s">
        <v>2285</v>
      </c>
      <c r="W4" s="393" t="s">
        <v>2286</v>
      </c>
      <c r="X4" s="393" t="s">
        <v>1428</v>
      </c>
      <c r="Y4" s="393" t="s">
        <v>1429</v>
      </c>
      <c r="Z4" s="393" t="s">
        <v>1430</v>
      </c>
      <c r="AA4" s="393" t="s">
        <v>1431</v>
      </c>
      <c r="AB4" s="393" t="s">
        <v>2287</v>
      </c>
      <c r="AC4" s="393" t="s">
        <v>1433</v>
      </c>
      <c r="AD4" s="393" t="s">
        <v>1434</v>
      </c>
      <c r="AE4" s="393" t="s">
        <v>1435</v>
      </c>
      <c r="AF4" s="393" t="s">
        <v>1436</v>
      </c>
      <c r="AG4" s="393" t="s">
        <v>1437</v>
      </c>
      <c r="AH4" s="393" t="s">
        <v>1438</v>
      </c>
      <c r="AI4" s="393" t="s">
        <v>1439</v>
      </c>
      <c r="AJ4" s="393" t="s">
        <v>1440</v>
      </c>
      <c r="AK4" s="393" t="s">
        <v>1441</v>
      </c>
      <c r="AL4" s="393" t="s">
        <v>1442</v>
      </c>
      <c r="AM4" s="393" t="s">
        <v>1443</v>
      </c>
      <c r="AN4" s="393" t="s">
        <v>1444</v>
      </c>
      <c r="AO4" s="393" t="s">
        <v>1445</v>
      </c>
      <c r="AP4" s="393" t="s">
        <v>1446</v>
      </c>
      <c r="AQ4" s="393" t="s">
        <v>1447</v>
      </c>
      <c r="AR4" s="393" t="s">
        <v>1448</v>
      </c>
      <c r="AS4" s="393" t="s">
        <v>1449</v>
      </c>
      <c r="AT4" s="393" t="s">
        <v>1450</v>
      </c>
      <c r="AU4" s="393" t="s">
        <v>1451</v>
      </c>
      <c r="AV4" s="393" t="s">
        <v>1452</v>
      </c>
      <c r="AW4" s="393" t="s">
        <v>1453</v>
      </c>
      <c r="AX4" s="393" t="s">
        <v>1454</v>
      </c>
      <c r="AY4" s="393" t="s">
        <v>1455</v>
      </c>
      <c r="AZ4" s="393" t="s">
        <v>1456</v>
      </c>
      <c r="BA4" s="393" t="s">
        <v>1457</v>
      </c>
      <c r="BB4" s="393" t="s">
        <v>1458</v>
      </c>
      <c r="BC4" s="393" t="s">
        <v>1459</v>
      </c>
      <c r="BD4" s="393" t="s">
        <v>1460</v>
      </c>
      <c r="BE4" s="393" t="s">
        <v>1461</v>
      </c>
      <c r="BF4" s="393" t="s">
        <v>1462</v>
      </c>
      <c r="BG4" s="393" t="s">
        <v>2288</v>
      </c>
      <c r="BH4" s="393" t="s">
        <v>1464</v>
      </c>
      <c r="BI4" s="393" t="s">
        <v>1465</v>
      </c>
      <c r="BJ4" s="393" t="s">
        <v>1466</v>
      </c>
      <c r="BK4" s="393" t="s">
        <v>1467</v>
      </c>
      <c r="BL4" s="393" t="s">
        <v>1468</v>
      </c>
      <c r="BM4" s="393" t="s">
        <v>1469</v>
      </c>
      <c r="BN4" s="393" t="s">
        <v>1470</v>
      </c>
      <c r="BO4" s="393" t="s">
        <v>2289</v>
      </c>
      <c r="BP4" s="393" t="s">
        <v>2290</v>
      </c>
      <c r="BQ4" s="393" t="s">
        <v>1471</v>
      </c>
      <c r="BR4" s="393" t="s">
        <v>1472</v>
      </c>
      <c r="BS4" s="393" t="s">
        <v>1473</v>
      </c>
      <c r="BT4" s="393" t="s">
        <v>1474</v>
      </c>
      <c r="BU4" s="393" t="s">
        <v>1475</v>
      </c>
      <c r="BV4" s="393" t="s">
        <v>1476</v>
      </c>
      <c r="BW4" s="393" t="s">
        <v>1477</v>
      </c>
      <c r="BX4" s="393" t="s">
        <v>1478</v>
      </c>
      <c r="BY4" s="393" t="s">
        <v>1479</v>
      </c>
      <c r="BZ4" s="393" t="s">
        <v>1480</v>
      </c>
      <c r="CA4" s="393" t="s">
        <v>1481</v>
      </c>
      <c r="CB4" s="393" t="s">
        <v>1482</v>
      </c>
      <c r="CC4" s="393" t="s">
        <v>1483</v>
      </c>
      <c r="CD4" s="393" t="s">
        <v>1484</v>
      </c>
      <c r="CE4" s="393" t="s">
        <v>1485</v>
      </c>
      <c r="CF4" s="393" t="s">
        <v>1486</v>
      </c>
      <c r="CG4" s="393" t="s">
        <v>1487</v>
      </c>
      <c r="CH4" s="393" t="s">
        <v>1488</v>
      </c>
      <c r="CI4" s="393" t="s">
        <v>1489</v>
      </c>
      <c r="CJ4" s="393" t="s">
        <v>1490</v>
      </c>
      <c r="CK4" s="393" t="s">
        <v>1491</v>
      </c>
      <c r="CL4" s="393" t="s">
        <v>1492</v>
      </c>
      <c r="CM4" s="393" t="s">
        <v>1493</v>
      </c>
      <c r="CN4" s="393" t="s">
        <v>1494</v>
      </c>
      <c r="CO4" s="393" t="s">
        <v>1495</v>
      </c>
      <c r="CP4" s="393" t="s">
        <v>1496</v>
      </c>
      <c r="CQ4" s="393" t="s">
        <v>1497</v>
      </c>
      <c r="CR4" s="393" t="s">
        <v>1498</v>
      </c>
      <c r="CS4" s="393" t="s">
        <v>1499</v>
      </c>
      <c r="CT4" s="393" t="s">
        <v>1500</v>
      </c>
      <c r="CU4" s="393" t="s">
        <v>1501</v>
      </c>
      <c r="CV4" s="393" t="s">
        <v>1502</v>
      </c>
      <c r="CW4" s="393" t="s">
        <v>1503</v>
      </c>
      <c r="CX4" s="393" t="s">
        <v>1504</v>
      </c>
      <c r="CY4" s="393" t="s">
        <v>1505</v>
      </c>
      <c r="CZ4" s="393" t="s">
        <v>1506</v>
      </c>
      <c r="DA4" s="393" t="s">
        <v>1507</v>
      </c>
      <c r="DB4" s="393" t="s">
        <v>1508</v>
      </c>
      <c r="DC4" s="393" t="s">
        <v>1509</v>
      </c>
      <c r="DD4" s="393" t="s">
        <v>1510</v>
      </c>
      <c r="DE4" s="393" t="s">
        <v>1511</v>
      </c>
      <c r="DF4" s="393" t="s">
        <v>1512</v>
      </c>
      <c r="DG4" s="393" t="s">
        <v>1513</v>
      </c>
      <c r="DH4" s="393" t="s">
        <v>1514</v>
      </c>
      <c r="DI4" s="393" t="s">
        <v>1515</v>
      </c>
      <c r="DJ4" s="393" t="s">
        <v>1516</v>
      </c>
      <c r="DK4" s="393" t="s">
        <v>1517</v>
      </c>
      <c r="DL4" s="393" t="s">
        <v>1518</v>
      </c>
      <c r="DM4" s="393" t="s">
        <v>1519</v>
      </c>
      <c r="DN4" s="393" t="s">
        <v>1520</v>
      </c>
      <c r="DO4" s="393" t="s">
        <v>1521</v>
      </c>
      <c r="DP4" s="393" t="s">
        <v>1522</v>
      </c>
      <c r="DQ4" s="393" t="s">
        <v>1523</v>
      </c>
      <c r="DR4" s="393" t="s">
        <v>1524</v>
      </c>
      <c r="DS4" s="393" t="s">
        <v>1525</v>
      </c>
      <c r="DT4" s="393" t="s">
        <v>1526</v>
      </c>
      <c r="DU4" s="393" t="s">
        <v>1527</v>
      </c>
      <c r="DV4" s="393" t="s">
        <v>1528</v>
      </c>
      <c r="DW4" s="393" t="s">
        <v>1529</v>
      </c>
      <c r="DX4" s="393" t="s">
        <v>1530</v>
      </c>
      <c r="DY4" s="393" t="s">
        <v>1531</v>
      </c>
      <c r="DZ4" s="393" t="s">
        <v>1532</v>
      </c>
      <c r="EA4" s="393" t="s">
        <v>1533</v>
      </c>
      <c r="EB4" s="393" t="s">
        <v>1534</v>
      </c>
      <c r="EC4" s="393" t="s">
        <v>1535</v>
      </c>
      <c r="ED4" s="393" t="s">
        <v>1536</v>
      </c>
      <c r="EE4" s="393" t="s">
        <v>1537</v>
      </c>
      <c r="EF4" s="393" t="s">
        <v>1538</v>
      </c>
      <c r="EG4" s="393" t="s">
        <v>1539</v>
      </c>
      <c r="EH4" s="393" t="s">
        <v>1540</v>
      </c>
      <c r="EI4" s="393" t="s">
        <v>1541</v>
      </c>
      <c r="EJ4" s="393" t="s">
        <v>1542</v>
      </c>
      <c r="EK4" s="393" t="s">
        <v>1543</v>
      </c>
      <c r="EL4" s="393" t="s">
        <v>1544</v>
      </c>
      <c r="EM4" s="393" t="s">
        <v>1545</v>
      </c>
      <c r="EN4" s="393" t="s">
        <v>1546</v>
      </c>
      <c r="EO4" s="393" t="s">
        <v>1547</v>
      </c>
      <c r="EP4" s="393" t="s">
        <v>1548</v>
      </c>
      <c r="EQ4" s="393" t="s">
        <v>1549</v>
      </c>
      <c r="ER4" s="393" t="s">
        <v>1550</v>
      </c>
      <c r="ES4" s="393" t="s">
        <v>1551</v>
      </c>
      <c r="ET4" s="393" t="s">
        <v>1552</v>
      </c>
      <c r="EU4" s="393" t="s">
        <v>1553</v>
      </c>
      <c r="EV4" s="393" t="s">
        <v>1554</v>
      </c>
      <c r="EW4" s="393" t="s">
        <v>1555</v>
      </c>
      <c r="EX4" s="393" t="s">
        <v>1556</v>
      </c>
      <c r="EY4" s="393" t="s">
        <v>1557</v>
      </c>
      <c r="EZ4" s="393" t="s">
        <v>1558</v>
      </c>
      <c r="FA4" s="393" t="s">
        <v>1559</v>
      </c>
      <c r="FB4" s="393" t="s">
        <v>1560</v>
      </c>
      <c r="FC4" s="393" t="s">
        <v>1561</v>
      </c>
      <c r="FD4" s="393" t="s">
        <v>1562</v>
      </c>
      <c r="FE4" s="393" t="s">
        <v>1563</v>
      </c>
      <c r="FF4" s="393" t="s">
        <v>1564</v>
      </c>
      <c r="FG4" s="393" t="s">
        <v>2291</v>
      </c>
      <c r="FH4" s="393" t="s">
        <v>1566</v>
      </c>
      <c r="FI4" s="393" t="s">
        <v>1567</v>
      </c>
      <c r="FJ4" s="393" t="s">
        <v>1568</v>
      </c>
      <c r="FK4" s="393" t="s">
        <v>1569</v>
      </c>
      <c r="FL4" s="393" t="s">
        <v>1570</v>
      </c>
      <c r="FM4" s="393" t="s">
        <v>1571</v>
      </c>
      <c r="FN4" s="393" t="s">
        <v>2292</v>
      </c>
      <c r="FO4" s="393" t="s">
        <v>2293</v>
      </c>
      <c r="FP4" s="393" t="s">
        <v>1574</v>
      </c>
      <c r="FQ4" s="393" t="s">
        <v>1575</v>
      </c>
      <c r="FR4" s="393" t="s">
        <v>1576</v>
      </c>
      <c r="FS4" s="393" t="s">
        <v>1577</v>
      </c>
      <c r="FT4" s="393" t="s">
        <v>1578</v>
      </c>
      <c r="FU4" s="393" t="s">
        <v>1579</v>
      </c>
      <c r="FV4" s="393" t="s">
        <v>1580</v>
      </c>
      <c r="FW4" s="393" t="s">
        <v>1581</v>
      </c>
      <c r="FX4" s="393" t="s">
        <v>1582</v>
      </c>
      <c r="FY4" s="393" t="s">
        <v>1583</v>
      </c>
      <c r="FZ4" s="393" t="s">
        <v>1584</v>
      </c>
      <c r="GA4" s="393" t="s">
        <v>1585</v>
      </c>
      <c r="GB4" s="393" t="s">
        <v>1586</v>
      </c>
      <c r="GC4" s="393" t="s">
        <v>2294</v>
      </c>
      <c r="GD4" s="393" t="s">
        <v>1587</v>
      </c>
      <c r="GE4" s="393" t="s">
        <v>1588</v>
      </c>
      <c r="GF4" s="393" t="s">
        <v>1589</v>
      </c>
      <c r="GG4" s="393" t="s">
        <v>1590</v>
      </c>
      <c r="GH4" s="393" t="s">
        <v>1591</v>
      </c>
      <c r="GI4" s="393" t="s">
        <v>1592</v>
      </c>
      <c r="GJ4" s="393" t="s">
        <v>1593</v>
      </c>
      <c r="GK4" s="393" t="s">
        <v>1594</v>
      </c>
      <c r="GL4" s="393" t="s">
        <v>1595</v>
      </c>
      <c r="GM4" s="393" t="s">
        <v>1596</v>
      </c>
      <c r="GN4" s="393" t="s">
        <v>1597</v>
      </c>
      <c r="GO4" s="393" t="s">
        <v>1598</v>
      </c>
      <c r="GP4" s="393" t="s">
        <v>1599</v>
      </c>
      <c r="GQ4" s="393" t="s">
        <v>1600</v>
      </c>
      <c r="GR4" s="393" t="s">
        <v>1601</v>
      </c>
      <c r="GS4" s="393" t="s">
        <v>1602</v>
      </c>
      <c r="GT4" s="393" t="s">
        <v>1603</v>
      </c>
      <c r="GU4" s="393" t="s">
        <v>1604</v>
      </c>
      <c r="GV4" s="393" t="s">
        <v>1605</v>
      </c>
      <c r="GW4" s="393" t="s">
        <v>1606</v>
      </c>
      <c r="GX4" s="393" t="s">
        <v>1607</v>
      </c>
      <c r="GY4" s="393" t="s">
        <v>1608</v>
      </c>
      <c r="GZ4" s="393" t="s">
        <v>1609</v>
      </c>
      <c r="HA4" s="393" t="s">
        <v>1610</v>
      </c>
      <c r="HB4" s="393" t="s">
        <v>1611</v>
      </c>
      <c r="HC4" s="393" t="s">
        <v>1612</v>
      </c>
      <c r="HD4" s="393" t="s">
        <v>1613</v>
      </c>
      <c r="HE4" s="393" t="s">
        <v>1614</v>
      </c>
      <c r="HF4" s="393" t="s">
        <v>1615</v>
      </c>
      <c r="HG4" s="393" t="s">
        <v>1616</v>
      </c>
      <c r="HH4" s="393" t="s">
        <v>2295</v>
      </c>
      <c r="HI4" s="393" t="s">
        <v>1617</v>
      </c>
      <c r="HJ4" s="393" t="s">
        <v>1618</v>
      </c>
      <c r="HK4" s="393" t="s">
        <v>1619</v>
      </c>
      <c r="HL4" s="393" t="s">
        <v>1620</v>
      </c>
      <c r="HM4" s="393" t="s">
        <v>1621</v>
      </c>
      <c r="HN4" s="393" t="s">
        <v>1622</v>
      </c>
      <c r="HO4" s="393" t="s">
        <v>1623</v>
      </c>
      <c r="HP4" s="393" t="s">
        <v>1624</v>
      </c>
      <c r="HQ4" s="393" t="s">
        <v>1625</v>
      </c>
      <c r="HR4" s="393" t="s">
        <v>1626</v>
      </c>
      <c r="HS4" s="393" t="s">
        <v>1627</v>
      </c>
      <c r="HT4" s="393" t="s">
        <v>1628</v>
      </c>
      <c r="HU4" s="393" t="s">
        <v>1629</v>
      </c>
      <c r="HV4" s="393" t="s">
        <v>1630</v>
      </c>
      <c r="HW4" s="393" t="s">
        <v>1631</v>
      </c>
      <c r="HX4" s="393" t="s">
        <v>1632</v>
      </c>
      <c r="HY4" s="393" t="s">
        <v>1633</v>
      </c>
      <c r="HZ4" s="393" t="s">
        <v>1634</v>
      </c>
      <c r="IA4" s="393" t="s">
        <v>1635</v>
      </c>
      <c r="IB4" s="393" t="s">
        <v>1636</v>
      </c>
      <c r="IC4" s="393" t="s">
        <v>1637</v>
      </c>
      <c r="ID4" s="393" t="s">
        <v>1638</v>
      </c>
      <c r="IE4" s="393" t="s">
        <v>1639</v>
      </c>
      <c r="IF4" s="393" t="s">
        <v>1640</v>
      </c>
      <c r="IG4" s="393" t="s">
        <v>1641</v>
      </c>
      <c r="IH4" s="393" t="s">
        <v>1642</v>
      </c>
      <c r="II4" s="393" t="s">
        <v>1643</v>
      </c>
      <c r="IJ4" s="393" t="s">
        <v>1644</v>
      </c>
      <c r="IK4" s="393" t="s">
        <v>1645</v>
      </c>
      <c r="IL4" s="393" t="s">
        <v>1646</v>
      </c>
      <c r="IM4" s="393" t="s">
        <v>1647</v>
      </c>
      <c r="IN4" s="393" t="s">
        <v>1648</v>
      </c>
      <c r="IO4" s="393" t="s">
        <v>1649</v>
      </c>
      <c r="IP4" s="393" t="s">
        <v>1650</v>
      </c>
      <c r="IQ4" s="393" t="s">
        <v>1651</v>
      </c>
      <c r="IR4" s="393" t="s">
        <v>1652</v>
      </c>
      <c r="IS4" s="393" t="s">
        <v>1653</v>
      </c>
      <c r="IT4" s="393" t="s">
        <v>1654</v>
      </c>
      <c r="IU4" s="393" t="s">
        <v>1655</v>
      </c>
      <c r="IV4" s="393" t="s">
        <v>1656</v>
      </c>
      <c r="IW4" s="393" t="s">
        <v>1657</v>
      </c>
      <c r="IX4" s="393" t="s">
        <v>1658</v>
      </c>
      <c r="IY4" s="393" t="s">
        <v>1659</v>
      </c>
      <c r="IZ4" s="393" t="s">
        <v>1660</v>
      </c>
      <c r="JA4" s="393" t="s">
        <v>1661</v>
      </c>
      <c r="JB4" s="393" t="s">
        <v>1662</v>
      </c>
      <c r="JC4" s="393" t="s">
        <v>1663</v>
      </c>
      <c r="JD4" s="393" t="s">
        <v>1664</v>
      </c>
      <c r="JE4" s="393" t="s">
        <v>1665</v>
      </c>
      <c r="JF4" s="393" t="s">
        <v>1666</v>
      </c>
      <c r="JG4" s="393" t="s">
        <v>1667</v>
      </c>
      <c r="JH4" s="393" t="s">
        <v>1668</v>
      </c>
      <c r="JI4" s="393" t="s">
        <v>1669</v>
      </c>
      <c r="JJ4" s="393" t="s">
        <v>1670</v>
      </c>
      <c r="JK4" s="393" t="s">
        <v>1671</v>
      </c>
      <c r="JL4" s="393" t="s">
        <v>1672</v>
      </c>
      <c r="JM4" s="393" t="s">
        <v>1673</v>
      </c>
      <c r="JN4" s="393" t="s">
        <v>1674</v>
      </c>
      <c r="JO4" s="393" t="s">
        <v>1675</v>
      </c>
      <c r="JP4" s="393" t="s">
        <v>1676</v>
      </c>
      <c r="JQ4" s="393" t="s">
        <v>1677</v>
      </c>
      <c r="JR4" s="393" t="s">
        <v>1678</v>
      </c>
      <c r="JS4" s="393" t="s">
        <v>1679</v>
      </c>
      <c r="JT4" s="393" t="s">
        <v>1680</v>
      </c>
      <c r="JU4" s="393" t="s">
        <v>1681</v>
      </c>
      <c r="JV4" s="393" t="s">
        <v>1682</v>
      </c>
      <c r="JW4" s="393" t="s">
        <v>1683</v>
      </c>
      <c r="JX4" s="393" t="s">
        <v>1684</v>
      </c>
      <c r="JY4" s="393" t="s">
        <v>1685</v>
      </c>
      <c r="JZ4" s="393" t="s">
        <v>1686</v>
      </c>
      <c r="KA4" s="393" t="s">
        <v>1687</v>
      </c>
      <c r="KB4" s="393" t="s">
        <v>1688</v>
      </c>
      <c r="KC4" s="393" t="s">
        <v>1689</v>
      </c>
      <c r="KD4" s="393" t="s">
        <v>1690</v>
      </c>
      <c r="KE4" s="393" t="s">
        <v>1691</v>
      </c>
      <c r="KF4" s="393" t="s">
        <v>1692</v>
      </c>
      <c r="KG4" s="393" t="s">
        <v>1693</v>
      </c>
      <c r="KH4" s="393" t="s">
        <v>1694</v>
      </c>
      <c r="KI4" s="393" t="s">
        <v>1695</v>
      </c>
      <c r="KJ4" s="393" t="s">
        <v>1696</v>
      </c>
      <c r="KK4" s="393" t="s">
        <v>1697</v>
      </c>
      <c r="KL4" s="393" t="s">
        <v>1698</v>
      </c>
      <c r="KM4" s="393" t="s">
        <v>1699</v>
      </c>
      <c r="KN4" s="393" t="s">
        <v>1700</v>
      </c>
      <c r="KO4" s="393" t="s">
        <v>1701</v>
      </c>
      <c r="KP4" s="393" t="s">
        <v>1702</v>
      </c>
      <c r="KQ4" s="393" t="s">
        <v>1703</v>
      </c>
      <c r="KR4" s="393" t="s">
        <v>1704</v>
      </c>
      <c r="KS4" s="393" t="s">
        <v>1705</v>
      </c>
      <c r="KT4" s="393" t="s">
        <v>1706</v>
      </c>
      <c r="KU4" s="393" t="s">
        <v>1707</v>
      </c>
      <c r="KV4" s="393" t="s">
        <v>1708</v>
      </c>
      <c r="KW4" s="393" t="s">
        <v>1709</v>
      </c>
      <c r="KX4" s="393" t="s">
        <v>1710</v>
      </c>
      <c r="KY4" s="393" t="s">
        <v>1711</v>
      </c>
      <c r="KZ4" s="393" t="s">
        <v>1712</v>
      </c>
      <c r="LA4" s="393" t="s">
        <v>1713</v>
      </c>
      <c r="LB4" s="393" t="s">
        <v>1714</v>
      </c>
      <c r="LC4" s="393" t="s">
        <v>1715</v>
      </c>
      <c r="LD4" s="393" t="s">
        <v>1716</v>
      </c>
      <c r="LE4" s="393" t="s">
        <v>1717</v>
      </c>
      <c r="LF4" s="393" t="s">
        <v>1718</v>
      </c>
      <c r="LG4" s="393" t="s">
        <v>1719</v>
      </c>
      <c r="LH4" s="393" t="s">
        <v>1720</v>
      </c>
      <c r="LI4" s="393" t="s">
        <v>1721</v>
      </c>
      <c r="LJ4" s="393" t="s">
        <v>1722</v>
      </c>
      <c r="LK4" s="393" t="s">
        <v>1723</v>
      </c>
      <c r="LL4" s="393" t="s">
        <v>1724</v>
      </c>
      <c r="LM4" s="393" t="s">
        <v>1725</v>
      </c>
      <c r="LN4" s="393" t="s">
        <v>1726</v>
      </c>
      <c r="LO4" s="393" t="s">
        <v>2296</v>
      </c>
      <c r="LP4" s="393" t="s">
        <v>1727</v>
      </c>
      <c r="LQ4" s="393" t="s">
        <v>1728</v>
      </c>
      <c r="LR4" s="393" t="s">
        <v>1729</v>
      </c>
      <c r="LS4" s="393" t="s">
        <v>1730</v>
      </c>
      <c r="LT4" s="393" t="s">
        <v>1731</v>
      </c>
      <c r="LU4" s="393" t="s">
        <v>1732</v>
      </c>
      <c r="LV4" s="393" t="s">
        <v>1733</v>
      </c>
      <c r="LW4" s="393" t="s">
        <v>1734</v>
      </c>
      <c r="LX4" s="393" t="s">
        <v>1735</v>
      </c>
      <c r="LY4" s="393" t="s">
        <v>1736</v>
      </c>
      <c r="LZ4" s="393" t="s">
        <v>1737</v>
      </c>
      <c r="MA4" s="393" t="s">
        <v>1738</v>
      </c>
      <c r="MB4" s="393" t="s">
        <v>1739</v>
      </c>
      <c r="MC4" s="393" t="s">
        <v>1740</v>
      </c>
      <c r="MD4" s="393" t="s">
        <v>1741</v>
      </c>
      <c r="ME4" s="393" t="s">
        <v>1742</v>
      </c>
      <c r="MF4" s="393" t="s">
        <v>1743</v>
      </c>
      <c r="MG4" s="393" t="s">
        <v>1744</v>
      </c>
      <c r="MH4" s="393" t="s">
        <v>1745</v>
      </c>
      <c r="MI4" s="393" t="s">
        <v>1746</v>
      </c>
      <c r="MJ4" s="393" t="s">
        <v>1747</v>
      </c>
      <c r="MK4" s="393" t="s">
        <v>1748</v>
      </c>
      <c r="ML4" s="393" t="s">
        <v>1749</v>
      </c>
      <c r="MM4" s="393" t="s">
        <v>1750</v>
      </c>
      <c r="MN4" s="393" t="s">
        <v>1751</v>
      </c>
      <c r="MO4" s="393" t="s">
        <v>1752</v>
      </c>
      <c r="MP4" s="393" t="s">
        <v>1753</v>
      </c>
      <c r="MQ4" s="393" t="s">
        <v>1754</v>
      </c>
      <c r="MR4" s="393" t="s">
        <v>1755</v>
      </c>
      <c r="MS4" s="393" t="s">
        <v>1756</v>
      </c>
      <c r="MT4" s="393" t="s">
        <v>1757</v>
      </c>
      <c r="MU4" s="393" t="s">
        <v>1758</v>
      </c>
      <c r="MV4" s="393" t="s">
        <v>1759</v>
      </c>
      <c r="MW4" s="393" t="s">
        <v>1760</v>
      </c>
      <c r="MX4" s="393" t="s">
        <v>1761</v>
      </c>
      <c r="MY4" s="393" t="s">
        <v>1762</v>
      </c>
      <c r="MZ4" s="393" t="s">
        <v>1763</v>
      </c>
      <c r="NA4" s="393" t="s">
        <v>2297</v>
      </c>
      <c r="NB4" s="393" t="s">
        <v>1764</v>
      </c>
      <c r="NC4" s="393" t="s">
        <v>1765</v>
      </c>
      <c r="ND4" s="393" t="s">
        <v>1766</v>
      </c>
      <c r="NE4" s="393" t="s">
        <v>2298</v>
      </c>
      <c r="NF4" s="393" t="s">
        <v>1768</v>
      </c>
      <c r="NG4" s="393" t="s">
        <v>1769</v>
      </c>
      <c r="NH4" s="393" t="s">
        <v>1770</v>
      </c>
      <c r="NI4" s="393" t="s">
        <v>1771</v>
      </c>
      <c r="NJ4" s="393" t="s">
        <v>1772</v>
      </c>
      <c r="NK4" s="393" t="s">
        <v>1773</v>
      </c>
      <c r="NL4" s="393" t="s">
        <v>1774</v>
      </c>
      <c r="NM4" s="393" t="s">
        <v>2299</v>
      </c>
      <c r="NN4" s="393" t="s">
        <v>1776</v>
      </c>
      <c r="NO4" s="393" t="s">
        <v>1777</v>
      </c>
      <c r="NP4" s="393" t="s">
        <v>1778</v>
      </c>
      <c r="NQ4" s="393" t="s">
        <v>1779</v>
      </c>
      <c r="NR4" s="393" t="s">
        <v>1780</v>
      </c>
      <c r="NS4" s="393" t="s">
        <v>1781</v>
      </c>
      <c r="NT4" s="393" t="s">
        <v>1782</v>
      </c>
      <c r="NU4" s="393" t="s">
        <v>1783</v>
      </c>
      <c r="NV4" s="393" t="s">
        <v>2300</v>
      </c>
      <c r="NW4" s="393" t="s">
        <v>1785</v>
      </c>
      <c r="NX4" s="393" t="s">
        <v>1786</v>
      </c>
      <c r="NY4" s="393" t="s">
        <v>1787</v>
      </c>
      <c r="NZ4" s="393" t="s">
        <v>1788</v>
      </c>
      <c r="OA4" s="393" t="s">
        <v>1789</v>
      </c>
      <c r="OB4" s="393" t="s">
        <v>1790</v>
      </c>
      <c r="OC4" s="393" t="s">
        <v>2301</v>
      </c>
      <c r="OD4" s="393" t="s">
        <v>1792</v>
      </c>
      <c r="OE4" s="393" t="s">
        <v>2302</v>
      </c>
      <c r="OF4" s="393" t="s">
        <v>1794</v>
      </c>
      <c r="OG4" s="393" t="s">
        <v>1795</v>
      </c>
      <c r="OH4" s="393" t="s">
        <v>1798</v>
      </c>
      <c r="OI4" s="393" t="s">
        <v>1796</v>
      </c>
      <c r="OJ4" s="393" t="s">
        <v>1797</v>
      </c>
      <c r="OK4" s="393" t="s">
        <v>1799</v>
      </c>
      <c r="OL4" s="393" t="s">
        <v>1800</v>
      </c>
      <c r="OM4" s="393" t="s">
        <v>2303</v>
      </c>
      <c r="ON4" s="393" t="s">
        <v>1802</v>
      </c>
      <c r="OO4" s="393" t="s">
        <v>1803</v>
      </c>
      <c r="OP4" s="393" t="s">
        <v>2304</v>
      </c>
      <c r="OQ4" s="393" t="s">
        <v>1805</v>
      </c>
      <c r="OR4" s="393" t="s">
        <v>1806</v>
      </c>
      <c r="OS4" s="393" t="s">
        <v>1807</v>
      </c>
      <c r="OT4" s="393" t="s">
        <v>1808</v>
      </c>
      <c r="OU4" s="393" t="s">
        <v>1809</v>
      </c>
      <c r="OV4" s="393" t="s">
        <v>2305</v>
      </c>
      <c r="OW4" s="393" t="s">
        <v>1811</v>
      </c>
      <c r="OX4" s="393" t="s">
        <v>2306</v>
      </c>
      <c r="OY4" s="393" t="s">
        <v>2307</v>
      </c>
      <c r="OZ4" s="393" t="s">
        <v>1812</v>
      </c>
      <c r="PA4" s="393" t="s">
        <v>1813</v>
      </c>
      <c r="PB4" s="393" t="s">
        <v>2308</v>
      </c>
      <c r="PC4" s="393" t="s">
        <v>1815</v>
      </c>
      <c r="PD4" s="393" t="s">
        <v>1816</v>
      </c>
      <c r="PE4" s="393" t="s">
        <v>1817</v>
      </c>
      <c r="PF4" s="393" t="s">
        <v>1818</v>
      </c>
      <c r="PG4" s="393" t="s">
        <v>1819</v>
      </c>
      <c r="PH4" s="393" t="s">
        <v>1820</v>
      </c>
      <c r="PI4" s="393" t="s">
        <v>1821</v>
      </c>
      <c r="PJ4" s="393" t="s">
        <v>1822</v>
      </c>
      <c r="PK4" s="393" t="s">
        <v>1823</v>
      </c>
      <c r="PL4" s="393" t="s">
        <v>1824</v>
      </c>
      <c r="PM4" s="393" t="s">
        <v>1825</v>
      </c>
      <c r="PN4" s="393" t="s">
        <v>2309</v>
      </c>
      <c r="PO4" s="393" t="s">
        <v>2310</v>
      </c>
      <c r="PP4" s="393" t="s">
        <v>2311</v>
      </c>
      <c r="PQ4" s="393" t="s">
        <v>2312</v>
      </c>
      <c r="PR4" s="393" t="s">
        <v>1826</v>
      </c>
      <c r="PS4" s="393" t="s">
        <v>1827</v>
      </c>
      <c r="PT4" s="393" t="s">
        <v>1828</v>
      </c>
      <c r="PU4" s="393" t="s">
        <v>1829</v>
      </c>
      <c r="PV4" s="393" t="s">
        <v>2313</v>
      </c>
      <c r="PW4" s="393" t="s">
        <v>1831</v>
      </c>
      <c r="PX4" s="393" t="s">
        <v>1832</v>
      </c>
      <c r="PY4" s="393" t="s">
        <v>1833</v>
      </c>
      <c r="PZ4" s="393" t="s">
        <v>1834</v>
      </c>
      <c r="QA4" s="393" t="s">
        <v>1835</v>
      </c>
      <c r="QB4" s="393" t="s">
        <v>1836</v>
      </c>
      <c r="QC4" s="393" t="s">
        <v>1837</v>
      </c>
      <c r="QD4" s="393" t="s">
        <v>1838</v>
      </c>
      <c r="QE4" s="393" t="s">
        <v>1839</v>
      </c>
      <c r="QF4" s="393" t="s">
        <v>1840</v>
      </c>
      <c r="QG4" s="393" t="s">
        <v>1841</v>
      </c>
      <c r="QH4" s="393" t="s">
        <v>1842</v>
      </c>
      <c r="QI4" s="393" t="s">
        <v>1843</v>
      </c>
      <c r="QJ4" s="393" t="s">
        <v>1844</v>
      </c>
      <c r="QK4" s="393" t="s">
        <v>1845</v>
      </c>
      <c r="QL4" s="393" t="s">
        <v>1846</v>
      </c>
      <c r="QM4" s="393" t="s">
        <v>1847</v>
      </c>
      <c r="QN4" s="393" t="s">
        <v>2314</v>
      </c>
      <c r="QO4" s="393" t="s">
        <v>2315</v>
      </c>
      <c r="QP4" s="393" t="s">
        <v>2316</v>
      </c>
      <c r="QQ4" s="393" t="s">
        <v>2317</v>
      </c>
      <c r="QR4" s="393" t="s">
        <v>1848</v>
      </c>
      <c r="QS4" s="393" t="s">
        <v>1849</v>
      </c>
      <c r="QT4" s="393" t="s">
        <v>1850</v>
      </c>
      <c r="QU4" s="393" t="s">
        <v>1851</v>
      </c>
      <c r="QV4" s="393" t="s">
        <v>1852</v>
      </c>
      <c r="QW4" s="393" t="s">
        <v>1853</v>
      </c>
      <c r="QX4" s="393" t="s">
        <v>1854</v>
      </c>
      <c r="QY4" s="393" t="s">
        <v>1855</v>
      </c>
      <c r="QZ4" s="393" t="s">
        <v>1856</v>
      </c>
      <c r="RA4" s="393" t="s">
        <v>1857</v>
      </c>
      <c r="RB4" s="393" t="s">
        <v>1858</v>
      </c>
      <c r="RC4" s="393" t="s">
        <v>2318</v>
      </c>
      <c r="RD4" s="393" t="s">
        <v>2319</v>
      </c>
      <c r="RE4" s="393" t="s">
        <v>1859</v>
      </c>
      <c r="RF4" s="393" t="s">
        <v>1860</v>
      </c>
      <c r="RG4" s="393" t="s">
        <v>1861</v>
      </c>
      <c r="RH4" s="393" t="s">
        <v>1862</v>
      </c>
      <c r="RI4" s="393" t="s">
        <v>1863</v>
      </c>
      <c r="RJ4" s="393" t="s">
        <v>1864</v>
      </c>
      <c r="RK4" s="393" t="s">
        <v>1865</v>
      </c>
      <c r="RL4" s="393" t="s">
        <v>1866</v>
      </c>
      <c r="RM4" s="393" t="s">
        <v>1867</v>
      </c>
      <c r="RN4" s="393" t="s">
        <v>1868</v>
      </c>
      <c r="RO4" s="393" t="s">
        <v>1869</v>
      </c>
      <c r="RP4" s="393" t="s">
        <v>1870</v>
      </c>
      <c r="RQ4" s="393" t="s">
        <v>1871</v>
      </c>
      <c r="RR4" s="393" t="s">
        <v>1872</v>
      </c>
      <c r="RS4" s="393" t="s">
        <v>1873</v>
      </c>
      <c r="RT4" s="393" t="s">
        <v>1874</v>
      </c>
      <c r="RU4" s="393" t="s">
        <v>1875</v>
      </c>
      <c r="RV4" s="393" t="s">
        <v>2320</v>
      </c>
      <c r="RW4" s="393" t="s">
        <v>2321</v>
      </c>
      <c r="RX4" s="393" t="s">
        <v>2322</v>
      </c>
      <c r="RY4" s="393" t="s">
        <v>1879</v>
      </c>
      <c r="RZ4" s="393" t="s">
        <v>1880</v>
      </c>
      <c r="SA4" s="393" t="s">
        <v>1881</v>
      </c>
      <c r="SB4" s="393" t="s">
        <v>1882</v>
      </c>
      <c r="SC4" s="393" t="s">
        <v>1883</v>
      </c>
      <c r="SD4" s="393" t="s">
        <v>1884</v>
      </c>
      <c r="SE4" s="393" t="s">
        <v>1885</v>
      </c>
      <c r="SF4" s="393" t="s">
        <v>1886</v>
      </c>
      <c r="SG4" s="393" t="s">
        <v>1887</v>
      </c>
      <c r="SH4" s="393" t="s">
        <v>1888</v>
      </c>
      <c r="SI4" s="393" t="s">
        <v>1889</v>
      </c>
      <c r="SJ4" s="393" t="s">
        <v>2323</v>
      </c>
      <c r="SK4" s="393" t="s">
        <v>1890</v>
      </c>
      <c r="SL4" s="393" t="s">
        <v>1891</v>
      </c>
      <c r="SM4" s="393" t="s">
        <v>1892</v>
      </c>
      <c r="SN4" s="393" t="s">
        <v>1893</v>
      </c>
      <c r="SO4" s="393" t="s">
        <v>1894</v>
      </c>
      <c r="SP4" s="393" t="s">
        <v>1895</v>
      </c>
      <c r="SQ4" s="393" t="s">
        <v>1896</v>
      </c>
      <c r="SR4" s="393" t="s">
        <v>1897</v>
      </c>
      <c r="SS4" s="393" t="s">
        <v>1898</v>
      </c>
      <c r="ST4" s="393" t="s">
        <v>1899</v>
      </c>
      <c r="SU4" s="393" t="s">
        <v>1900</v>
      </c>
      <c r="SV4" s="393" t="s">
        <v>1901</v>
      </c>
      <c r="SW4" s="393" t="s">
        <v>1902</v>
      </c>
      <c r="SX4" s="393" t="s">
        <v>1903</v>
      </c>
      <c r="SY4" s="393" t="s">
        <v>1904</v>
      </c>
      <c r="SZ4" s="393" t="s">
        <v>1905</v>
      </c>
      <c r="TA4" s="393" t="s">
        <v>1906</v>
      </c>
      <c r="TB4" s="393" t="s">
        <v>1907</v>
      </c>
      <c r="TC4" s="393" t="s">
        <v>1908</v>
      </c>
      <c r="TD4" s="393" t="s">
        <v>1909</v>
      </c>
      <c r="TE4" s="393" t="s">
        <v>1910</v>
      </c>
      <c r="TF4" s="393" t="s">
        <v>2324</v>
      </c>
      <c r="TG4" s="393" t="s">
        <v>1911</v>
      </c>
      <c r="TH4" s="393" t="s">
        <v>1912</v>
      </c>
      <c r="TI4" s="393" t="s">
        <v>1913</v>
      </c>
      <c r="TJ4" s="393" t="s">
        <v>1914</v>
      </c>
      <c r="TK4" s="393" t="s">
        <v>1915</v>
      </c>
      <c r="TL4" s="393" t="s">
        <v>1916</v>
      </c>
      <c r="TM4" s="393" t="s">
        <v>1917</v>
      </c>
      <c r="TN4" s="393" t="s">
        <v>1918</v>
      </c>
      <c r="TO4" s="393" t="s">
        <v>1919</v>
      </c>
      <c r="TP4" s="393" t="s">
        <v>1920</v>
      </c>
      <c r="TQ4" s="393" t="s">
        <v>1921</v>
      </c>
      <c r="TR4" s="393" t="s">
        <v>1922</v>
      </c>
      <c r="TS4" s="393" t="s">
        <v>1923</v>
      </c>
      <c r="TT4" s="393" t="s">
        <v>1924</v>
      </c>
      <c r="TU4" s="393" t="s">
        <v>1925</v>
      </c>
      <c r="TV4" s="393" t="s">
        <v>1926</v>
      </c>
      <c r="TW4" s="393" t="s">
        <v>2325</v>
      </c>
      <c r="TX4" s="393" t="s">
        <v>1928</v>
      </c>
      <c r="TY4" s="393" t="s">
        <v>1929</v>
      </c>
      <c r="TZ4" s="393" t="s">
        <v>1930</v>
      </c>
      <c r="UA4" s="393" t="s">
        <v>1931</v>
      </c>
      <c r="UB4" s="393" t="s">
        <v>1932</v>
      </c>
      <c r="UC4" s="393" t="s">
        <v>1933</v>
      </c>
      <c r="UD4" s="393" t="s">
        <v>1934</v>
      </c>
      <c r="UE4" s="393" t="s">
        <v>2326</v>
      </c>
      <c r="UF4" s="393" t="s">
        <v>2327</v>
      </c>
      <c r="UG4" s="393" t="s">
        <v>2328</v>
      </c>
      <c r="UH4" s="393" t="s">
        <v>1938</v>
      </c>
      <c r="UI4" s="393" t="s">
        <v>1939</v>
      </c>
      <c r="UJ4" s="393" t="s">
        <v>1940</v>
      </c>
      <c r="UK4" s="393" t="s">
        <v>1941</v>
      </c>
      <c r="UL4" s="393" t="s">
        <v>1942</v>
      </c>
      <c r="UM4" s="393" t="s">
        <v>1943</v>
      </c>
      <c r="UN4" s="393" t="s">
        <v>1944</v>
      </c>
      <c r="UO4" s="393" t="s">
        <v>1945</v>
      </c>
      <c r="UP4" s="393" t="s">
        <v>1946</v>
      </c>
      <c r="UQ4" s="393" t="s">
        <v>2329</v>
      </c>
      <c r="UR4" s="393" t="s">
        <v>1948</v>
      </c>
      <c r="US4" s="393" t="s">
        <v>1949</v>
      </c>
      <c r="UT4" s="393" t="s">
        <v>1950</v>
      </c>
      <c r="UU4" s="393" t="s">
        <v>1951</v>
      </c>
      <c r="UV4" s="393" t="s">
        <v>1952</v>
      </c>
      <c r="UW4" s="393" t="s">
        <v>1953</v>
      </c>
      <c r="UX4" s="393" t="s">
        <v>1954</v>
      </c>
      <c r="UY4" s="393" t="s">
        <v>1955</v>
      </c>
      <c r="UZ4" s="393" t="s">
        <v>1956</v>
      </c>
      <c r="VA4" s="393" t="s">
        <v>1957</v>
      </c>
      <c r="VB4" s="393" t="s">
        <v>1958</v>
      </c>
      <c r="VC4" s="393" t="s">
        <v>1959</v>
      </c>
      <c r="VD4" s="393" t="s">
        <v>1960</v>
      </c>
      <c r="VE4" s="393" t="s">
        <v>1961</v>
      </c>
      <c r="VF4" s="393" t="s">
        <v>1962</v>
      </c>
      <c r="VG4" s="393" t="s">
        <v>2330</v>
      </c>
      <c r="VH4" s="393" t="s">
        <v>2331</v>
      </c>
      <c r="VI4" s="393" t="s">
        <v>2332</v>
      </c>
      <c r="VJ4" s="393" t="s">
        <v>1966</v>
      </c>
      <c r="VK4" s="393" t="s">
        <v>1967</v>
      </c>
      <c r="VL4" s="393" t="s">
        <v>1968</v>
      </c>
      <c r="VM4" s="393" t="s">
        <v>1969</v>
      </c>
      <c r="VN4" s="393" t="s">
        <v>1970</v>
      </c>
      <c r="VO4" s="393" t="s">
        <v>1971</v>
      </c>
      <c r="VP4" s="393" t="s">
        <v>1972</v>
      </c>
      <c r="VQ4" s="393" t="s">
        <v>1973</v>
      </c>
      <c r="VR4" s="393" t="s">
        <v>1974</v>
      </c>
      <c r="VS4" s="393" t="s">
        <v>2333</v>
      </c>
      <c r="VT4" s="393" t="s">
        <v>1976</v>
      </c>
      <c r="VU4" s="393" t="s">
        <v>1977</v>
      </c>
      <c r="VV4" s="393" t="s">
        <v>1978</v>
      </c>
      <c r="VW4" s="393" t="s">
        <v>1979</v>
      </c>
      <c r="VX4" s="393" t="s">
        <v>1980</v>
      </c>
      <c r="VY4" s="393" t="s">
        <v>1981</v>
      </c>
      <c r="VZ4" s="393" t="s">
        <v>1982</v>
      </c>
      <c r="WA4" s="393" t="s">
        <v>1983</v>
      </c>
      <c r="WB4" s="393" t="s">
        <v>1984</v>
      </c>
      <c r="WC4" s="393" t="s">
        <v>1985</v>
      </c>
      <c r="WD4" s="393" t="s">
        <v>1986</v>
      </c>
      <c r="WE4" s="393" t="s">
        <v>1987</v>
      </c>
      <c r="WF4" s="393" t="s">
        <v>1988</v>
      </c>
      <c r="WG4" s="393" t="s">
        <v>1989</v>
      </c>
      <c r="WH4" s="393" t="s">
        <v>1990</v>
      </c>
      <c r="WI4" s="393" t="s">
        <v>1991</v>
      </c>
      <c r="WJ4" s="393" t="s">
        <v>1992</v>
      </c>
      <c r="WK4" s="393" t="s">
        <v>1993</v>
      </c>
      <c r="WL4" s="393" t="s">
        <v>1994</v>
      </c>
      <c r="WM4" s="393" t="s">
        <v>1995</v>
      </c>
      <c r="WN4" s="393" t="s">
        <v>1996</v>
      </c>
      <c r="WO4" s="393" t="s">
        <v>1997</v>
      </c>
      <c r="WP4" s="393" t="s">
        <v>1998</v>
      </c>
      <c r="WQ4" s="393" t="s">
        <v>1999</v>
      </c>
      <c r="WR4" s="393" t="s">
        <v>2000</v>
      </c>
      <c r="WS4" s="393" t="s">
        <v>2334</v>
      </c>
      <c r="WT4" s="393" t="s">
        <v>2335</v>
      </c>
      <c r="WU4" s="393" t="s">
        <v>2003</v>
      </c>
      <c r="WV4" s="393" t="s">
        <v>2004</v>
      </c>
      <c r="WW4" s="393" t="s">
        <v>2005</v>
      </c>
      <c r="WX4" s="393" t="s">
        <v>2336</v>
      </c>
      <c r="WY4" s="393" t="s">
        <v>2007</v>
      </c>
      <c r="WZ4" s="393" t="s">
        <v>2008</v>
      </c>
      <c r="XA4" s="393" t="s">
        <v>2009</v>
      </c>
      <c r="XB4" s="393" t="s">
        <v>2010</v>
      </c>
      <c r="XC4" s="393" t="s">
        <v>2337</v>
      </c>
      <c r="XD4" s="393" t="s">
        <v>2338</v>
      </c>
      <c r="XE4" s="393" t="s">
        <v>2339</v>
      </c>
      <c r="XF4" s="393" t="s">
        <v>2014</v>
      </c>
      <c r="XG4" s="393" t="s">
        <v>2015</v>
      </c>
      <c r="XH4" s="393" t="s">
        <v>2016</v>
      </c>
      <c r="XI4" s="393" t="s">
        <v>2340</v>
      </c>
      <c r="XJ4" s="393" t="s">
        <v>2018</v>
      </c>
      <c r="XK4" s="393" t="s">
        <v>2019</v>
      </c>
      <c r="XL4" s="393" t="s">
        <v>2020</v>
      </c>
      <c r="XM4" s="393" t="s">
        <v>2021</v>
      </c>
      <c r="XN4" s="393" t="s">
        <v>2022</v>
      </c>
      <c r="XO4" s="393" t="s">
        <v>2023</v>
      </c>
      <c r="XP4" s="393" t="s">
        <v>2024</v>
      </c>
      <c r="XQ4" s="393" t="s">
        <v>2025</v>
      </c>
      <c r="XR4" s="393" t="s">
        <v>2026</v>
      </c>
      <c r="XS4" s="393" t="s">
        <v>2027</v>
      </c>
      <c r="XT4" s="393" t="s">
        <v>2028</v>
      </c>
      <c r="XU4" s="393" t="s">
        <v>2029</v>
      </c>
      <c r="XV4" s="393" t="s">
        <v>2030</v>
      </c>
      <c r="XW4" s="393" t="s">
        <v>2031</v>
      </c>
      <c r="XX4" s="393" t="s">
        <v>2032</v>
      </c>
      <c r="XY4" s="393" t="s">
        <v>2033</v>
      </c>
      <c r="XZ4" s="393" t="s">
        <v>2034</v>
      </c>
      <c r="YA4" s="393" t="s">
        <v>2341</v>
      </c>
      <c r="YB4" s="393" t="s">
        <v>2342</v>
      </c>
      <c r="YC4" s="393" t="s">
        <v>2037</v>
      </c>
      <c r="YD4" s="393" t="s">
        <v>2038</v>
      </c>
      <c r="YE4" s="393" t="s">
        <v>2039</v>
      </c>
      <c r="YF4" s="393" t="s">
        <v>2040</v>
      </c>
      <c r="YG4" s="393" t="s">
        <v>2343</v>
      </c>
      <c r="YH4" s="393" t="s">
        <v>2042</v>
      </c>
      <c r="YI4" s="393" t="s">
        <v>2043</v>
      </c>
      <c r="YJ4" s="393" t="s">
        <v>2044</v>
      </c>
      <c r="YK4" s="393" t="s">
        <v>2045</v>
      </c>
      <c r="YL4" s="393" t="s">
        <v>2046</v>
      </c>
      <c r="YM4" s="393" t="s">
        <v>2047</v>
      </c>
      <c r="YN4" s="393" t="s">
        <v>2048</v>
      </c>
      <c r="YO4" s="393" t="s">
        <v>2049</v>
      </c>
      <c r="YP4" s="393" t="s">
        <v>2050</v>
      </c>
      <c r="YQ4" s="393" t="s">
        <v>2344</v>
      </c>
      <c r="YR4" s="393" t="s">
        <v>2345</v>
      </c>
      <c r="YS4" s="393" t="s">
        <v>2346</v>
      </c>
      <c r="YT4" s="393" t="s">
        <v>2054</v>
      </c>
      <c r="YU4" s="393" t="s">
        <v>2055</v>
      </c>
      <c r="YV4" s="393" t="s">
        <v>2056</v>
      </c>
      <c r="YW4" s="393" t="s">
        <v>2057</v>
      </c>
      <c r="YX4" s="393" t="s">
        <v>2058</v>
      </c>
      <c r="YY4" s="393" t="s">
        <v>2059</v>
      </c>
      <c r="YZ4" s="393" t="s">
        <v>2060</v>
      </c>
      <c r="ZA4" s="393" t="s">
        <v>2061</v>
      </c>
      <c r="ZB4" s="393" t="s">
        <v>2062</v>
      </c>
      <c r="ZC4" s="393" t="s">
        <v>2063</v>
      </c>
      <c r="ZD4" s="393" t="s">
        <v>2064</v>
      </c>
      <c r="ZE4" s="393" t="s">
        <v>2065</v>
      </c>
      <c r="ZF4" s="393" t="s">
        <v>2066</v>
      </c>
      <c r="ZG4" s="393" t="s">
        <v>2067</v>
      </c>
      <c r="ZH4" s="393" t="s">
        <v>2068</v>
      </c>
      <c r="ZI4" s="393" t="s">
        <v>2069</v>
      </c>
      <c r="ZJ4" s="393" t="s">
        <v>2070</v>
      </c>
      <c r="ZK4" s="393" t="s">
        <v>2071</v>
      </c>
      <c r="ZL4" s="393" t="s">
        <v>2072</v>
      </c>
      <c r="ZM4" s="393" t="s">
        <v>2073</v>
      </c>
      <c r="ZN4" s="393" t="s">
        <v>2074</v>
      </c>
      <c r="ZO4" s="393" t="s">
        <v>2075</v>
      </c>
      <c r="ZP4" s="393" t="s">
        <v>2076</v>
      </c>
      <c r="ZQ4" s="393" t="s">
        <v>2077</v>
      </c>
      <c r="ZR4" s="393" t="s">
        <v>2078</v>
      </c>
      <c r="ZS4" s="393" t="s">
        <v>2079</v>
      </c>
      <c r="ZT4" s="393" t="s">
        <v>2080</v>
      </c>
      <c r="ZU4" s="393" t="s">
        <v>2081</v>
      </c>
      <c r="ZV4" s="393" t="s">
        <v>2082</v>
      </c>
      <c r="ZW4" s="393" t="s">
        <v>2083</v>
      </c>
      <c r="ZX4" s="393" t="s">
        <v>2084</v>
      </c>
      <c r="ZY4" s="393" t="s">
        <v>2085</v>
      </c>
      <c r="ZZ4" s="393" t="s">
        <v>2086</v>
      </c>
      <c r="AAA4" s="393" t="s">
        <v>2087</v>
      </c>
      <c r="AAB4" s="393" t="s">
        <v>2088</v>
      </c>
      <c r="AAC4" s="393" t="s">
        <v>2347</v>
      </c>
      <c r="AAD4" s="393" t="s">
        <v>2348</v>
      </c>
      <c r="AAE4" s="393" t="s">
        <v>2349</v>
      </c>
      <c r="AAF4" s="393" t="s">
        <v>2092</v>
      </c>
      <c r="AAG4" s="393" t="s">
        <v>2093</v>
      </c>
      <c r="AAH4" s="393" t="s">
        <v>2094</v>
      </c>
      <c r="AAI4" s="393" t="s">
        <v>2095</v>
      </c>
      <c r="AAJ4" s="393" t="s">
        <v>2096</v>
      </c>
      <c r="AAK4" s="393" t="s">
        <v>2097</v>
      </c>
      <c r="AAL4" s="393" t="s">
        <v>2098</v>
      </c>
      <c r="AAM4" s="393" t="s">
        <v>2099</v>
      </c>
      <c r="AAN4" s="393" t="s">
        <v>2100</v>
      </c>
      <c r="AAO4" s="393" t="s">
        <v>2101</v>
      </c>
      <c r="AAP4" s="393" t="s">
        <v>2102</v>
      </c>
      <c r="AAQ4" s="393" t="s">
        <v>2103</v>
      </c>
      <c r="AAR4" s="393" t="s">
        <v>2104</v>
      </c>
      <c r="AAS4" s="393" t="s">
        <v>2105</v>
      </c>
      <c r="AAT4" s="393" t="s">
        <v>2106</v>
      </c>
      <c r="AAU4" s="393" t="s">
        <v>2107</v>
      </c>
      <c r="AAV4" s="393" t="s">
        <v>2108</v>
      </c>
      <c r="AAW4" s="393" t="s">
        <v>2109</v>
      </c>
      <c r="AAX4" s="393" t="s">
        <v>2350</v>
      </c>
      <c r="AAY4" s="393" t="s">
        <v>2111</v>
      </c>
      <c r="AAZ4" s="393" t="s">
        <v>2112</v>
      </c>
      <c r="ABA4" s="393" t="s">
        <v>2113</v>
      </c>
      <c r="ABB4" s="393" t="s">
        <v>2114</v>
      </c>
      <c r="ABC4" s="393" t="s">
        <v>2115</v>
      </c>
      <c r="ABD4" s="393" t="s">
        <v>2116</v>
      </c>
      <c r="ABE4" s="393" t="s">
        <v>2117</v>
      </c>
      <c r="ABF4" s="393" t="s">
        <v>2351</v>
      </c>
      <c r="ABG4" s="393" t="s">
        <v>2352</v>
      </c>
      <c r="ABH4" s="393" t="s">
        <v>2120</v>
      </c>
      <c r="ABI4" s="393" t="s">
        <v>2353</v>
      </c>
      <c r="ABJ4" s="393" t="s">
        <v>2354</v>
      </c>
      <c r="ABK4" s="393" t="s">
        <v>2355</v>
      </c>
      <c r="ABL4" s="393" t="s">
        <v>2356</v>
      </c>
      <c r="ABM4" s="393" t="s">
        <v>2125</v>
      </c>
      <c r="ABN4" s="393" t="s">
        <v>2126</v>
      </c>
      <c r="ABO4" s="393" t="s">
        <v>2127</v>
      </c>
      <c r="ABP4" s="393" t="s">
        <v>2128</v>
      </c>
      <c r="ABQ4" s="393" t="s">
        <v>2129</v>
      </c>
      <c r="ABR4" s="393" t="s">
        <v>2130</v>
      </c>
      <c r="ABS4" s="393" t="s">
        <v>2131</v>
      </c>
      <c r="ABT4" s="393" t="s">
        <v>2132</v>
      </c>
      <c r="ABU4" s="393" t="s">
        <v>2357</v>
      </c>
      <c r="ABV4" s="393" t="s">
        <v>2133</v>
      </c>
      <c r="ABW4" s="393" t="s">
        <v>2134</v>
      </c>
      <c r="ABX4" s="393" t="s">
        <v>2135</v>
      </c>
      <c r="ABY4" s="393" t="s">
        <v>2136</v>
      </c>
      <c r="ABZ4" s="393" t="s">
        <v>2137</v>
      </c>
      <c r="ACA4" s="393" t="s">
        <v>2138</v>
      </c>
      <c r="ACB4" s="393" t="s">
        <v>2139</v>
      </c>
      <c r="ACC4" s="393" t="s">
        <v>2140</v>
      </c>
      <c r="ACD4" s="393" t="s">
        <v>2141</v>
      </c>
      <c r="ACE4" s="393" t="s">
        <v>2142</v>
      </c>
      <c r="ACF4" s="393" t="s">
        <v>2143</v>
      </c>
      <c r="ACG4" s="393" t="s">
        <v>2144</v>
      </c>
      <c r="ACH4" s="393" t="s">
        <v>2145</v>
      </c>
      <c r="ACI4" s="393" t="s">
        <v>2146</v>
      </c>
      <c r="ACJ4" s="393" t="s">
        <v>2147</v>
      </c>
      <c r="ACK4" s="393" t="s">
        <v>2148</v>
      </c>
      <c r="ACL4" s="393" t="s">
        <v>2149</v>
      </c>
      <c r="ACM4" s="393" t="s">
        <v>2150</v>
      </c>
      <c r="ACN4" s="393" t="s">
        <v>2151</v>
      </c>
      <c r="ACO4" s="393" t="s">
        <v>2358</v>
      </c>
      <c r="ACP4" s="393" t="s">
        <v>2153</v>
      </c>
      <c r="ACQ4" s="393" t="s">
        <v>2154</v>
      </c>
      <c r="ACR4" s="393" t="s">
        <v>2155</v>
      </c>
      <c r="ACS4" s="393" t="s">
        <v>2156</v>
      </c>
      <c r="ACT4" s="393" t="s">
        <v>2359</v>
      </c>
      <c r="ACU4" s="393" t="s">
        <v>2158</v>
      </c>
      <c r="ACV4" s="393" t="s">
        <v>2159</v>
      </c>
      <c r="ACW4" s="393" t="s">
        <v>2160</v>
      </c>
      <c r="ACX4" s="393" t="s">
        <v>2161</v>
      </c>
      <c r="ACY4" s="393" t="s">
        <v>2162</v>
      </c>
      <c r="ACZ4" s="393" t="s">
        <v>2010</v>
      </c>
      <c r="ADA4" s="393" t="s">
        <v>2360</v>
      </c>
      <c r="ADB4" s="393" t="s">
        <v>2361</v>
      </c>
      <c r="ADC4" s="393" t="s">
        <v>2362</v>
      </c>
      <c r="ADD4" s="393" t="s">
        <v>2163</v>
      </c>
      <c r="ADE4" s="393" t="s">
        <v>2164</v>
      </c>
      <c r="ADF4" s="393" t="s">
        <v>2165</v>
      </c>
      <c r="ADG4" s="393" t="s">
        <v>2166</v>
      </c>
      <c r="ADH4" s="393" t="s">
        <v>2167</v>
      </c>
      <c r="ADI4" s="393" t="s">
        <v>1629</v>
      </c>
      <c r="ADJ4" s="393" t="s">
        <v>2168</v>
      </c>
      <c r="ADK4" s="393" t="s">
        <v>2169</v>
      </c>
      <c r="ADL4" s="393" t="s">
        <v>2170</v>
      </c>
      <c r="ADM4" s="393" t="s">
        <v>2171</v>
      </c>
      <c r="ADN4" s="393" t="s">
        <v>2172</v>
      </c>
      <c r="ADO4" s="393" t="s">
        <v>2173</v>
      </c>
      <c r="ADP4" s="393" t="s">
        <v>2174</v>
      </c>
      <c r="ADQ4" s="393" t="s">
        <v>2175</v>
      </c>
      <c r="ADR4" s="393" t="s">
        <v>2176</v>
      </c>
      <c r="ADS4" s="393" t="s">
        <v>2177</v>
      </c>
      <c r="ADT4" s="393" t="s">
        <v>2178</v>
      </c>
      <c r="ADU4" s="393" t="s">
        <v>2179</v>
      </c>
      <c r="ADV4" s="393" t="s">
        <v>2180</v>
      </c>
      <c r="ADW4" s="393" t="s">
        <v>2181</v>
      </c>
      <c r="ADX4" s="393" t="s">
        <v>2182</v>
      </c>
      <c r="ADY4" s="393" t="s">
        <v>2198</v>
      </c>
      <c r="ADZ4" s="393" t="s">
        <v>2183</v>
      </c>
      <c r="AEA4" s="393" t="s">
        <v>2184</v>
      </c>
      <c r="AEB4" s="393" t="s">
        <v>2185</v>
      </c>
      <c r="AEC4" s="393" t="s">
        <v>2186</v>
      </c>
      <c r="AED4" s="393" t="s">
        <v>2187</v>
      </c>
      <c r="AEE4" s="393" t="s">
        <v>2188</v>
      </c>
      <c r="AEF4" s="393" t="s">
        <v>2189</v>
      </c>
      <c r="AEG4" s="393" t="s">
        <v>2190</v>
      </c>
      <c r="AEH4" s="393" t="s">
        <v>2191</v>
      </c>
      <c r="AEI4" s="393" t="s">
        <v>2192</v>
      </c>
      <c r="AEJ4" s="393" t="s">
        <v>2193</v>
      </c>
      <c r="AEK4" s="393" t="s">
        <v>2194</v>
      </c>
      <c r="AEL4" s="393" t="s">
        <v>2195</v>
      </c>
      <c r="AEM4" s="393" t="s">
        <v>2196</v>
      </c>
      <c r="AEN4" s="393" t="s">
        <v>2197</v>
      </c>
      <c r="AEO4" s="393" t="s">
        <v>2199</v>
      </c>
      <c r="AEP4" s="393" t="s">
        <v>2200</v>
      </c>
      <c r="AEQ4" s="393" t="s">
        <v>2201</v>
      </c>
      <c r="AER4" s="393" t="s">
        <v>2202</v>
      </c>
      <c r="AES4" s="393" t="s">
        <v>2203</v>
      </c>
      <c r="AET4" s="393" t="s">
        <v>2204</v>
      </c>
      <c r="AEU4" s="393" t="s">
        <v>2205</v>
      </c>
      <c r="AEV4" s="393" t="s">
        <v>2206</v>
      </c>
      <c r="AEW4" s="393" t="s">
        <v>2207</v>
      </c>
      <c r="AEX4" s="393" t="s">
        <v>2208</v>
      </c>
      <c r="AEY4" s="393" t="s">
        <v>2209</v>
      </c>
      <c r="AEZ4" s="393" t="s">
        <v>2210</v>
      </c>
      <c r="AFA4" s="393" t="s">
        <v>2211</v>
      </c>
      <c r="AFB4" s="393" t="s">
        <v>2212</v>
      </c>
      <c r="AFC4" s="393" t="s">
        <v>2213</v>
      </c>
      <c r="AFD4" s="393" t="s">
        <v>2214</v>
      </c>
      <c r="AFE4" s="393" t="s">
        <v>2215</v>
      </c>
      <c r="AFF4" s="393" t="s">
        <v>2216</v>
      </c>
      <c r="AFG4" s="393" t="s">
        <v>2217</v>
      </c>
      <c r="AFH4" s="393" t="s">
        <v>2218</v>
      </c>
      <c r="AFI4" s="393" t="s">
        <v>2219</v>
      </c>
      <c r="AFJ4" s="393" t="s">
        <v>2220</v>
      </c>
      <c r="AFK4" s="393" t="s">
        <v>2221</v>
      </c>
      <c r="AFL4" s="393" t="s">
        <v>2222</v>
      </c>
      <c r="AFM4" s="393" t="s">
        <v>2223</v>
      </c>
      <c r="AFN4" s="393" t="s">
        <v>2224</v>
      </c>
      <c r="AFO4" s="393" t="s">
        <v>2225</v>
      </c>
      <c r="AFP4" s="393" t="s">
        <v>2226</v>
      </c>
      <c r="AFQ4" s="393" t="s">
        <v>2227</v>
      </c>
      <c r="AFR4" s="393" t="s">
        <v>2228</v>
      </c>
      <c r="AFS4" s="393" t="s">
        <v>2229</v>
      </c>
      <c r="AFT4" s="393" t="s">
        <v>2230</v>
      </c>
      <c r="AFU4" s="393" t="s">
        <v>2231</v>
      </c>
      <c r="AFV4" s="393" t="s">
        <v>2232</v>
      </c>
      <c r="AFW4" s="393" t="s">
        <v>2233</v>
      </c>
      <c r="AFX4" s="393" t="s">
        <v>2234</v>
      </c>
      <c r="AFY4" s="393" t="s">
        <v>2235</v>
      </c>
      <c r="AFZ4" s="393" t="s">
        <v>2236</v>
      </c>
      <c r="AGA4" s="393" t="s">
        <v>2237</v>
      </c>
      <c r="AGB4" s="393" t="s">
        <v>2238</v>
      </c>
      <c r="AGC4" s="393" t="s">
        <v>2239</v>
      </c>
      <c r="AGD4" s="393" t="s">
        <v>2240</v>
      </c>
      <c r="AGE4" s="393" t="s">
        <v>2241</v>
      </c>
      <c r="AGF4" s="393" t="s">
        <v>2242</v>
      </c>
      <c r="AGG4" s="393" t="s">
        <v>2243</v>
      </c>
      <c r="AGH4" s="393" t="s">
        <v>2244</v>
      </c>
      <c r="AGI4" s="393" t="s">
        <v>2245</v>
      </c>
      <c r="AGJ4" s="393" t="s">
        <v>2246</v>
      </c>
      <c r="AGK4" s="393" t="s">
        <v>2247</v>
      </c>
      <c r="AGL4" s="393" t="s">
        <v>2248</v>
      </c>
      <c r="AGM4" s="393" t="s">
        <v>2249</v>
      </c>
      <c r="AGN4" s="393" t="s">
        <v>2250</v>
      </c>
      <c r="AGO4" s="393" t="s">
        <v>2251</v>
      </c>
      <c r="AGP4" s="393" t="s">
        <v>2252</v>
      </c>
      <c r="AGQ4" s="393" t="s">
        <v>2253</v>
      </c>
      <c r="AGR4" s="393" t="s">
        <v>2254</v>
      </c>
      <c r="AGS4" s="393" t="s">
        <v>2255</v>
      </c>
      <c r="AGT4" s="393" t="s">
        <v>2256</v>
      </c>
      <c r="AGU4" s="393" t="s">
        <v>2257</v>
      </c>
      <c r="AGV4" s="393" t="s">
        <v>2258</v>
      </c>
      <c r="AGW4" s="393" t="s">
        <v>2259</v>
      </c>
      <c r="AGX4" s="393" t="s">
        <v>2260</v>
      </c>
      <c r="AGY4" s="393" t="s">
        <v>2261</v>
      </c>
      <c r="AGZ4" s="393" t="s">
        <v>2262</v>
      </c>
      <c r="AHA4" s="393" t="s">
        <v>2263</v>
      </c>
      <c r="AHB4" s="393" t="s">
        <v>2264</v>
      </c>
      <c r="AHC4" s="393" t="s">
        <v>2265</v>
      </c>
      <c r="AHD4" s="393" t="s">
        <v>2266</v>
      </c>
      <c r="AHE4" s="393" t="s">
        <v>2267</v>
      </c>
      <c r="AHF4" s="393" t="s">
        <v>2268</v>
      </c>
      <c r="AHG4" s="393" t="s">
        <v>2269</v>
      </c>
      <c r="AHH4" s="393" t="s">
        <v>2270</v>
      </c>
      <c r="AHI4" s="393" t="s">
        <v>2271</v>
      </c>
      <c r="AHJ4" s="393" t="s">
        <v>2272</v>
      </c>
      <c r="AHK4" s="393" t="s">
        <v>2273</v>
      </c>
      <c r="AHL4" s="393" t="s">
        <v>2274</v>
      </c>
      <c r="AHM4" s="393" t="s">
        <v>2275</v>
      </c>
      <c r="AHN4" s="393" t="s">
        <v>2276</v>
      </c>
      <c r="AHO4" s="393"/>
    </row>
    <row r="5" spans="1:899">
      <c r="A5" s="383" t="s">
        <v>0</v>
      </c>
      <c r="B5" s="383" t="s">
        <v>1</v>
      </c>
      <c r="C5" s="394">
        <v>825496266.34000015</v>
      </c>
      <c r="D5" s="394">
        <v>93990179.869999975</v>
      </c>
      <c r="E5" s="394">
        <v>136325775.97000006</v>
      </c>
      <c r="F5" s="394">
        <v>30454202.139999997</v>
      </c>
      <c r="G5" s="394">
        <v>131648286.80999999</v>
      </c>
      <c r="H5" s="394">
        <v>53023178.249999993</v>
      </c>
      <c r="I5" s="394">
        <v>64468123.260000005</v>
      </c>
      <c r="J5" s="394">
        <v>78084083.230000004</v>
      </c>
      <c r="K5" s="394">
        <v>75669499.01000002</v>
      </c>
      <c r="L5" s="394">
        <v>55418423.119999968</v>
      </c>
      <c r="M5" s="394">
        <v>39213445.579999998</v>
      </c>
      <c r="N5" s="394">
        <v>45169869.490000002</v>
      </c>
      <c r="O5" s="394">
        <v>27638636.850000001</v>
      </c>
      <c r="P5" s="394">
        <v>39737550.640000023</v>
      </c>
      <c r="Q5" s="394">
        <v>35440904.890000008</v>
      </c>
      <c r="R5" s="394">
        <v>69928025.610000029</v>
      </c>
      <c r="S5" s="394">
        <v>71718821.61999999</v>
      </c>
      <c r="T5" s="394">
        <v>26167063.300000001</v>
      </c>
      <c r="U5" s="394">
        <v>621945614.80999959</v>
      </c>
      <c r="V5" s="394">
        <v>194216884.60999998</v>
      </c>
      <c r="W5" s="394">
        <v>61701037.54999999</v>
      </c>
      <c r="X5" s="394">
        <v>59964236.680000007</v>
      </c>
      <c r="Y5" s="394">
        <v>45646662.919999994</v>
      </c>
      <c r="Z5" s="394">
        <v>73017195.800000012</v>
      </c>
      <c r="AA5" s="394">
        <v>31221708.999999993</v>
      </c>
      <c r="AB5" s="394">
        <v>142336258.31999996</v>
      </c>
      <c r="AC5" s="394">
        <v>76498545.620000005</v>
      </c>
      <c r="AD5" s="394">
        <v>54573944.450000003</v>
      </c>
      <c r="AE5" s="394">
        <v>114176961.90999997</v>
      </c>
      <c r="AF5" s="394">
        <v>48730848.520000003</v>
      </c>
      <c r="AG5" s="394">
        <v>106014440.25999998</v>
      </c>
      <c r="AH5" s="394">
        <v>57754830.939999998</v>
      </c>
      <c r="AI5" s="394">
        <v>72153722.060000002</v>
      </c>
      <c r="AJ5" s="394">
        <v>39160138.889999986</v>
      </c>
      <c r="AK5" s="394">
        <v>81312374.360000014</v>
      </c>
      <c r="AL5" s="394">
        <v>43553181.839999989</v>
      </c>
      <c r="AM5" s="394">
        <v>19935599.290000003</v>
      </c>
      <c r="AN5" s="394">
        <v>40153145.400000006</v>
      </c>
      <c r="AO5" s="394">
        <v>38344759.060000017</v>
      </c>
      <c r="AP5" s="394">
        <v>21895327.170000002</v>
      </c>
      <c r="AQ5" s="394">
        <v>25590933.810000006</v>
      </c>
      <c r="AR5" s="394">
        <v>19187863.769999996</v>
      </c>
      <c r="AS5" s="394">
        <v>229770681.9499999</v>
      </c>
      <c r="AT5" s="394">
        <v>17026235.09</v>
      </c>
      <c r="AU5" s="394">
        <v>15952917.760000004</v>
      </c>
      <c r="AV5" s="394">
        <v>33732096.659999996</v>
      </c>
      <c r="AW5" s="394">
        <v>43467126.210000001</v>
      </c>
      <c r="AX5" s="394">
        <v>46421252.099999994</v>
      </c>
      <c r="AY5" s="394">
        <v>24174594.889999993</v>
      </c>
      <c r="AZ5" s="394">
        <v>29664068.999999996</v>
      </c>
      <c r="BA5" s="394">
        <v>15192056.800000008</v>
      </c>
      <c r="BB5" s="394">
        <v>15833247.240000013</v>
      </c>
      <c r="BC5" s="394">
        <v>17674229</v>
      </c>
      <c r="BD5" s="394">
        <v>11700014.839999992</v>
      </c>
      <c r="BE5" s="394">
        <v>63183138.900000006</v>
      </c>
      <c r="BF5" s="394">
        <v>208090.43</v>
      </c>
      <c r="BG5" s="394">
        <v>22913802.68</v>
      </c>
      <c r="BH5" s="394">
        <v>194831090.71999991</v>
      </c>
      <c r="BI5" s="394">
        <v>132638137.28999996</v>
      </c>
      <c r="BJ5" s="394">
        <v>51690408.980000019</v>
      </c>
      <c r="BK5" s="394">
        <v>19680307.619999994</v>
      </c>
      <c r="BL5" s="394">
        <v>58623865.620000027</v>
      </c>
      <c r="BM5" s="394">
        <v>55695733.080000013</v>
      </c>
      <c r="BN5" s="394">
        <v>20540077.530000001</v>
      </c>
      <c r="BO5" s="394">
        <v>4009069.38</v>
      </c>
      <c r="BP5" s="394">
        <v>0</v>
      </c>
      <c r="BQ5" s="394">
        <v>294480627.74999994</v>
      </c>
      <c r="BR5" s="394">
        <v>46584355.640000015</v>
      </c>
      <c r="BS5" s="394">
        <v>64582979.880000003</v>
      </c>
      <c r="BT5" s="394">
        <v>67056830.620000005</v>
      </c>
      <c r="BU5" s="394">
        <v>41262811.779999971</v>
      </c>
      <c r="BV5" s="394">
        <v>56741489.390000001</v>
      </c>
      <c r="BW5" s="394">
        <v>18154125.860000003</v>
      </c>
      <c r="BX5" s="394">
        <v>30200585.729999997</v>
      </c>
      <c r="BY5" s="394">
        <v>93981608.269999966</v>
      </c>
      <c r="BZ5" s="394">
        <v>31213059.760000002</v>
      </c>
      <c r="CA5" s="394">
        <v>27513942.630000006</v>
      </c>
      <c r="CB5" s="394">
        <v>87105758.109999985</v>
      </c>
      <c r="CC5" s="394">
        <v>35447093.239999995</v>
      </c>
      <c r="CD5" s="394">
        <v>42801329.469999999</v>
      </c>
      <c r="CE5" s="394">
        <v>17554440.830000002</v>
      </c>
      <c r="CF5" s="394">
        <v>686055105.21000004</v>
      </c>
      <c r="CG5" s="394">
        <v>40697011.569999993</v>
      </c>
      <c r="CH5" s="394">
        <v>80427982.269999981</v>
      </c>
      <c r="CI5" s="394">
        <v>41248465.790000007</v>
      </c>
      <c r="CJ5" s="394">
        <v>57248907.039999992</v>
      </c>
      <c r="CK5" s="394">
        <v>40243726.710000001</v>
      </c>
      <c r="CL5" s="394">
        <v>53850854.739999987</v>
      </c>
      <c r="CM5" s="394">
        <v>64668425.280000016</v>
      </c>
      <c r="CN5" s="394">
        <v>22368141.309999987</v>
      </c>
      <c r="CO5" s="394">
        <v>68575287.780000001</v>
      </c>
      <c r="CP5" s="394">
        <v>45674868.719999991</v>
      </c>
      <c r="CQ5" s="394">
        <v>53480249.710000008</v>
      </c>
      <c r="CR5" s="394">
        <v>44702445.729999982</v>
      </c>
      <c r="CS5" s="394">
        <v>261867147.06</v>
      </c>
      <c r="CT5" s="394">
        <v>40088875.020000011</v>
      </c>
      <c r="CU5" s="394">
        <v>41718189.520000011</v>
      </c>
      <c r="CV5" s="394">
        <v>89286261.779999986</v>
      </c>
      <c r="CW5" s="394">
        <v>28670016.969999991</v>
      </c>
      <c r="CX5" s="394">
        <v>63241107.270000018</v>
      </c>
      <c r="CY5" s="394">
        <v>15902866.089999996</v>
      </c>
      <c r="CZ5" s="394">
        <v>21531536.339999996</v>
      </c>
      <c r="DA5" s="394">
        <v>156874013.84000003</v>
      </c>
      <c r="DB5" s="394">
        <v>136141843.94999999</v>
      </c>
      <c r="DC5" s="394">
        <v>32532697.23</v>
      </c>
      <c r="DD5" s="394">
        <v>29003101.340000011</v>
      </c>
      <c r="DE5" s="394">
        <v>69015780.949999988</v>
      </c>
      <c r="DF5" s="394">
        <v>76668215.800000012</v>
      </c>
      <c r="DG5" s="394">
        <v>61801206.260000005</v>
      </c>
      <c r="DH5" s="394">
        <v>44222678.679999992</v>
      </c>
      <c r="DI5" s="394">
        <v>36867657.079999983</v>
      </c>
      <c r="DJ5" s="394">
        <v>1111530619.1499991</v>
      </c>
      <c r="DK5" s="394">
        <v>54603440.579999998</v>
      </c>
      <c r="DL5" s="394">
        <v>64481323.439999998</v>
      </c>
      <c r="DM5" s="394">
        <v>58146588.949999996</v>
      </c>
      <c r="DN5" s="394">
        <v>70282882.199999988</v>
      </c>
      <c r="DO5" s="394">
        <v>36970661.300000012</v>
      </c>
      <c r="DP5" s="394">
        <v>134151085.18000001</v>
      </c>
      <c r="DQ5" s="394">
        <v>37049938.909999996</v>
      </c>
      <c r="DR5" s="394">
        <v>126888281.92000002</v>
      </c>
      <c r="DS5" s="394">
        <v>371218646.45000011</v>
      </c>
      <c r="DT5" s="394">
        <v>69598180.249999985</v>
      </c>
      <c r="DU5" s="394">
        <v>251424327.73999992</v>
      </c>
      <c r="DV5" s="394">
        <v>250599586.74999988</v>
      </c>
      <c r="DW5" s="394">
        <v>69240862.729999989</v>
      </c>
      <c r="DX5" s="394">
        <v>98126729.800000012</v>
      </c>
      <c r="DY5" s="394">
        <v>81585161.800000012</v>
      </c>
      <c r="DZ5" s="394">
        <v>24649384.050000004</v>
      </c>
      <c r="EA5" s="394">
        <v>54862867.410000011</v>
      </c>
      <c r="EB5" s="394">
        <v>42679450.600000016</v>
      </c>
      <c r="EC5" s="394">
        <v>108085944.04999997</v>
      </c>
      <c r="ED5" s="394">
        <v>151232609.44000012</v>
      </c>
      <c r="EE5" s="394">
        <v>148052219.20000008</v>
      </c>
      <c r="EF5" s="394">
        <v>44778913.630000003</v>
      </c>
      <c r="EG5" s="394">
        <v>67529102.450000018</v>
      </c>
      <c r="EH5" s="394">
        <v>45665418.419999972</v>
      </c>
      <c r="EI5" s="394">
        <v>78630086.850000009</v>
      </c>
      <c r="EJ5" s="394">
        <v>70755938.460000023</v>
      </c>
      <c r="EK5" s="394">
        <v>30062361.899999995</v>
      </c>
      <c r="EL5" s="394">
        <v>51441206.979999989</v>
      </c>
      <c r="EM5" s="394">
        <v>432146795.58999997</v>
      </c>
      <c r="EN5" s="394">
        <v>30471534.79999999</v>
      </c>
      <c r="EO5" s="394">
        <v>41707149.920000002</v>
      </c>
      <c r="EP5" s="394">
        <v>44656938.980000012</v>
      </c>
      <c r="EQ5" s="394">
        <v>22596232.599999998</v>
      </c>
      <c r="ER5" s="394">
        <v>13671601.109999996</v>
      </c>
      <c r="ES5" s="394">
        <v>78712002.769999996</v>
      </c>
      <c r="ET5" s="394">
        <v>40940323.030000009</v>
      </c>
      <c r="EU5" s="394">
        <v>33423463.709999979</v>
      </c>
      <c r="EV5" s="394">
        <v>467879252.62000006</v>
      </c>
      <c r="EW5" s="394">
        <v>20569926.539999999</v>
      </c>
      <c r="EX5" s="394">
        <v>56967273.439999998</v>
      </c>
      <c r="EY5" s="394">
        <v>68319693.500000015</v>
      </c>
      <c r="EZ5" s="394">
        <v>93575134.98999998</v>
      </c>
      <c r="FA5" s="394">
        <v>79573835.090000004</v>
      </c>
      <c r="FB5" s="394">
        <v>68136044.019999996</v>
      </c>
      <c r="FC5" s="394">
        <v>43145228.670000009</v>
      </c>
      <c r="FD5" s="394">
        <v>41238657.230000012</v>
      </c>
      <c r="FE5" s="394">
        <v>43711276.709999993</v>
      </c>
      <c r="FF5" s="394">
        <v>35140978.43</v>
      </c>
      <c r="FG5" s="394">
        <v>26807907.480000004</v>
      </c>
      <c r="FH5" s="394">
        <v>162376793.01999992</v>
      </c>
      <c r="FI5" s="394">
        <v>26240088.859999996</v>
      </c>
      <c r="FJ5" s="394">
        <v>32263003.370000008</v>
      </c>
      <c r="FK5" s="394">
        <v>28767359.030000001</v>
      </c>
      <c r="FL5" s="394">
        <v>51412101.600000001</v>
      </c>
      <c r="FM5" s="394">
        <v>56562447.350000016</v>
      </c>
      <c r="FN5" s="394">
        <v>16979200.089999996</v>
      </c>
      <c r="FO5" s="394">
        <v>10350152.999999998</v>
      </c>
      <c r="FP5" s="394">
        <v>662424488.47000003</v>
      </c>
      <c r="FQ5" s="394">
        <v>33324640.020000026</v>
      </c>
      <c r="FR5" s="394">
        <v>65896595.980000012</v>
      </c>
      <c r="FS5" s="394">
        <v>66022428.519999996</v>
      </c>
      <c r="FT5" s="394">
        <v>77444633.340000004</v>
      </c>
      <c r="FU5" s="394">
        <v>46037954.090000011</v>
      </c>
      <c r="FV5" s="394">
        <v>95298241.460000008</v>
      </c>
      <c r="FW5" s="394">
        <v>69924814.75</v>
      </c>
      <c r="FX5" s="394">
        <v>68576489.299999997</v>
      </c>
      <c r="FY5" s="394">
        <v>50815772.32</v>
      </c>
      <c r="FZ5" s="394">
        <v>121407656.34</v>
      </c>
      <c r="GA5" s="394">
        <v>42776892.900000013</v>
      </c>
      <c r="GB5" s="394">
        <v>50191612.639999993</v>
      </c>
      <c r="GC5" s="394">
        <v>25065964.650000002</v>
      </c>
      <c r="GD5" s="394">
        <v>304260781.93999994</v>
      </c>
      <c r="GE5" s="394">
        <v>28926086.540000003</v>
      </c>
      <c r="GF5" s="394">
        <v>37776223</v>
      </c>
      <c r="GG5" s="394">
        <v>72080393.410000011</v>
      </c>
      <c r="GH5" s="394">
        <v>48709828.390000001</v>
      </c>
      <c r="GI5" s="394">
        <v>32288545.139999993</v>
      </c>
      <c r="GJ5" s="394">
        <v>31400129.789999999</v>
      </c>
      <c r="GK5" s="394">
        <v>68374238.190000013</v>
      </c>
      <c r="GL5" s="394">
        <v>35008639.750000015</v>
      </c>
      <c r="GM5" s="394">
        <v>20438547.039999999</v>
      </c>
      <c r="GN5" s="394">
        <v>11719660.520000005</v>
      </c>
      <c r="GO5" s="394">
        <v>9527654.3699999992</v>
      </c>
      <c r="GP5" s="394">
        <v>143200644.37999997</v>
      </c>
      <c r="GQ5" s="394">
        <v>39818041.109999999</v>
      </c>
      <c r="GR5" s="394">
        <v>33593019.460000001</v>
      </c>
      <c r="GS5" s="394">
        <v>67444432.00999999</v>
      </c>
      <c r="GT5" s="394">
        <v>12404638.300000001</v>
      </c>
      <c r="GU5" s="394">
        <v>54058721.460000016</v>
      </c>
      <c r="GV5" s="394">
        <v>60016758.770000011</v>
      </c>
      <c r="GW5" s="394">
        <v>24359551.68</v>
      </c>
      <c r="GX5" s="394">
        <v>96268778.609999925</v>
      </c>
      <c r="GY5" s="394">
        <v>9624970.3300000019</v>
      </c>
      <c r="GZ5" s="394">
        <v>47601368.999999993</v>
      </c>
      <c r="HA5" s="394">
        <v>31573239.20999999</v>
      </c>
      <c r="HB5" s="394">
        <v>550446657.16999996</v>
      </c>
      <c r="HC5" s="394">
        <v>53918172.369999997</v>
      </c>
      <c r="HD5" s="394">
        <v>67403255.149999991</v>
      </c>
      <c r="HE5" s="394">
        <v>77074241.120000005</v>
      </c>
      <c r="HF5" s="394">
        <v>53006439.460000001</v>
      </c>
      <c r="HG5" s="394">
        <v>68284883.229999959</v>
      </c>
      <c r="HH5" s="394">
        <v>21472212.340000004</v>
      </c>
      <c r="HI5" s="394">
        <v>368036719.49000019</v>
      </c>
      <c r="HJ5" s="394">
        <v>70658005.620000005</v>
      </c>
      <c r="HK5" s="394">
        <v>91087744.670000017</v>
      </c>
      <c r="HL5" s="394">
        <v>46907610.200000003</v>
      </c>
      <c r="HM5" s="394">
        <v>43722225.130000003</v>
      </c>
      <c r="HN5" s="394">
        <v>40532972.329999998</v>
      </c>
      <c r="HO5" s="394">
        <v>57649848.23999998</v>
      </c>
      <c r="HP5" s="394">
        <v>26037647.149999999</v>
      </c>
      <c r="HQ5" s="394">
        <v>356885432.89000022</v>
      </c>
      <c r="HR5" s="394">
        <v>106318756.96000001</v>
      </c>
      <c r="HS5" s="394">
        <v>27781339.34</v>
      </c>
      <c r="HT5" s="394">
        <v>29423240.507000007</v>
      </c>
      <c r="HU5" s="394">
        <v>25169514.880000006</v>
      </c>
      <c r="HV5" s="394">
        <v>21095252.059999999</v>
      </c>
      <c r="HW5" s="394">
        <v>59560677.970000014</v>
      </c>
      <c r="HX5" s="394">
        <v>35778377.670000009</v>
      </c>
      <c r="HY5" s="394">
        <v>35101079.660000004</v>
      </c>
      <c r="HZ5" s="394">
        <v>29558716.629999999</v>
      </c>
      <c r="IA5" s="394">
        <v>30208172.989999987</v>
      </c>
      <c r="IB5" s="394">
        <v>57129251.650000006</v>
      </c>
      <c r="IC5" s="394">
        <v>17704503.839999996</v>
      </c>
      <c r="ID5" s="394">
        <v>41227011.689999998</v>
      </c>
      <c r="IE5" s="394">
        <v>14071442.319999998</v>
      </c>
      <c r="IF5" s="394">
        <v>15767117.509999998</v>
      </c>
      <c r="IG5" s="394">
        <v>375802793.76999986</v>
      </c>
      <c r="IH5" s="394">
        <v>91129951.400000066</v>
      </c>
      <c r="II5" s="394">
        <v>55818790.270000003</v>
      </c>
      <c r="IJ5" s="394">
        <v>84210472.700000003</v>
      </c>
      <c r="IK5" s="394">
        <v>95842261.650000036</v>
      </c>
      <c r="IL5" s="394">
        <v>31766763.919999991</v>
      </c>
      <c r="IM5" s="394">
        <v>34287824.569999985</v>
      </c>
      <c r="IN5" s="394">
        <v>21542659.630000006</v>
      </c>
      <c r="IO5" s="394">
        <v>29787713.560000002</v>
      </c>
      <c r="IP5" s="394">
        <v>29766806.450000025</v>
      </c>
      <c r="IQ5" s="394">
        <v>37865690.579999998</v>
      </c>
      <c r="IR5" s="394">
        <v>488625040.57999992</v>
      </c>
      <c r="IS5" s="394">
        <v>113424155.4000001</v>
      </c>
      <c r="IT5" s="394">
        <v>48303447.54999996</v>
      </c>
      <c r="IU5" s="394">
        <v>33406315.369999997</v>
      </c>
      <c r="IV5" s="394">
        <v>37678600.020000003</v>
      </c>
      <c r="IW5" s="394">
        <v>18526089.68</v>
      </c>
      <c r="IX5" s="394">
        <v>32783448.659999989</v>
      </c>
      <c r="IY5" s="394">
        <v>18823174.219999995</v>
      </c>
      <c r="IZ5" s="394">
        <v>16467033.009999998</v>
      </c>
      <c r="JA5" s="394">
        <v>15737743.240000004</v>
      </c>
      <c r="JB5" s="394">
        <v>45943905.040000021</v>
      </c>
      <c r="JC5" s="394">
        <v>21349686.660000008</v>
      </c>
      <c r="JD5" s="394">
        <v>98169189.330000013</v>
      </c>
      <c r="JE5" s="394">
        <v>80100723.349999964</v>
      </c>
      <c r="JF5" s="394">
        <v>30916088.719999999</v>
      </c>
      <c r="JG5" s="394">
        <v>23377076.960000001</v>
      </c>
      <c r="JH5" s="394">
        <v>19693093.289999995</v>
      </c>
      <c r="JI5" s="394">
        <v>14803248.379999995</v>
      </c>
      <c r="JJ5" s="394">
        <v>140390750.88</v>
      </c>
      <c r="JK5" s="394">
        <v>18391887.360000007</v>
      </c>
      <c r="JL5" s="394">
        <v>22301423.589999996</v>
      </c>
      <c r="JM5" s="394">
        <v>39529984.949999988</v>
      </c>
      <c r="JN5" s="394">
        <v>28461377.440000005</v>
      </c>
      <c r="JO5" s="394">
        <v>51937497.729999989</v>
      </c>
      <c r="JP5" s="394">
        <v>21298510.849999994</v>
      </c>
      <c r="JQ5" s="394">
        <v>384082903.24999994</v>
      </c>
      <c r="JR5" s="394">
        <v>115802077.42000002</v>
      </c>
      <c r="JS5" s="394">
        <v>34924569.289999999</v>
      </c>
      <c r="JT5" s="394">
        <v>13316702.720000004</v>
      </c>
      <c r="JU5" s="394">
        <v>53222210.710000038</v>
      </c>
      <c r="JV5" s="394">
        <v>14568464.999999996</v>
      </c>
      <c r="JW5" s="394">
        <v>96109907.00000003</v>
      </c>
      <c r="JX5" s="394">
        <v>35608063.989999995</v>
      </c>
      <c r="JY5" s="394">
        <v>17635926.169999994</v>
      </c>
      <c r="JZ5" s="394">
        <v>36955603.239999987</v>
      </c>
      <c r="KA5" s="394">
        <v>47496883.220000006</v>
      </c>
      <c r="KB5" s="394">
        <v>37593349.769999996</v>
      </c>
      <c r="KC5" s="394">
        <v>39468270.56000001</v>
      </c>
      <c r="KD5" s="394">
        <v>11634522.719999999</v>
      </c>
      <c r="KE5" s="394">
        <v>30641390.089999981</v>
      </c>
      <c r="KF5" s="394">
        <v>716556097.41999996</v>
      </c>
      <c r="KG5" s="394">
        <v>105872335.59000003</v>
      </c>
      <c r="KH5" s="394">
        <v>33200953.84999999</v>
      </c>
      <c r="KI5" s="394">
        <v>45853740.839999996</v>
      </c>
      <c r="KJ5" s="394">
        <v>36737295.11999999</v>
      </c>
      <c r="KK5" s="394">
        <v>41422374.840000004</v>
      </c>
      <c r="KL5" s="394">
        <v>165263693.49000001</v>
      </c>
      <c r="KM5" s="394">
        <v>23183172.880000014</v>
      </c>
      <c r="KN5" s="394">
        <v>16901466.299999993</v>
      </c>
      <c r="KO5" s="394">
        <v>128103265.35000004</v>
      </c>
      <c r="KP5" s="394">
        <v>42652808.930000022</v>
      </c>
      <c r="KQ5" s="394">
        <v>55014890.310000017</v>
      </c>
      <c r="KR5" s="394">
        <v>109614163.01999998</v>
      </c>
      <c r="KS5" s="394">
        <v>37138528.339999996</v>
      </c>
      <c r="KT5" s="394">
        <v>61123837.260000005</v>
      </c>
      <c r="KU5" s="394">
        <v>242839844.70000008</v>
      </c>
      <c r="KV5" s="394">
        <v>55981771.489999987</v>
      </c>
      <c r="KW5" s="394">
        <v>225052009.05999994</v>
      </c>
      <c r="KX5" s="394">
        <v>31068108.839999992</v>
      </c>
      <c r="KY5" s="394">
        <v>18256388.670000002</v>
      </c>
      <c r="KZ5" s="394">
        <v>68684391.670000002</v>
      </c>
      <c r="LA5" s="394">
        <v>65047653.739999995</v>
      </c>
      <c r="LB5" s="394">
        <v>39495710.059999995</v>
      </c>
      <c r="LC5" s="394">
        <v>58807852.069999985</v>
      </c>
      <c r="LD5" s="394">
        <v>26877785.060000006</v>
      </c>
      <c r="LE5" s="394">
        <v>569632578.13000011</v>
      </c>
      <c r="LF5" s="394">
        <v>127678359.63000003</v>
      </c>
      <c r="LG5" s="394">
        <v>114666818.10000005</v>
      </c>
      <c r="LH5" s="394">
        <v>114894212.5200001</v>
      </c>
      <c r="LI5" s="394">
        <v>24438627.970000014</v>
      </c>
      <c r="LJ5" s="394">
        <v>27072644.949999992</v>
      </c>
      <c r="LK5" s="394">
        <v>23401944.279899992</v>
      </c>
      <c r="LL5" s="394">
        <v>49295763.965000033</v>
      </c>
      <c r="LM5" s="394">
        <v>21978221.989999995</v>
      </c>
      <c r="LN5" s="394">
        <v>62734434.520000026</v>
      </c>
      <c r="LO5" s="394">
        <v>25079601.029999994</v>
      </c>
      <c r="LP5" s="394">
        <v>142127553.19999987</v>
      </c>
      <c r="LQ5" s="394">
        <v>24527089.739999995</v>
      </c>
      <c r="LR5" s="394">
        <v>36127265.470000006</v>
      </c>
      <c r="LS5" s="394">
        <v>350477124.48999989</v>
      </c>
      <c r="LT5" s="394">
        <v>220828741.65000007</v>
      </c>
      <c r="LU5" s="394">
        <v>483001245.74999988</v>
      </c>
      <c r="LV5" s="394">
        <v>177169231.02999991</v>
      </c>
      <c r="LW5" s="394">
        <v>72412680.900000021</v>
      </c>
      <c r="LX5" s="394">
        <v>83791421.439999968</v>
      </c>
      <c r="LY5" s="394">
        <v>50886159.599999979</v>
      </c>
      <c r="LZ5" s="394">
        <v>40603203.700000018</v>
      </c>
      <c r="MA5" s="394">
        <v>41340413.059999987</v>
      </c>
      <c r="MB5" s="394">
        <v>40586032.289999969</v>
      </c>
      <c r="MC5" s="394">
        <v>97637775.200000018</v>
      </c>
      <c r="MD5" s="394">
        <v>43247540.060000002</v>
      </c>
      <c r="ME5" s="394">
        <v>522497407.66000044</v>
      </c>
      <c r="MF5" s="394">
        <v>59011970.829999998</v>
      </c>
      <c r="MG5" s="394">
        <v>30764677.670000009</v>
      </c>
      <c r="MH5" s="394">
        <v>34517078.210000001</v>
      </c>
      <c r="MI5" s="394">
        <v>30502103.640000004</v>
      </c>
      <c r="MJ5" s="394">
        <v>49422308.18</v>
      </c>
      <c r="MK5" s="394">
        <v>29280430.679999992</v>
      </c>
      <c r="ML5" s="394">
        <v>33627480.699999996</v>
      </c>
      <c r="MM5" s="394">
        <v>63893762.220000029</v>
      </c>
      <c r="MN5" s="394">
        <v>43376941.060000002</v>
      </c>
      <c r="MO5" s="394">
        <v>43892533.319999993</v>
      </c>
      <c r="MP5" s="394">
        <v>30929286.979999993</v>
      </c>
      <c r="MQ5" s="394">
        <v>312645054.66999978</v>
      </c>
      <c r="MR5" s="394">
        <v>55257750.040000021</v>
      </c>
      <c r="MS5" s="394">
        <v>42038798.500000007</v>
      </c>
      <c r="MT5" s="394">
        <v>64191655.040000007</v>
      </c>
      <c r="MU5" s="394">
        <v>57771827.430000015</v>
      </c>
      <c r="MV5" s="394">
        <v>31992839.640000004</v>
      </c>
      <c r="MW5" s="394">
        <v>84565584.760100007</v>
      </c>
      <c r="MX5" s="394">
        <v>64752707.189999983</v>
      </c>
      <c r="MY5" s="394">
        <v>35516181.050000012</v>
      </c>
      <c r="MZ5" s="394">
        <v>14068806.070000002</v>
      </c>
      <c r="NA5" s="394">
        <v>11293723.799999999</v>
      </c>
      <c r="NB5" s="394">
        <v>678896339.00000036</v>
      </c>
      <c r="NC5" s="394">
        <v>87034832.480000034</v>
      </c>
      <c r="ND5" s="394">
        <v>19050688.339999992</v>
      </c>
      <c r="NE5" s="394">
        <v>334998931.12999988</v>
      </c>
      <c r="NF5" s="394">
        <v>25021644.030000001</v>
      </c>
      <c r="NG5" s="394">
        <v>69621571.830000013</v>
      </c>
      <c r="NH5" s="394">
        <v>117960320.23999998</v>
      </c>
      <c r="NI5" s="394">
        <v>176197746.00999996</v>
      </c>
      <c r="NJ5" s="394">
        <v>15135631.649999995</v>
      </c>
      <c r="NK5" s="394">
        <v>67255974.12000002</v>
      </c>
      <c r="NL5" s="394">
        <v>57417838.76000002</v>
      </c>
      <c r="NM5" s="394">
        <v>45114573.56000001</v>
      </c>
      <c r="NN5" s="394">
        <v>97576182.610000014</v>
      </c>
      <c r="NO5" s="394">
        <v>12852245.359999992</v>
      </c>
      <c r="NP5" s="394">
        <v>31236204.160000011</v>
      </c>
      <c r="NQ5" s="394">
        <v>0</v>
      </c>
      <c r="NR5" s="394">
        <v>13165175.809999999</v>
      </c>
      <c r="NS5" s="394">
        <v>11659424.26</v>
      </c>
      <c r="NT5" s="394">
        <v>16912896.25</v>
      </c>
      <c r="NU5" s="394">
        <v>176179747.68999988</v>
      </c>
      <c r="NV5" s="394">
        <v>192082609.22000003</v>
      </c>
      <c r="NW5" s="394">
        <v>44477852.169999994</v>
      </c>
      <c r="NX5" s="394">
        <v>28005461.609999999</v>
      </c>
      <c r="NY5" s="394">
        <v>45013899.11999999</v>
      </c>
      <c r="NZ5" s="394">
        <v>49562467.170000009</v>
      </c>
      <c r="OA5" s="394">
        <v>18442964.830000006</v>
      </c>
      <c r="OB5" s="394">
        <v>439512192.21999991</v>
      </c>
      <c r="OC5" s="394">
        <v>90339306.740000024</v>
      </c>
      <c r="OD5" s="394">
        <v>58688950.830000006</v>
      </c>
      <c r="OE5" s="394">
        <v>150569108.02999997</v>
      </c>
      <c r="OF5" s="394">
        <v>26276169.330000002</v>
      </c>
      <c r="OG5" s="394">
        <v>51875963.060000002</v>
      </c>
      <c r="OH5" s="394">
        <v>49400934.420000009</v>
      </c>
      <c r="OI5" s="394">
        <v>29409527.099999994</v>
      </c>
      <c r="OJ5" s="394">
        <v>38180501.32</v>
      </c>
      <c r="OK5" s="394">
        <v>587371308.03999996</v>
      </c>
      <c r="OL5" s="394">
        <v>94439308.470000014</v>
      </c>
      <c r="OM5" s="394">
        <v>254632081.04999992</v>
      </c>
      <c r="ON5" s="394">
        <v>91501114.640000015</v>
      </c>
      <c r="OO5" s="394">
        <v>86436027.810000032</v>
      </c>
      <c r="OP5" s="394">
        <v>45173873.609999999</v>
      </c>
      <c r="OQ5" s="394">
        <v>268088121.49999994</v>
      </c>
      <c r="OR5" s="394">
        <v>36185367.959999993</v>
      </c>
      <c r="OS5" s="394">
        <v>48041709.559999995</v>
      </c>
      <c r="OT5" s="394">
        <v>71150221.110000014</v>
      </c>
      <c r="OU5" s="394">
        <v>49983527.240000002</v>
      </c>
      <c r="OV5" s="394">
        <v>104490379.13</v>
      </c>
      <c r="OW5" s="394">
        <v>53153437.169999994</v>
      </c>
      <c r="OX5" s="394">
        <v>32772013.050000001</v>
      </c>
      <c r="OY5" s="394">
        <v>18962655.049999997</v>
      </c>
      <c r="OZ5" s="394">
        <v>400513811.22000003</v>
      </c>
      <c r="PA5" s="394">
        <v>36595825.219999999</v>
      </c>
      <c r="PB5" s="394">
        <v>71457281.540000021</v>
      </c>
      <c r="PC5" s="394">
        <v>14677317.709999997</v>
      </c>
      <c r="PD5" s="394">
        <v>84506520.190000013</v>
      </c>
      <c r="PE5" s="394">
        <v>109954028.76000001</v>
      </c>
      <c r="PF5" s="394">
        <v>41554887.090000004</v>
      </c>
      <c r="PG5" s="394">
        <v>19660108.969999995</v>
      </c>
      <c r="PH5" s="394">
        <v>57167759.469999999</v>
      </c>
      <c r="PI5" s="394">
        <v>46481066.849999994</v>
      </c>
      <c r="PJ5" s="394">
        <v>85169682.950000003</v>
      </c>
      <c r="PK5" s="394">
        <v>71031145.540000007</v>
      </c>
      <c r="PL5" s="394">
        <v>23571225.720000006</v>
      </c>
      <c r="PM5" s="394">
        <v>102615763.66000003</v>
      </c>
      <c r="PN5" s="394">
        <v>21302546.719999995</v>
      </c>
      <c r="PO5" s="394">
        <v>11001012.440000009</v>
      </c>
      <c r="PP5" s="394">
        <v>12594899.370000001</v>
      </c>
      <c r="PQ5" s="394">
        <v>21458922.170000002</v>
      </c>
      <c r="PR5" s="394">
        <v>1023700906.3000002</v>
      </c>
      <c r="PS5" s="394">
        <v>38981806.79999999</v>
      </c>
      <c r="PT5" s="394">
        <v>37355307.520000003</v>
      </c>
      <c r="PU5" s="394">
        <v>104102939.06999999</v>
      </c>
      <c r="PV5" s="394">
        <v>247598673.62999997</v>
      </c>
      <c r="PW5" s="394">
        <v>67833735.160000011</v>
      </c>
      <c r="PX5" s="394">
        <v>85384264.900000021</v>
      </c>
      <c r="PY5" s="394">
        <v>47661912.070000008</v>
      </c>
      <c r="PZ5" s="394">
        <v>73864136.690000027</v>
      </c>
      <c r="QA5" s="394">
        <v>20017308.670000002</v>
      </c>
      <c r="QB5" s="394">
        <v>69417751.790000007</v>
      </c>
      <c r="QC5" s="394">
        <v>30818583.120000005</v>
      </c>
      <c r="QD5" s="394">
        <v>37430697.030000001</v>
      </c>
      <c r="QE5" s="394">
        <v>52503882.810000002</v>
      </c>
      <c r="QF5" s="394">
        <v>48402200.010000005</v>
      </c>
      <c r="QG5" s="394">
        <v>62225829.690000027</v>
      </c>
      <c r="QH5" s="394">
        <v>30434910.390000001</v>
      </c>
      <c r="QI5" s="394">
        <v>40076329.199999988</v>
      </c>
      <c r="QJ5" s="394">
        <v>24958539.519999992</v>
      </c>
      <c r="QK5" s="394">
        <v>101221246.12</v>
      </c>
      <c r="QL5" s="394">
        <v>80877372.530000001</v>
      </c>
      <c r="QM5" s="394">
        <v>28554598.360000007</v>
      </c>
      <c r="QN5" s="394">
        <v>23822898.93</v>
      </c>
      <c r="QO5" s="394">
        <v>20072863.949999999</v>
      </c>
      <c r="QP5" s="394">
        <v>31413934.350000001</v>
      </c>
      <c r="QQ5" s="394">
        <v>21715727.449999999</v>
      </c>
      <c r="QR5" s="394">
        <v>576811957.58000016</v>
      </c>
      <c r="QS5" s="394">
        <v>29736836.510000002</v>
      </c>
      <c r="QT5" s="394">
        <v>99526159.590000004</v>
      </c>
      <c r="QU5" s="394">
        <v>58083624.939999998</v>
      </c>
      <c r="QV5" s="394">
        <v>55283828.179999992</v>
      </c>
      <c r="QW5" s="394">
        <v>103145042.88999997</v>
      </c>
      <c r="QX5" s="394">
        <v>44302660.730000004</v>
      </c>
      <c r="QY5" s="394">
        <v>66382663.900000006</v>
      </c>
      <c r="QZ5" s="394">
        <v>89557373.059999973</v>
      </c>
      <c r="RA5" s="394">
        <v>33152422.850000001</v>
      </c>
      <c r="RB5" s="394">
        <v>41486998.960000001</v>
      </c>
      <c r="RC5" s="394">
        <v>32772527.950000007</v>
      </c>
      <c r="RD5" s="394">
        <v>21934025.629999999</v>
      </c>
      <c r="RE5" s="394">
        <v>616885936.36999989</v>
      </c>
      <c r="RF5" s="394">
        <v>90715579.120000035</v>
      </c>
      <c r="RG5" s="394">
        <v>42775827.130000003</v>
      </c>
      <c r="RH5" s="394">
        <v>62451974.330000006</v>
      </c>
      <c r="RI5" s="394">
        <v>59884042.910000004</v>
      </c>
      <c r="RJ5" s="394">
        <v>63011680.020000018</v>
      </c>
      <c r="RK5" s="394">
        <v>109069679.94000003</v>
      </c>
      <c r="RL5" s="394">
        <v>49859597.37999998</v>
      </c>
      <c r="RM5" s="394">
        <v>60060125.770000026</v>
      </c>
      <c r="RN5" s="394">
        <v>99273310.26000002</v>
      </c>
      <c r="RO5" s="394">
        <v>128571832.88000005</v>
      </c>
      <c r="RP5" s="394">
        <v>17963727.66</v>
      </c>
      <c r="RQ5" s="394">
        <v>31081058.399999999</v>
      </c>
      <c r="RR5" s="394">
        <v>53581018.609999992</v>
      </c>
      <c r="RS5" s="394">
        <v>27842586.800000016</v>
      </c>
      <c r="RT5" s="394">
        <v>29315660.129999995</v>
      </c>
      <c r="RU5" s="394">
        <v>34619586.280000001</v>
      </c>
      <c r="RV5" s="394">
        <v>28612460.449999999</v>
      </c>
      <c r="RW5" s="394">
        <v>22581976.120000005</v>
      </c>
      <c r="RX5" s="394">
        <v>23048009.830000002</v>
      </c>
      <c r="RY5" s="394">
        <v>242919893.15999994</v>
      </c>
      <c r="RZ5" s="394">
        <v>41296480.520000003</v>
      </c>
      <c r="SA5" s="394">
        <v>36173852.070000023</v>
      </c>
      <c r="SB5" s="394">
        <v>26489183.960000001</v>
      </c>
      <c r="SC5" s="394">
        <v>26857489.650000002</v>
      </c>
      <c r="SD5" s="394">
        <v>33617821.200000003</v>
      </c>
      <c r="SE5" s="394">
        <v>59121610.590000004</v>
      </c>
      <c r="SF5" s="394">
        <v>73000399.76000002</v>
      </c>
      <c r="SG5" s="394">
        <v>29976326.82</v>
      </c>
      <c r="SH5" s="394">
        <v>48273148.730000027</v>
      </c>
      <c r="SI5" s="394">
        <v>69930745.38000001</v>
      </c>
      <c r="SJ5" s="394">
        <v>927548.85</v>
      </c>
      <c r="SK5" s="394">
        <v>207095871.08999994</v>
      </c>
      <c r="SL5" s="394">
        <v>55910243.609999985</v>
      </c>
      <c r="SM5" s="394">
        <v>63177429.520000003</v>
      </c>
      <c r="SN5" s="394">
        <v>123157688.53000002</v>
      </c>
      <c r="SO5" s="394">
        <v>42929659.469999999</v>
      </c>
      <c r="SP5" s="394">
        <v>50897902.020000011</v>
      </c>
      <c r="SQ5" s="394">
        <v>44856373.149999991</v>
      </c>
      <c r="SR5" s="394">
        <v>20165642.939999998</v>
      </c>
      <c r="SS5" s="394">
        <v>474131532.98000008</v>
      </c>
      <c r="ST5" s="394">
        <v>26638087.489999995</v>
      </c>
      <c r="SU5" s="394">
        <v>46956149.20000001</v>
      </c>
      <c r="SV5" s="394">
        <v>49336909.119999997</v>
      </c>
      <c r="SW5" s="394">
        <v>18088958</v>
      </c>
      <c r="SX5" s="394">
        <v>22883528.799999997</v>
      </c>
      <c r="SY5" s="394">
        <v>30960018.170000002</v>
      </c>
      <c r="SZ5" s="394">
        <v>87536930.340000004</v>
      </c>
      <c r="TA5" s="394">
        <v>31087620.029999994</v>
      </c>
      <c r="TB5" s="394">
        <v>31281778.130000003</v>
      </c>
      <c r="TC5" s="394">
        <v>46616430.660000004</v>
      </c>
      <c r="TD5" s="394">
        <v>71398131.439999998</v>
      </c>
      <c r="TE5" s="394">
        <v>43856369.06000001</v>
      </c>
      <c r="TF5" s="394">
        <v>29439640.000000004</v>
      </c>
      <c r="TG5" s="394">
        <v>626645797.99999988</v>
      </c>
      <c r="TH5" s="394">
        <v>47267629.750000007</v>
      </c>
      <c r="TI5" s="394">
        <v>31911391.160000008</v>
      </c>
      <c r="TJ5" s="394">
        <v>88859330.639999986</v>
      </c>
      <c r="TK5" s="394">
        <v>65502486.500000015</v>
      </c>
      <c r="TL5" s="394">
        <v>47552987.43</v>
      </c>
      <c r="TM5" s="394">
        <v>14285613.419999994</v>
      </c>
      <c r="TN5" s="394">
        <v>173310818.76999998</v>
      </c>
      <c r="TO5" s="394">
        <v>40044585.399999999</v>
      </c>
      <c r="TP5" s="394">
        <v>75288618.090000004</v>
      </c>
      <c r="TQ5" s="394">
        <v>70794313.420000032</v>
      </c>
      <c r="TR5" s="394">
        <v>35083000.289999992</v>
      </c>
      <c r="TS5" s="394">
        <v>25197234.250000004</v>
      </c>
      <c r="TT5" s="394">
        <v>33773339.649999999</v>
      </c>
      <c r="TU5" s="394">
        <v>37825742.670000002</v>
      </c>
      <c r="TV5" s="394">
        <v>40918953.229999997</v>
      </c>
      <c r="TW5" s="394">
        <v>202421121.26000002</v>
      </c>
      <c r="TX5" s="394">
        <v>41981789.679999992</v>
      </c>
      <c r="TY5" s="394">
        <v>310320220.12000006</v>
      </c>
      <c r="TZ5" s="394">
        <v>76539901.75999999</v>
      </c>
      <c r="UA5" s="394">
        <v>20659386.199999999</v>
      </c>
      <c r="UB5" s="394">
        <v>31386124.220000003</v>
      </c>
      <c r="UC5" s="394">
        <v>210334317.77000016</v>
      </c>
      <c r="UD5" s="394">
        <v>24600759.09</v>
      </c>
      <c r="UE5" s="394">
        <v>19488342.470000003</v>
      </c>
      <c r="UF5" s="394">
        <v>44567434.269999996</v>
      </c>
      <c r="UG5" s="394">
        <v>30076476.209999997</v>
      </c>
      <c r="UH5" s="394">
        <v>242410857.3000001</v>
      </c>
      <c r="UI5" s="394">
        <v>77766858.680000022</v>
      </c>
      <c r="UJ5" s="394">
        <v>53466557.699999996</v>
      </c>
      <c r="UK5" s="394">
        <v>95314113.530000001</v>
      </c>
      <c r="UL5" s="394">
        <v>73624321.309999973</v>
      </c>
      <c r="UM5" s="394">
        <v>49364301.99999997</v>
      </c>
      <c r="UN5" s="394">
        <v>1151560585.8299999</v>
      </c>
      <c r="UO5" s="394">
        <v>60007780.339999996</v>
      </c>
      <c r="UP5" s="394">
        <v>52586148.57</v>
      </c>
      <c r="UQ5" s="394">
        <v>162776513.44999996</v>
      </c>
      <c r="UR5" s="394">
        <v>12960745.140000002</v>
      </c>
      <c r="US5" s="394">
        <v>41578558.329999998</v>
      </c>
      <c r="UT5" s="394">
        <v>113234289.34</v>
      </c>
      <c r="UU5" s="394">
        <v>32256080.900000006</v>
      </c>
      <c r="UV5" s="394">
        <v>37462479.919999994</v>
      </c>
      <c r="UW5" s="394">
        <v>41522592.000000007</v>
      </c>
      <c r="UX5" s="394">
        <v>56574936.36999999</v>
      </c>
      <c r="UY5" s="394">
        <v>112777953.04000001</v>
      </c>
      <c r="UZ5" s="394">
        <v>67958855.950000018</v>
      </c>
      <c r="VA5" s="394">
        <v>115376478.09999998</v>
      </c>
      <c r="VB5" s="394">
        <v>37263745.920000002</v>
      </c>
      <c r="VC5" s="394">
        <v>26996674.5</v>
      </c>
      <c r="VD5" s="394">
        <v>33399935.159999996</v>
      </c>
      <c r="VE5" s="394">
        <v>27644571.59999999</v>
      </c>
      <c r="VF5" s="394">
        <v>143349770.46000001</v>
      </c>
      <c r="VG5" s="394">
        <v>23959021.849999994</v>
      </c>
      <c r="VH5" s="394">
        <v>25205729.100000001</v>
      </c>
      <c r="VI5" s="394">
        <v>20523194.959999997</v>
      </c>
      <c r="VJ5" s="394">
        <v>474925352.60000026</v>
      </c>
      <c r="VK5" s="394">
        <v>36205807.309999995</v>
      </c>
      <c r="VL5" s="394">
        <v>42310132.410000011</v>
      </c>
      <c r="VM5" s="394">
        <v>103344162.61999997</v>
      </c>
      <c r="VN5" s="394">
        <v>88338695.729999974</v>
      </c>
      <c r="VO5" s="394">
        <v>88868910.25999999</v>
      </c>
      <c r="VP5" s="394">
        <v>60087339.399999999</v>
      </c>
      <c r="VQ5" s="394">
        <v>47019366.079999998</v>
      </c>
      <c r="VR5" s="394">
        <v>54801303.320000008</v>
      </c>
      <c r="VS5" s="394">
        <v>201755349.57000002</v>
      </c>
      <c r="VT5" s="394">
        <v>51150008.890000001</v>
      </c>
      <c r="VU5" s="394">
        <v>77726296.409999996</v>
      </c>
      <c r="VV5" s="394">
        <v>68095134.679999992</v>
      </c>
      <c r="VW5" s="394">
        <v>42455398.559999995</v>
      </c>
      <c r="VX5" s="394">
        <v>25678315.669999983</v>
      </c>
      <c r="VY5" s="394">
        <v>1645942920.7099991</v>
      </c>
      <c r="VZ5" s="394">
        <v>90051808.400000006</v>
      </c>
      <c r="WA5" s="394">
        <v>67785815.00999999</v>
      </c>
      <c r="WB5" s="394">
        <v>55614133.379999995</v>
      </c>
      <c r="WC5" s="394">
        <v>37483438.18</v>
      </c>
      <c r="WD5" s="394">
        <v>56332107.779999994</v>
      </c>
      <c r="WE5" s="394">
        <v>69778099.330000013</v>
      </c>
      <c r="WF5" s="394">
        <v>113595687.93999998</v>
      </c>
      <c r="WG5" s="394">
        <v>50289641.720000021</v>
      </c>
      <c r="WH5" s="394">
        <v>71886826.299999997</v>
      </c>
      <c r="WI5" s="394">
        <v>40780507.619999997</v>
      </c>
      <c r="WJ5" s="394">
        <v>114743494.73999998</v>
      </c>
      <c r="WK5" s="394">
        <v>60605681.200000018</v>
      </c>
      <c r="WL5" s="394">
        <v>75113976.190000013</v>
      </c>
      <c r="WM5" s="394">
        <v>162081562.89000002</v>
      </c>
      <c r="WN5" s="394">
        <v>70621555.63000001</v>
      </c>
      <c r="WO5" s="394">
        <v>78766767.959999993</v>
      </c>
      <c r="WP5" s="394">
        <v>58226364.180000007</v>
      </c>
      <c r="WQ5" s="394">
        <v>31636610.620000008</v>
      </c>
      <c r="WR5" s="394">
        <v>116066702.55</v>
      </c>
      <c r="WS5" s="394">
        <v>242823002.84000003</v>
      </c>
      <c r="WT5" s="394">
        <v>55596041.86999999</v>
      </c>
      <c r="WU5" s="394">
        <v>42112390.059999995</v>
      </c>
      <c r="WV5" s="394">
        <v>29358073.45999999</v>
      </c>
      <c r="WW5" s="394">
        <v>40570701.68999999</v>
      </c>
      <c r="WX5" s="394">
        <v>39511242.25</v>
      </c>
      <c r="WY5" s="394">
        <v>35162138.320000008</v>
      </c>
      <c r="WZ5" s="394">
        <v>43459680.429999985</v>
      </c>
      <c r="XA5" s="394">
        <v>124718217.47000001</v>
      </c>
      <c r="XB5" s="394">
        <v>28667224.410000004</v>
      </c>
      <c r="XC5" s="394">
        <v>29518149.289999995</v>
      </c>
      <c r="XD5" s="394">
        <v>22401570.149999995</v>
      </c>
      <c r="XE5" s="394">
        <v>28320586.179999996</v>
      </c>
      <c r="XF5" s="394">
        <v>749835845.85000002</v>
      </c>
      <c r="XG5" s="394">
        <v>77773333.690000027</v>
      </c>
      <c r="XH5" s="394">
        <v>92981533.480000004</v>
      </c>
      <c r="XI5" s="394">
        <v>266046559.66000006</v>
      </c>
      <c r="XJ5" s="394">
        <v>72306884.099999994</v>
      </c>
      <c r="XK5" s="394">
        <v>101022302.42</v>
      </c>
      <c r="XL5" s="394">
        <v>125427566.38</v>
      </c>
      <c r="XM5" s="394">
        <v>78169126.580000013</v>
      </c>
      <c r="XN5" s="394">
        <v>52380375.330000006</v>
      </c>
      <c r="XO5" s="394">
        <v>126946293.32000001</v>
      </c>
      <c r="XP5" s="394">
        <v>109026337.44999999</v>
      </c>
      <c r="XQ5" s="394">
        <v>50109662.589999989</v>
      </c>
      <c r="XR5" s="394">
        <v>32818245.029999994</v>
      </c>
      <c r="XS5" s="394">
        <v>59490354.100000001</v>
      </c>
      <c r="XT5" s="394">
        <v>53481678.479999989</v>
      </c>
      <c r="XU5" s="394">
        <v>44047559.919999994</v>
      </c>
      <c r="XV5" s="394">
        <v>37782410.93999999</v>
      </c>
      <c r="XW5" s="394">
        <v>50966316.689999998</v>
      </c>
      <c r="XX5" s="394">
        <v>36905028.909999989</v>
      </c>
      <c r="XY5" s="394">
        <v>40054427.290000007</v>
      </c>
      <c r="XZ5" s="394">
        <v>48187502.079999998</v>
      </c>
      <c r="YA5" s="394">
        <v>47963550.569999993</v>
      </c>
      <c r="YB5" s="394">
        <v>43438565.019999996</v>
      </c>
      <c r="YC5" s="394">
        <v>735577030.42999995</v>
      </c>
      <c r="YD5" s="394">
        <v>61663476.890000015</v>
      </c>
      <c r="YE5" s="394">
        <v>139999581.41999999</v>
      </c>
      <c r="YF5" s="394">
        <v>50090378.669999987</v>
      </c>
      <c r="YG5" s="394">
        <v>214885023.96000004</v>
      </c>
      <c r="YH5" s="394">
        <v>58746986.109999985</v>
      </c>
      <c r="YI5" s="394">
        <v>131445666.19</v>
      </c>
      <c r="YJ5" s="394">
        <v>41589938.870000005</v>
      </c>
      <c r="YK5" s="394">
        <v>184433541.02999997</v>
      </c>
      <c r="YL5" s="394">
        <v>158335408.96000001</v>
      </c>
      <c r="YM5" s="394">
        <v>88919302.709999979</v>
      </c>
      <c r="YN5" s="394">
        <v>56487572.74000001</v>
      </c>
      <c r="YO5" s="394">
        <v>43761640.290000007</v>
      </c>
      <c r="YP5" s="394">
        <v>53887235.930000007</v>
      </c>
      <c r="YQ5" s="394">
        <v>40905988.130000003</v>
      </c>
      <c r="YR5" s="394">
        <v>55795001.920000002</v>
      </c>
      <c r="YS5" s="394">
        <v>33439524.659999989</v>
      </c>
      <c r="YT5" s="394">
        <v>174007449.06</v>
      </c>
      <c r="YU5" s="394">
        <v>34899248.420000002</v>
      </c>
      <c r="YV5" s="394">
        <v>36752749.839999989</v>
      </c>
      <c r="YW5" s="394">
        <v>37979819.690000005</v>
      </c>
      <c r="YX5" s="394">
        <v>38446092.050000012</v>
      </c>
      <c r="YY5" s="394">
        <v>23576767.900000017</v>
      </c>
      <c r="YZ5" s="394">
        <v>25288406.419999998</v>
      </c>
      <c r="ZA5" s="394">
        <v>239394522.23000014</v>
      </c>
      <c r="ZB5" s="394">
        <v>23073778.770000003</v>
      </c>
      <c r="ZC5" s="394">
        <v>42368993.880000003</v>
      </c>
      <c r="ZD5" s="394">
        <v>48475964.950000025</v>
      </c>
      <c r="ZE5" s="394">
        <v>31061180.759999983</v>
      </c>
      <c r="ZF5" s="394">
        <v>39053521.139999986</v>
      </c>
      <c r="ZG5" s="394">
        <v>25263467.539999984</v>
      </c>
      <c r="ZH5" s="394">
        <v>28527666.530000001</v>
      </c>
      <c r="ZI5" s="394">
        <v>86919339.539999947</v>
      </c>
      <c r="ZJ5" s="394">
        <v>434357213.14999992</v>
      </c>
      <c r="ZK5" s="394">
        <v>34319892.68</v>
      </c>
      <c r="ZL5" s="394">
        <v>78539016.360000014</v>
      </c>
      <c r="ZM5" s="394">
        <v>169804715.16999996</v>
      </c>
      <c r="ZN5" s="394">
        <v>125233734.12999998</v>
      </c>
      <c r="ZO5" s="394">
        <v>43782146.789999999</v>
      </c>
      <c r="ZP5" s="394">
        <v>56788910.369999982</v>
      </c>
      <c r="ZQ5" s="394">
        <v>99838001.099999964</v>
      </c>
      <c r="ZR5" s="394">
        <v>67135363.520000041</v>
      </c>
      <c r="ZS5" s="394">
        <v>93607227.540000007</v>
      </c>
      <c r="ZT5" s="394">
        <v>15656357.4</v>
      </c>
      <c r="ZU5" s="394">
        <v>41931011.739999995</v>
      </c>
      <c r="ZV5" s="394">
        <v>35618577.18</v>
      </c>
      <c r="ZW5" s="394">
        <v>52623595.969999976</v>
      </c>
      <c r="ZX5" s="394">
        <v>38026305.859999999</v>
      </c>
      <c r="ZY5" s="394">
        <v>43759855.510000013</v>
      </c>
      <c r="ZZ5" s="394">
        <v>41268259.269999996</v>
      </c>
      <c r="AAA5" s="394">
        <v>26124766.950000003</v>
      </c>
      <c r="AAB5" s="394">
        <v>47791414.429999992</v>
      </c>
      <c r="AAC5" s="394">
        <v>30596009.580000002</v>
      </c>
      <c r="AAD5" s="394">
        <v>30499657.779999997</v>
      </c>
      <c r="AAE5" s="394">
        <v>27529966.960000001</v>
      </c>
      <c r="AAF5" s="394">
        <v>203550787.15000004</v>
      </c>
      <c r="AAG5" s="394">
        <v>38043791.010000005</v>
      </c>
      <c r="AAH5" s="394">
        <v>52899365.170000002</v>
      </c>
      <c r="AAI5" s="394">
        <v>29051840.710000001</v>
      </c>
      <c r="AAJ5" s="394">
        <v>36445089.050000019</v>
      </c>
      <c r="AAK5" s="394">
        <v>50873241.000000007</v>
      </c>
      <c r="AAL5" s="394">
        <v>44334289.060000002</v>
      </c>
      <c r="AAM5" s="394">
        <v>1346452255.3199995</v>
      </c>
      <c r="AAN5" s="394">
        <v>62856381.929999977</v>
      </c>
      <c r="AAO5" s="394">
        <v>37685362.890000001</v>
      </c>
      <c r="AAP5" s="394">
        <v>66903406.359999962</v>
      </c>
      <c r="AAQ5" s="394">
        <v>59668216.060000017</v>
      </c>
      <c r="AAR5" s="394">
        <v>50911458.449999996</v>
      </c>
      <c r="AAS5" s="394">
        <v>67509173.859999955</v>
      </c>
      <c r="AAT5" s="394">
        <v>86180784.689999983</v>
      </c>
      <c r="AAU5" s="394">
        <v>126151087.95999998</v>
      </c>
      <c r="AAV5" s="394">
        <v>45458276.860000014</v>
      </c>
      <c r="AAW5" s="394">
        <v>62858628.720000014</v>
      </c>
      <c r="AAX5" s="394">
        <v>229433283.15000013</v>
      </c>
      <c r="AAY5" s="394">
        <v>131187200.57999997</v>
      </c>
      <c r="AAZ5" s="394">
        <v>31625285.480000008</v>
      </c>
      <c r="ABA5" s="394">
        <v>52822271.489999987</v>
      </c>
      <c r="ABB5" s="394">
        <v>43836807.550000004</v>
      </c>
      <c r="ABC5" s="394">
        <v>29998302.789999999</v>
      </c>
      <c r="ABD5" s="394">
        <v>54523192.229999997</v>
      </c>
      <c r="ABE5" s="394">
        <v>34614232.300000004</v>
      </c>
      <c r="ABF5" s="394">
        <v>301369450.14999992</v>
      </c>
      <c r="ABG5" s="394">
        <v>185193381.0999999</v>
      </c>
      <c r="ABH5" s="394">
        <v>41320321.069999993</v>
      </c>
      <c r="ABI5" s="394">
        <v>35163953.939999998</v>
      </c>
      <c r="ABJ5" s="394">
        <v>32424842.779999997</v>
      </c>
      <c r="ABK5" s="394">
        <v>34204469.200000003</v>
      </c>
      <c r="ABL5" s="394">
        <v>23665000.290000007</v>
      </c>
      <c r="ABM5" s="394">
        <v>269448372.51000011</v>
      </c>
      <c r="ABN5" s="394">
        <v>63333917.760000013</v>
      </c>
      <c r="ABO5" s="394">
        <v>30372428.760000002</v>
      </c>
      <c r="ABP5" s="394">
        <v>77209695.799999982</v>
      </c>
      <c r="ABQ5" s="394">
        <v>70367584.689999998</v>
      </c>
      <c r="ABR5" s="394">
        <v>47490448.349999994</v>
      </c>
      <c r="ABS5" s="394">
        <v>34481438.789999999</v>
      </c>
      <c r="ABT5" s="394">
        <v>53986479.229999974</v>
      </c>
      <c r="ABU5" s="394">
        <v>3987407.68</v>
      </c>
      <c r="ABV5" s="394">
        <v>239622759.51000008</v>
      </c>
      <c r="ABW5" s="394">
        <v>14483429.5</v>
      </c>
      <c r="ABX5" s="394">
        <v>64952852.550000012</v>
      </c>
      <c r="ABY5" s="394">
        <v>20005557.789999995</v>
      </c>
      <c r="ABZ5" s="394">
        <v>24518638.990000006</v>
      </c>
      <c r="ACA5" s="394">
        <v>108799329.08</v>
      </c>
      <c r="ACB5" s="394">
        <v>16898707.75</v>
      </c>
      <c r="ACC5" s="394">
        <v>28027697.25</v>
      </c>
      <c r="ACD5" s="394">
        <v>24617585.019999996</v>
      </c>
      <c r="ACE5" s="394">
        <v>49471713.44000002</v>
      </c>
      <c r="ACF5" s="394">
        <v>23559515.929999996</v>
      </c>
      <c r="ACG5" s="394">
        <v>626209608.90999985</v>
      </c>
      <c r="ACH5" s="394">
        <v>24843854.180000007</v>
      </c>
      <c r="ACI5" s="394">
        <v>40375884.56000001</v>
      </c>
      <c r="ACJ5" s="394">
        <v>64370810.930000015</v>
      </c>
      <c r="ACK5" s="394">
        <v>39930700.530000001</v>
      </c>
      <c r="ACL5" s="394">
        <v>53390562.049999997</v>
      </c>
      <c r="ACM5" s="394">
        <v>59640330.540000014</v>
      </c>
      <c r="ACN5" s="394">
        <v>187503518.29000005</v>
      </c>
      <c r="ACO5" s="394">
        <v>199428506.19999999</v>
      </c>
      <c r="ACP5" s="394">
        <v>40143297.360000014</v>
      </c>
      <c r="ACQ5" s="394">
        <v>54037989.570000008</v>
      </c>
      <c r="ACR5" s="394">
        <v>54597841.149999984</v>
      </c>
      <c r="ACS5" s="394">
        <v>46917309.920000032</v>
      </c>
      <c r="ACT5" s="394">
        <v>164301887.21999994</v>
      </c>
      <c r="ACU5" s="394">
        <v>29914010.239999998</v>
      </c>
      <c r="ACV5" s="394">
        <v>47360506.219999999</v>
      </c>
      <c r="ACW5" s="394">
        <v>45163862.329999991</v>
      </c>
      <c r="ACX5" s="394">
        <v>27527587.209999997</v>
      </c>
      <c r="ACY5" s="394">
        <v>26935063.430000003</v>
      </c>
      <c r="ACZ5" s="394">
        <v>21496407.349999998</v>
      </c>
      <c r="ADA5" s="394">
        <v>24730858.379999999</v>
      </c>
      <c r="ADB5" s="394">
        <v>711408.1400000006</v>
      </c>
      <c r="ADC5" s="394">
        <v>33488727.549999993</v>
      </c>
      <c r="ADD5" s="394">
        <v>68449781.060000032</v>
      </c>
      <c r="ADE5" s="394">
        <v>116950319.97000006</v>
      </c>
      <c r="ADF5" s="394">
        <v>14128827.5</v>
      </c>
      <c r="ADG5" s="394">
        <v>10037868.550000001</v>
      </c>
      <c r="ADH5" s="394">
        <v>22159934.24000001</v>
      </c>
      <c r="ADI5" s="394">
        <v>5216027.7899999982</v>
      </c>
      <c r="ADJ5" s="394">
        <v>24526641.850000001</v>
      </c>
      <c r="ADK5" s="394">
        <v>21441152.680000007</v>
      </c>
      <c r="ADL5" s="394">
        <v>29682566.079999998</v>
      </c>
      <c r="ADM5" s="394">
        <v>453615560.39999992</v>
      </c>
      <c r="ADN5" s="394">
        <v>27367446.379999995</v>
      </c>
      <c r="ADO5" s="394">
        <v>47950984.589999996</v>
      </c>
      <c r="ADP5" s="394">
        <v>57827465.55999998</v>
      </c>
      <c r="ADQ5" s="394">
        <v>9383455.6700000018</v>
      </c>
      <c r="ADR5" s="394">
        <v>16268348.120000001</v>
      </c>
      <c r="ADS5" s="394">
        <v>16702598.979999997</v>
      </c>
      <c r="ADT5" s="394">
        <v>15693929.899999999</v>
      </c>
      <c r="ADU5" s="394">
        <v>636258187.41000009</v>
      </c>
      <c r="ADV5" s="394">
        <v>104879963.26999998</v>
      </c>
      <c r="ADW5" s="394">
        <v>115950070.24999999</v>
      </c>
      <c r="ADX5" s="394">
        <v>34031974.739999995</v>
      </c>
      <c r="ADY5" s="394">
        <v>28572104.950000003</v>
      </c>
      <c r="ADZ5" s="394">
        <v>41968574.000000007</v>
      </c>
      <c r="AEA5" s="394">
        <v>50809327.329999991</v>
      </c>
      <c r="AEB5" s="394">
        <v>44039054.99000001</v>
      </c>
      <c r="AEC5" s="394">
        <v>32642762.339999989</v>
      </c>
      <c r="AED5" s="394">
        <v>40763457.770000003</v>
      </c>
      <c r="AEE5" s="394">
        <v>31066516.849999998</v>
      </c>
      <c r="AEF5" s="394">
        <v>58924995.899999999</v>
      </c>
      <c r="AEG5" s="394">
        <v>29800312.139999997</v>
      </c>
      <c r="AEH5" s="394">
        <v>48384864.979999989</v>
      </c>
      <c r="AEI5" s="394">
        <v>55697335.79999999</v>
      </c>
      <c r="AEJ5" s="394">
        <v>29830971.470000006</v>
      </c>
      <c r="AEK5" s="394">
        <v>43934349.660000004</v>
      </c>
      <c r="AEL5" s="394">
        <v>88083579.430000007</v>
      </c>
      <c r="AEM5" s="394">
        <v>30671053.039999999</v>
      </c>
      <c r="AEN5" s="394">
        <v>40536564.840000018</v>
      </c>
      <c r="AEO5" s="394">
        <v>352135619.91000026</v>
      </c>
      <c r="AEP5" s="394">
        <v>87378375</v>
      </c>
      <c r="AEQ5" s="394">
        <v>56135569.839999981</v>
      </c>
      <c r="AER5" s="394">
        <v>67457497.569999993</v>
      </c>
      <c r="AES5" s="394">
        <v>47742917.959999993</v>
      </c>
      <c r="AET5" s="394">
        <v>112374547.91999996</v>
      </c>
      <c r="AEU5" s="394">
        <v>46244786.829999991</v>
      </c>
      <c r="AEV5" s="394">
        <v>48742883.99999997</v>
      </c>
      <c r="AEW5" s="394">
        <v>38107679.81000001</v>
      </c>
      <c r="AEX5" s="394">
        <v>28083570.300000004</v>
      </c>
      <c r="AEY5" s="394">
        <v>314996265.58999997</v>
      </c>
      <c r="AEZ5" s="394">
        <v>121942108.44000003</v>
      </c>
      <c r="AFA5" s="394">
        <v>81319685.729999974</v>
      </c>
      <c r="AFB5" s="394">
        <v>66241962.700000018</v>
      </c>
      <c r="AFC5" s="394">
        <v>110022734.41000003</v>
      </c>
      <c r="AFD5" s="394">
        <v>85788756.11999999</v>
      </c>
      <c r="AFE5" s="394">
        <v>60921373.140000015</v>
      </c>
      <c r="AFF5" s="394">
        <v>58628875.309999987</v>
      </c>
      <c r="AFG5" s="394">
        <v>38001347.809999995</v>
      </c>
      <c r="AFH5" s="394">
        <v>63209852.280000001</v>
      </c>
      <c r="AFI5" s="394">
        <v>58438841.569999985</v>
      </c>
      <c r="AFJ5" s="394">
        <v>49423261.529999994</v>
      </c>
      <c r="AFK5" s="394">
        <v>55770937.859999992</v>
      </c>
      <c r="AFL5" s="394">
        <v>283983639.25000006</v>
      </c>
      <c r="AFM5" s="394">
        <v>87280394.179999992</v>
      </c>
      <c r="AFN5" s="394">
        <v>70575057.320000023</v>
      </c>
      <c r="AFO5" s="394">
        <v>50491804.020000033</v>
      </c>
      <c r="AFP5" s="394">
        <v>63163285.119999975</v>
      </c>
      <c r="AFQ5" s="394">
        <v>41219540.220000006</v>
      </c>
      <c r="AFR5" s="394">
        <v>31851571.920000002</v>
      </c>
      <c r="AFS5" s="394">
        <v>87845647.829999998</v>
      </c>
      <c r="AFT5" s="394">
        <v>97801374.790000007</v>
      </c>
      <c r="AFU5" s="394">
        <v>30326059.460000005</v>
      </c>
      <c r="AFV5" s="394">
        <v>98243144.790000036</v>
      </c>
      <c r="AFW5" s="394">
        <v>40250315.819999993</v>
      </c>
      <c r="AFX5" s="394">
        <v>226037459.04999992</v>
      </c>
      <c r="AFY5" s="394">
        <v>39440791.45000001</v>
      </c>
      <c r="AFZ5" s="394">
        <v>31469335.629999999</v>
      </c>
      <c r="AGA5" s="394">
        <v>41362463.529999979</v>
      </c>
      <c r="AGB5" s="394">
        <v>80615821.640000001</v>
      </c>
      <c r="AGC5" s="394">
        <v>44095637.679999992</v>
      </c>
      <c r="AGD5" s="394">
        <v>19371671.930000007</v>
      </c>
      <c r="AGE5" s="394">
        <v>42095089.289999992</v>
      </c>
      <c r="AGF5" s="394">
        <v>23679496.529999994</v>
      </c>
      <c r="AGG5" s="394">
        <v>34997552.219999999</v>
      </c>
      <c r="AGH5" s="394">
        <v>33584183.539999999</v>
      </c>
      <c r="AGI5" s="394">
        <v>349565700.54000002</v>
      </c>
      <c r="AGJ5" s="394">
        <v>97917987.98999998</v>
      </c>
      <c r="AGK5" s="394">
        <v>68677800.099999979</v>
      </c>
      <c r="AGL5" s="394">
        <v>32432275.780000001</v>
      </c>
      <c r="AGM5" s="394">
        <v>101346620.64999995</v>
      </c>
      <c r="AGN5" s="394">
        <v>67399880.99000001</v>
      </c>
      <c r="AGO5" s="394">
        <v>32411018.570000004</v>
      </c>
      <c r="AGP5" s="394">
        <v>49779240.379999995</v>
      </c>
      <c r="AGQ5" s="394">
        <v>697349599.29000008</v>
      </c>
      <c r="AGR5" s="394">
        <v>233763315.70999992</v>
      </c>
      <c r="AGS5" s="394">
        <v>32221514.599999998</v>
      </c>
      <c r="AGT5" s="394">
        <v>84928122.699999973</v>
      </c>
      <c r="AGU5" s="394">
        <v>131677691.28000006</v>
      </c>
      <c r="AGV5" s="394">
        <v>99529958.310000032</v>
      </c>
      <c r="AGW5" s="394">
        <v>73372170.270000011</v>
      </c>
      <c r="AGX5" s="394">
        <v>60080579.459999986</v>
      </c>
      <c r="AGY5" s="394">
        <v>27857081.550000001</v>
      </c>
      <c r="AGZ5" s="394">
        <v>42683867.959999986</v>
      </c>
      <c r="AHA5" s="394">
        <v>57621686.429999992</v>
      </c>
      <c r="AHB5" s="394">
        <v>26544542.330000006</v>
      </c>
      <c r="AHC5" s="394">
        <v>40629687.350000001</v>
      </c>
      <c r="AHD5" s="394">
        <v>38643068.829999998</v>
      </c>
      <c r="AHE5" s="394">
        <v>26777008.329999998</v>
      </c>
      <c r="AHF5" s="394">
        <v>34110194.340000004</v>
      </c>
      <c r="AHG5" s="394">
        <v>27848655.749999981</v>
      </c>
      <c r="AHH5" s="394">
        <v>176170641.19000009</v>
      </c>
      <c r="AHI5" s="394">
        <v>28148607.089999989</v>
      </c>
      <c r="AHJ5" s="394">
        <v>41359478.840000018</v>
      </c>
      <c r="AHK5" s="394">
        <v>36556651.07</v>
      </c>
      <c r="AHL5" s="394">
        <v>91967118.140000015</v>
      </c>
      <c r="AHM5" s="394">
        <v>28815130.159999993</v>
      </c>
      <c r="AHN5" s="394">
        <v>25264947.059999995</v>
      </c>
      <c r="AHO5" s="394">
        <v>78508636961.89209</v>
      </c>
    </row>
    <row r="6" spans="1:899">
      <c r="A6" s="383" t="s">
        <v>2</v>
      </c>
      <c r="B6" s="383" t="s">
        <v>3</v>
      </c>
      <c r="C6" s="394">
        <v>2789700</v>
      </c>
      <c r="D6" s="394">
        <v>913250</v>
      </c>
      <c r="E6" s="394">
        <v>514800</v>
      </c>
      <c r="F6" s="394">
        <v>161500</v>
      </c>
      <c r="G6" s="394">
        <v>440450</v>
      </c>
      <c r="H6" s="394">
        <v>354150</v>
      </c>
      <c r="I6" s="394">
        <v>195600</v>
      </c>
      <c r="J6" s="394">
        <v>377550</v>
      </c>
      <c r="K6" s="394">
        <v>484300</v>
      </c>
      <c r="L6" s="394">
        <v>178600</v>
      </c>
      <c r="M6" s="394">
        <v>10650</v>
      </c>
      <c r="N6" s="394">
        <v>50350</v>
      </c>
      <c r="O6" s="394">
        <v>60850</v>
      </c>
      <c r="P6" s="394">
        <v>333750</v>
      </c>
      <c r="Q6" s="394">
        <v>272700</v>
      </c>
      <c r="R6" s="394">
        <v>63200</v>
      </c>
      <c r="S6" s="394">
        <v>174750</v>
      </c>
      <c r="T6" s="394">
        <v>69350</v>
      </c>
      <c r="U6" s="394">
        <v>630399</v>
      </c>
      <c r="V6" s="394">
        <v>480700</v>
      </c>
      <c r="W6" s="394">
        <v>108250.86</v>
      </c>
      <c r="X6" s="394">
        <v>54750</v>
      </c>
      <c r="Y6" s="394">
        <v>83150</v>
      </c>
      <c r="Z6" s="394">
        <v>31850</v>
      </c>
      <c r="AA6" s="394">
        <v>106750</v>
      </c>
      <c r="AB6" s="394">
        <v>109050</v>
      </c>
      <c r="AC6" s="394">
        <v>77150</v>
      </c>
      <c r="AD6" s="394">
        <v>4350</v>
      </c>
      <c r="AE6" s="394">
        <v>161200</v>
      </c>
      <c r="AF6" s="394">
        <v>90800</v>
      </c>
      <c r="AG6" s="394">
        <v>136700</v>
      </c>
      <c r="AH6" s="394">
        <v>255700</v>
      </c>
      <c r="AI6" s="394">
        <v>228250</v>
      </c>
      <c r="AJ6" s="394">
        <v>148400</v>
      </c>
      <c r="AK6" s="394">
        <v>100200</v>
      </c>
      <c r="AL6" s="394">
        <v>31900</v>
      </c>
      <c r="AM6" s="394">
        <v>6000</v>
      </c>
      <c r="AN6" s="394">
        <v>75000</v>
      </c>
      <c r="AO6" s="394">
        <v>15500</v>
      </c>
      <c r="AP6" s="394">
        <v>5200</v>
      </c>
      <c r="AQ6" s="394">
        <v>61650</v>
      </c>
      <c r="AR6" s="394">
        <v>42500</v>
      </c>
      <c r="AS6" s="394">
        <v>3454661</v>
      </c>
      <c r="AT6" s="394">
        <v>29950</v>
      </c>
      <c r="AU6" s="394">
        <v>41950</v>
      </c>
      <c r="AV6" s="394">
        <v>39200</v>
      </c>
      <c r="AW6" s="394">
        <v>163800</v>
      </c>
      <c r="AX6" s="394">
        <v>266850</v>
      </c>
      <c r="AY6" s="394">
        <v>128700</v>
      </c>
      <c r="AZ6" s="394">
        <v>130450</v>
      </c>
      <c r="BA6" s="394">
        <v>17450</v>
      </c>
      <c r="BB6" s="394">
        <v>81900</v>
      </c>
      <c r="BC6" s="394">
        <v>183650</v>
      </c>
      <c r="BD6" s="394">
        <v>67250</v>
      </c>
      <c r="BE6" s="394">
        <v>178700</v>
      </c>
      <c r="BF6" s="394">
        <v>0</v>
      </c>
      <c r="BG6" s="394">
        <v>14500</v>
      </c>
      <c r="BH6" s="394">
        <v>1399936</v>
      </c>
      <c r="BI6" s="394">
        <v>199067.05</v>
      </c>
      <c r="BJ6" s="394">
        <v>417800</v>
      </c>
      <c r="BK6" s="394">
        <v>390650</v>
      </c>
      <c r="BL6" s="394">
        <v>160250</v>
      </c>
      <c r="BM6" s="394">
        <v>143300</v>
      </c>
      <c r="BN6" s="394">
        <v>123600</v>
      </c>
      <c r="BO6" s="394">
        <v>0</v>
      </c>
      <c r="BP6" s="394">
        <v>0</v>
      </c>
      <c r="BQ6" s="394">
        <v>1183095</v>
      </c>
      <c r="BR6" s="394">
        <v>137950</v>
      </c>
      <c r="BS6" s="394">
        <v>190850</v>
      </c>
      <c r="BT6" s="394">
        <v>443100</v>
      </c>
      <c r="BU6" s="394">
        <v>213600</v>
      </c>
      <c r="BV6" s="394">
        <v>68350</v>
      </c>
      <c r="BW6" s="394">
        <v>291400</v>
      </c>
      <c r="BX6" s="394">
        <v>188950</v>
      </c>
      <c r="BY6" s="394">
        <v>1057259</v>
      </c>
      <c r="BZ6" s="394">
        <v>135600</v>
      </c>
      <c r="CA6" s="394">
        <v>349250</v>
      </c>
      <c r="CB6" s="394">
        <v>591900</v>
      </c>
      <c r="CC6" s="394">
        <v>211110</v>
      </c>
      <c r="CD6" s="394">
        <v>147100</v>
      </c>
      <c r="CE6" s="394">
        <v>19850</v>
      </c>
      <c r="CF6" s="394">
        <v>1347000</v>
      </c>
      <c r="CG6" s="394">
        <v>173500</v>
      </c>
      <c r="CH6" s="394">
        <v>111750</v>
      </c>
      <c r="CI6" s="394">
        <v>200850</v>
      </c>
      <c r="CJ6" s="394">
        <v>55450</v>
      </c>
      <c r="CK6" s="394">
        <v>213400</v>
      </c>
      <c r="CL6" s="394">
        <v>75800</v>
      </c>
      <c r="CM6" s="394">
        <v>205350</v>
      </c>
      <c r="CN6" s="394">
        <v>100450</v>
      </c>
      <c r="CO6" s="394">
        <v>79210</v>
      </c>
      <c r="CP6" s="394">
        <v>303100</v>
      </c>
      <c r="CQ6" s="394">
        <v>152650</v>
      </c>
      <c r="CR6" s="394">
        <v>116750</v>
      </c>
      <c r="CS6" s="394">
        <v>1517301</v>
      </c>
      <c r="CT6" s="394">
        <v>171350</v>
      </c>
      <c r="CU6" s="394">
        <v>61200</v>
      </c>
      <c r="CV6" s="394">
        <v>240650</v>
      </c>
      <c r="CW6" s="394">
        <v>52900</v>
      </c>
      <c r="CX6" s="394">
        <v>179900</v>
      </c>
      <c r="CY6" s="394">
        <v>95250</v>
      </c>
      <c r="CZ6" s="394">
        <v>55750</v>
      </c>
      <c r="DA6" s="394">
        <v>299500</v>
      </c>
      <c r="DB6" s="394">
        <v>332350</v>
      </c>
      <c r="DC6" s="394">
        <v>35400</v>
      </c>
      <c r="DD6" s="394">
        <v>135150</v>
      </c>
      <c r="DE6" s="394">
        <v>146150</v>
      </c>
      <c r="DF6" s="394">
        <v>81050</v>
      </c>
      <c r="DG6" s="394">
        <v>40650</v>
      </c>
      <c r="DH6" s="394">
        <v>50600</v>
      </c>
      <c r="DI6" s="394">
        <v>48500</v>
      </c>
      <c r="DJ6" s="394">
        <v>954707</v>
      </c>
      <c r="DK6" s="394">
        <v>131700</v>
      </c>
      <c r="DL6" s="394">
        <v>82000</v>
      </c>
      <c r="DM6" s="394">
        <v>131100</v>
      </c>
      <c r="DN6" s="394">
        <v>243850</v>
      </c>
      <c r="DO6" s="394">
        <v>115350</v>
      </c>
      <c r="DP6" s="394">
        <v>155435</v>
      </c>
      <c r="DQ6" s="394">
        <v>167550</v>
      </c>
      <c r="DR6" s="394">
        <v>302200</v>
      </c>
      <c r="DS6" s="394">
        <v>1661512</v>
      </c>
      <c r="DT6" s="394">
        <v>621700</v>
      </c>
      <c r="DU6" s="394">
        <v>1071750</v>
      </c>
      <c r="DV6" s="394">
        <v>586450</v>
      </c>
      <c r="DW6" s="394">
        <v>205300</v>
      </c>
      <c r="DX6" s="394">
        <v>210350</v>
      </c>
      <c r="DY6" s="394">
        <v>212050</v>
      </c>
      <c r="DZ6" s="394">
        <v>71300</v>
      </c>
      <c r="EA6" s="394">
        <v>310350</v>
      </c>
      <c r="EB6" s="394">
        <v>129550</v>
      </c>
      <c r="EC6" s="394">
        <v>312100</v>
      </c>
      <c r="ED6" s="394">
        <v>1540891</v>
      </c>
      <c r="EE6" s="394">
        <v>137200</v>
      </c>
      <c r="EF6" s="394">
        <v>88850</v>
      </c>
      <c r="EG6" s="394">
        <v>205750</v>
      </c>
      <c r="EH6" s="394">
        <v>120550</v>
      </c>
      <c r="EI6" s="394">
        <v>65150</v>
      </c>
      <c r="EJ6" s="394">
        <v>131000</v>
      </c>
      <c r="EK6" s="394">
        <v>28600</v>
      </c>
      <c r="EL6" s="394">
        <v>43487</v>
      </c>
      <c r="EM6" s="394">
        <v>1163157</v>
      </c>
      <c r="EN6" s="394">
        <v>760350</v>
      </c>
      <c r="EO6" s="394">
        <v>210200</v>
      </c>
      <c r="EP6" s="394">
        <v>367550</v>
      </c>
      <c r="EQ6" s="394">
        <v>133670</v>
      </c>
      <c r="ER6" s="394">
        <v>58100</v>
      </c>
      <c r="ES6" s="394">
        <v>325850</v>
      </c>
      <c r="ET6" s="394">
        <v>315750</v>
      </c>
      <c r="EU6" s="394">
        <v>351750</v>
      </c>
      <c r="EV6" s="394">
        <v>118600</v>
      </c>
      <c r="EW6" s="394">
        <v>22700</v>
      </c>
      <c r="EX6" s="394">
        <v>97400</v>
      </c>
      <c r="EY6" s="394">
        <v>10450</v>
      </c>
      <c r="EZ6" s="394">
        <v>58900</v>
      </c>
      <c r="FA6" s="394">
        <v>86450</v>
      </c>
      <c r="FB6" s="394">
        <v>35150</v>
      </c>
      <c r="FC6" s="394">
        <v>25900</v>
      </c>
      <c r="FD6" s="394">
        <v>53350</v>
      </c>
      <c r="FE6" s="394">
        <v>6450</v>
      </c>
      <c r="FF6" s="394">
        <v>27300</v>
      </c>
      <c r="FG6" s="394">
        <v>19050</v>
      </c>
      <c r="FH6" s="394">
        <v>1568250</v>
      </c>
      <c r="FI6" s="394">
        <v>341350</v>
      </c>
      <c r="FJ6" s="394">
        <v>274450</v>
      </c>
      <c r="FK6" s="394">
        <v>490600</v>
      </c>
      <c r="FL6" s="394">
        <v>300450</v>
      </c>
      <c r="FM6" s="394">
        <v>373300</v>
      </c>
      <c r="FN6" s="394">
        <v>66750</v>
      </c>
      <c r="FO6" s="394">
        <v>44350</v>
      </c>
      <c r="FP6" s="394">
        <v>1078132</v>
      </c>
      <c r="FQ6" s="394">
        <v>257700</v>
      </c>
      <c r="FR6" s="394">
        <v>348150</v>
      </c>
      <c r="FS6" s="394">
        <v>449000</v>
      </c>
      <c r="FT6" s="394">
        <v>103250</v>
      </c>
      <c r="FU6" s="394">
        <v>589550</v>
      </c>
      <c r="FV6" s="394">
        <v>529250</v>
      </c>
      <c r="FW6" s="394">
        <v>179850</v>
      </c>
      <c r="FX6" s="394">
        <v>231900</v>
      </c>
      <c r="FY6" s="394">
        <v>107250</v>
      </c>
      <c r="FZ6" s="394">
        <v>386200</v>
      </c>
      <c r="GA6" s="394">
        <v>231200</v>
      </c>
      <c r="GB6" s="394">
        <v>48050</v>
      </c>
      <c r="GC6" s="394">
        <v>0</v>
      </c>
      <c r="GD6" s="394">
        <v>350200</v>
      </c>
      <c r="GE6" s="394">
        <v>40950</v>
      </c>
      <c r="GF6" s="394">
        <v>208800</v>
      </c>
      <c r="GG6" s="394">
        <v>106350</v>
      </c>
      <c r="GH6" s="394">
        <v>26650</v>
      </c>
      <c r="GI6" s="394">
        <v>54100</v>
      </c>
      <c r="GJ6" s="394">
        <v>72950</v>
      </c>
      <c r="GK6" s="394">
        <v>67250</v>
      </c>
      <c r="GL6" s="394">
        <v>165750</v>
      </c>
      <c r="GM6" s="394">
        <v>25200</v>
      </c>
      <c r="GN6" s="394">
        <v>100150</v>
      </c>
      <c r="GO6" s="394">
        <v>19850</v>
      </c>
      <c r="GP6" s="394">
        <v>146400</v>
      </c>
      <c r="GQ6" s="394">
        <v>238000</v>
      </c>
      <c r="GR6" s="394">
        <v>329150</v>
      </c>
      <c r="GS6" s="394">
        <v>141350</v>
      </c>
      <c r="GT6" s="394">
        <v>114900</v>
      </c>
      <c r="GU6" s="394">
        <v>117400</v>
      </c>
      <c r="GV6" s="394">
        <v>145200</v>
      </c>
      <c r="GW6" s="394">
        <v>65950</v>
      </c>
      <c r="GX6" s="394">
        <v>579300</v>
      </c>
      <c r="GY6" s="394">
        <v>44050</v>
      </c>
      <c r="GZ6" s="394">
        <v>166450</v>
      </c>
      <c r="HA6" s="394">
        <v>74100</v>
      </c>
      <c r="HB6" s="394">
        <v>1586850</v>
      </c>
      <c r="HC6" s="394">
        <v>120150</v>
      </c>
      <c r="HD6" s="394">
        <v>281429</v>
      </c>
      <c r="HE6" s="394">
        <v>348200</v>
      </c>
      <c r="HF6" s="394">
        <v>167600</v>
      </c>
      <c r="HG6" s="394">
        <v>13600</v>
      </c>
      <c r="HH6" s="394">
        <v>10600</v>
      </c>
      <c r="HI6" s="394">
        <v>1563099</v>
      </c>
      <c r="HJ6" s="394">
        <v>114100</v>
      </c>
      <c r="HK6" s="394">
        <v>354350</v>
      </c>
      <c r="HL6" s="394">
        <v>235600</v>
      </c>
      <c r="HM6" s="394">
        <v>127050</v>
      </c>
      <c r="HN6" s="394">
        <v>258797</v>
      </c>
      <c r="HO6" s="394">
        <v>312050</v>
      </c>
      <c r="HP6" s="394">
        <v>54150</v>
      </c>
      <c r="HQ6" s="394">
        <v>2291507</v>
      </c>
      <c r="HR6" s="394">
        <v>214700</v>
      </c>
      <c r="HS6" s="394">
        <v>379250</v>
      </c>
      <c r="HT6" s="394">
        <v>93900</v>
      </c>
      <c r="HU6" s="394">
        <v>1030.4000000000001</v>
      </c>
      <c r="HV6" s="394">
        <v>136100</v>
      </c>
      <c r="HW6" s="394">
        <v>196750</v>
      </c>
      <c r="HX6" s="394">
        <v>188550</v>
      </c>
      <c r="HY6" s="394">
        <v>223500</v>
      </c>
      <c r="HZ6" s="394">
        <v>87550</v>
      </c>
      <c r="IA6" s="394">
        <v>157550</v>
      </c>
      <c r="IB6" s="394">
        <v>502550</v>
      </c>
      <c r="IC6" s="394">
        <v>24500</v>
      </c>
      <c r="ID6" s="394">
        <v>319250</v>
      </c>
      <c r="IE6" s="394">
        <v>117250</v>
      </c>
      <c r="IF6" s="394">
        <v>38500</v>
      </c>
      <c r="IG6" s="394">
        <v>581750</v>
      </c>
      <c r="IH6" s="394">
        <v>136000</v>
      </c>
      <c r="II6" s="394">
        <v>48450</v>
      </c>
      <c r="IJ6" s="394">
        <v>52050</v>
      </c>
      <c r="IK6" s="394">
        <v>32450</v>
      </c>
      <c r="IL6" s="394">
        <v>173300</v>
      </c>
      <c r="IM6" s="394">
        <v>70800</v>
      </c>
      <c r="IN6" s="394">
        <v>25800</v>
      </c>
      <c r="IO6" s="394">
        <v>45950</v>
      </c>
      <c r="IP6" s="394">
        <v>48685</v>
      </c>
      <c r="IQ6" s="394">
        <v>49290</v>
      </c>
      <c r="IR6" s="394">
        <v>3432069</v>
      </c>
      <c r="IS6" s="394">
        <v>881400</v>
      </c>
      <c r="IT6" s="394">
        <v>562400</v>
      </c>
      <c r="IU6" s="394">
        <v>620550</v>
      </c>
      <c r="IV6" s="394">
        <v>231500</v>
      </c>
      <c r="IW6" s="394">
        <v>198100</v>
      </c>
      <c r="IX6" s="394">
        <v>270250</v>
      </c>
      <c r="IY6" s="394">
        <v>252550</v>
      </c>
      <c r="IZ6" s="394">
        <v>158200</v>
      </c>
      <c r="JA6" s="394">
        <v>101800</v>
      </c>
      <c r="JB6" s="394">
        <v>310750</v>
      </c>
      <c r="JC6" s="394">
        <v>291350</v>
      </c>
      <c r="JD6" s="394">
        <v>775600</v>
      </c>
      <c r="JE6" s="394">
        <v>431900</v>
      </c>
      <c r="JF6" s="394">
        <v>100500</v>
      </c>
      <c r="JG6" s="394">
        <v>81200</v>
      </c>
      <c r="JH6" s="394">
        <v>110100</v>
      </c>
      <c r="JI6" s="394">
        <v>149850</v>
      </c>
      <c r="JJ6" s="394">
        <v>1436305</v>
      </c>
      <c r="JK6" s="394">
        <v>178050</v>
      </c>
      <c r="JL6" s="394">
        <v>285600</v>
      </c>
      <c r="JM6" s="394">
        <v>367550</v>
      </c>
      <c r="JN6" s="394">
        <v>186858</v>
      </c>
      <c r="JO6" s="394">
        <v>674200</v>
      </c>
      <c r="JP6" s="394">
        <v>128900</v>
      </c>
      <c r="JQ6" s="394">
        <v>637788</v>
      </c>
      <c r="JR6" s="394">
        <v>177650</v>
      </c>
      <c r="JS6" s="394">
        <v>75700</v>
      </c>
      <c r="JT6" s="394">
        <v>10700</v>
      </c>
      <c r="JU6" s="394">
        <v>32650</v>
      </c>
      <c r="JV6" s="394">
        <v>86250</v>
      </c>
      <c r="JW6" s="394">
        <v>150550</v>
      </c>
      <c r="JX6" s="394">
        <v>171450</v>
      </c>
      <c r="JY6" s="394">
        <v>204500</v>
      </c>
      <c r="JZ6" s="394">
        <v>71750</v>
      </c>
      <c r="KA6" s="394">
        <v>43550</v>
      </c>
      <c r="KB6" s="394">
        <v>57850</v>
      </c>
      <c r="KC6" s="394">
        <v>0</v>
      </c>
      <c r="KD6" s="394">
        <v>36050</v>
      </c>
      <c r="KE6" s="394">
        <v>93750</v>
      </c>
      <c r="KF6" s="394">
        <v>1940521</v>
      </c>
      <c r="KG6" s="394">
        <v>104350</v>
      </c>
      <c r="KH6" s="394">
        <v>191500</v>
      </c>
      <c r="KI6" s="394">
        <v>87750</v>
      </c>
      <c r="KJ6" s="394">
        <v>79050</v>
      </c>
      <c r="KK6" s="394">
        <v>64900</v>
      </c>
      <c r="KL6" s="394">
        <v>257100</v>
      </c>
      <c r="KM6" s="394">
        <v>173500</v>
      </c>
      <c r="KN6" s="394">
        <v>53150</v>
      </c>
      <c r="KO6" s="394">
        <v>1110000</v>
      </c>
      <c r="KP6" s="394">
        <v>81850</v>
      </c>
      <c r="KQ6" s="394">
        <v>202150</v>
      </c>
      <c r="KR6" s="394">
        <v>199450</v>
      </c>
      <c r="KS6" s="394">
        <v>79100</v>
      </c>
      <c r="KT6" s="394">
        <v>149500</v>
      </c>
      <c r="KU6" s="394">
        <v>766802</v>
      </c>
      <c r="KV6" s="394">
        <v>89900</v>
      </c>
      <c r="KW6" s="394">
        <v>1122600</v>
      </c>
      <c r="KX6" s="394">
        <v>177150</v>
      </c>
      <c r="KY6" s="394">
        <v>223100</v>
      </c>
      <c r="KZ6" s="394">
        <v>409600</v>
      </c>
      <c r="LA6" s="394">
        <v>266350</v>
      </c>
      <c r="LB6" s="394">
        <v>461200</v>
      </c>
      <c r="LC6" s="394">
        <v>229300</v>
      </c>
      <c r="LD6" s="394">
        <v>60200</v>
      </c>
      <c r="LE6" s="394">
        <v>1510250</v>
      </c>
      <c r="LF6" s="394">
        <v>176400</v>
      </c>
      <c r="LG6" s="394">
        <v>627850</v>
      </c>
      <c r="LH6" s="394">
        <v>377400</v>
      </c>
      <c r="LI6" s="394">
        <v>388150</v>
      </c>
      <c r="LJ6" s="394">
        <v>43250</v>
      </c>
      <c r="LK6" s="394">
        <v>79500</v>
      </c>
      <c r="LL6" s="394">
        <v>122550</v>
      </c>
      <c r="LM6" s="394">
        <v>144450</v>
      </c>
      <c r="LN6" s="394">
        <v>167300</v>
      </c>
      <c r="LO6" s="394">
        <v>148450</v>
      </c>
      <c r="LP6" s="394">
        <v>881569</v>
      </c>
      <c r="LQ6" s="394">
        <v>472571.23</v>
      </c>
      <c r="LR6" s="394">
        <v>69850</v>
      </c>
      <c r="LS6" s="394">
        <v>1613550</v>
      </c>
      <c r="LT6" s="394">
        <v>424200</v>
      </c>
      <c r="LU6" s="394">
        <v>3461369</v>
      </c>
      <c r="LV6" s="394">
        <v>339100</v>
      </c>
      <c r="LW6" s="394">
        <v>159100</v>
      </c>
      <c r="LX6" s="394">
        <v>145400</v>
      </c>
      <c r="LY6" s="394">
        <v>83500</v>
      </c>
      <c r="LZ6" s="394">
        <v>185000</v>
      </c>
      <c r="MA6" s="394">
        <v>180350</v>
      </c>
      <c r="MB6" s="394">
        <v>86800</v>
      </c>
      <c r="MC6" s="394">
        <v>203400</v>
      </c>
      <c r="MD6" s="394">
        <v>27850</v>
      </c>
      <c r="ME6" s="394">
        <v>1437590</v>
      </c>
      <c r="MF6" s="394">
        <v>164300</v>
      </c>
      <c r="MG6" s="394">
        <v>128250</v>
      </c>
      <c r="MH6" s="394">
        <v>93650</v>
      </c>
      <c r="MI6" s="394">
        <v>45400</v>
      </c>
      <c r="MJ6" s="394">
        <v>124550</v>
      </c>
      <c r="MK6" s="394">
        <v>130200</v>
      </c>
      <c r="ML6" s="394">
        <v>105800</v>
      </c>
      <c r="MM6" s="394">
        <v>181950</v>
      </c>
      <c r="MN6" s="394">
        <v>117200</v>
      </c>
      <c r="MO6" s="394">
        <v>70600</v>
      </c>
      <c r="MP6" s="394">
        <v>71700</v>
      </c>
      <c r="MQ6" s="394">
        <v>1774292</v>
      </c>
      <c r="MR6" s="394">
        <v>81750</v>
      </c>
      <c r="MS6" s="394">
        <v>314800</v>
      </c>
      <c r="MT6" s="394">
        <v>258700</v>
      </c>
      <c r="MU6" s="394">
        <v>466450</v>
      </c>
      <c r="MV6" s="394">
        <v>132300</v>
      </c>
      <c r="MW6" s="394">
        <v>446800</v>
      </c>
      <c r="MX6" s="394">
        <v>277900</v>
      </c>
      <c r="MY6" s="394">
        <v>223450</v>
      </c>
      <c r="MZ6" s="394">
        <v>40400</v>
      </c>
      <c r="NA6" s="394">
        <v>6000</v>
      </c>
      <c r="NB6" s="394">
        <v>710623</v>
      </c>
      <c r="NC6" s="394">
        <v>256950</v>
      </c>
      <c r="ND6" s="394">
        <v>139850</v>
      </c>
      <c r="NE6" s="394">
        <v>438400</v>
      </c>
      <c r="NF6" s="394">
        <v>71300</v>
      </c>
      <c r="NG6" s="394">
        <v>144150</v>
      </c>
      <c r="NH6" s="394">
        <v>193500</v>
      </c>
      <c r="NI6" s="394">
        <v>201050</v>
      </c>
      <c r="NJ6" s="394">
        <v>45200</v>
      </c>
      <c r="NK6" s="394">
        <v>18000</v>
      </c>
      <c r="NL6" s="394">
        <v>30950</v>
      </c>
      <c r="NM6" s="394">
        <v>61700</v>
      </c>
      <c r="NN6" s="394">
        <v>549450</v>
      </c>
      <c r="NO6" s="394">
        <v>52900</v>
      </c>
      <c r="NP6" s="394">
        <v>113900</v>
      </c>
      <c r="NQ6" s="394">
        <v>0</v>
      </c>
      <c r="NR6" s="394">
        <v>102750</v>
      </c>
      <c r="NS6" s="394">
        <v>760000</v>
      </c>
      <c r="NT6" s="394">
        <v>921500</v>
      </c>
      <c r="NU6" s="394">
        <v>1679844</v>
      </c>
      <c r="NV6" s="394">
        <v>1054500</v>
      </c>
      <c r="NW6" s="394">
        <v>253000</v>
      </c>
      <c r="NX6" s="394">
        <v>80450</v>
      </c>
      <c r="NY6" s="394">
        <v>164600</v>
      </c>
      <c r="NZ6" s="394">
        <v>182550</v>
      </c>
      <c r="OA6" s="394">
        <v>77100</v>
      </c>
      <c r="OB6" s="394">
        <v>1305600</v>
      </c>
      <c r="OC6" s="394">
        <v>77650</v>
      </c>
      <c r="OD6" s="394">
        <v>186150</v>
      </c>
      <c r="OE6" s="394">
        <v>412600</v>
      </c>
      <c r="OF6" s="394">
        <v>112200</v>
      </c>
      <c r="OG6" s="394">
        <v>111050</v>
      </c>
      <c r="OH6" s="394">
        <v>228000</v>
      </c>
      <c r="OI6" s="394">
        <v>17700</v>
      </c>
      <c r="OJ6" s="394">
        <v>91700</v>
      </c>
      <c r="OK6" s="394">
        <v>666036</v>
      </c>
      <c r="OL6" s="394">
        <v>97550</v>
      </c>
      <c r="OM6" s="394">
        <v>385600</v>
      </c>
      <c r="ON6" s="394">
        <v>194600</v>
      </c>
      <c r="OO6" s="394">
        <v>474650</v>
      </c>
      <c r="OP6" s="394">
        <v>0</v>
      </c>
      <c r="OQ6" s="394">
        <v>477292</v>
      </c>
      <c r="OR6" s="394">
        <v>124350</v>
      </c>
      <c r="OS6" s="394">
        <v>289750</v>
      </c>
      <c r="OT6" s="394">
        <v>390450</v>
      </c>
      <c r="OU6" s="394">
        <v>270650</v>
      </c>
      <c r="OV6" s="394">
        <v>177550</v>
      </c>
      <c r="OW6" s="394">
        <v>114600</v>
      </c>
      <c r="OX6" s="394">
        <v>6000</v>
      </c>
      <c r="OY6" s="394">
        <v>8050</v>
      </c>
      <c r="OZ6" s="394">
        <v>481150</v>
      </c>
      <c r="PA6" s="394">
        <v>107650</v>
      </c>
      <c r="PB6" s="394">
        <v>205050</v>
      </c>
      <c r="PC6" s="394">
        <v>82400</v>
      </c>
      <c r="PD6" s="394">
        <v>172850</v>
      </c>
      <c r="PE6" s="394">
        <v>200250</v>
      </c>
      <c r="PF6" s="394">
        <v>92300</v>
      </c>
      <c r="PG6" s="394">
        <v>69450</v>
      </c>
      <c r="PH6" s="394">
        <v>105500</v>
      </c>
      <c r="PI6" s="394">
        <v>73700</v>
      </c>
      <c r="PJ6" s="394">
        <v>58450</v>
      </c>
      <c r="PK6" s="394">
        <v>210500</v>
      </c>
      <c r="PL6" s="394">
        <v>31700</v>
      </c>
      <c r="PM6" s="394">
        <v>353350</v>
      </c>
      <c r="PN6" s="394">
        <v>0</v>
      </c>
      <c r="PO6" s="394">
        <v>15600</v>
      </c>
      <c r="PP6" s="394">
        <v>0</v>
      </c>
      <c r="PQ6" s="394">
        <v>0</v>
      </c>
      <c r="PR6" s="394">
        <v>4747200</v>
      </c>
      <c r="PS6" s="394">
        <v>201000</v>
      </c>
      <c r="PT6" s="394">
        <v>395800</v>
      </c>
      <c r="PU6" s="394">
        <v>0</v>
      </c>
      <c r="PV6" s="394">
        <v>42900</v>
      </c>
      <c r="PW6" s="394">
        <v>167950</v>
      </c>
      <c r="PX6" s="394">
        <v>742300</v>
      </c>
      <c r="PY6" s="394">
        <v>272300</v>
      </c>
      <c r="PZ6" s="394">
        <v>165250</v>
      </c>
      <c r="QA6" s="394">
        <v>71700</v>
      </c>
      <c r="QB6" s="394">
        <v>435900</v>
      </c>
      <c r="QC6" s="394">
        <v>0</v>
      </c>
      <c r="QD6" s="394">
        <v>65900</v>
      </c>
      <c r="QE6" s="394">
        <v>161150</v>
      </c>
      <c r="QF6" s="394">
        <v>656350</v>
      </c>
      <c r="QG6" s="394">
        <v>181900</v>
      </c>
      <c r="QH6" s="394">
        <v>53950</v>
      </c>
      <c r="QI6" s="394">
        <v>117750</v>
      </c>
      <c r="QJ6" s="394">
        <v>35500</v>
      </c>
      <c r="QK6" s="394">
        <v>367250</v>
      </c>
      <c r="QL6" s="394">
        <v>366000</v>
      </c>
      <c r="QM6" s="394">
        <v>192650</v>
      </c>
      <c r="QN6" s="394">
        <v>0</v>
      </c>
      <c r="QO6" s="394">
        <v>0</v>
      </c>
      <c r="QP6" s="394">
        <v>0</v>
      </c>
      <c r="QQ6" s="394"/>
      <c r="QR6" s="394">
        <v>3537283</v>
      </c>
      <c r="QS6" s="394">
        <v>211650</v>
      </c>
      <c r="QT6" s="394">
        <v>327700</v>
      </c>
      <c r="QU6" s="394">
        <v>503700</v>
      </c>
      <c r="QV6" s="394">
        <v>356600</v>
      </c>
      <c r="QW6" s="394">
        <v>919950</v>
      </c>
      <c r="QX6" s="394">
        <v>705700</v>
      </c>
      <c r="QY6" s="394">
        <v>321200</v>
      </c>
      <c r="QZ6" s="394">
        <v>1288750</v>
      </c>
      <c r="RA6" s="394">
        <v>170950</v>
      </c>
      <c r="RB6" s="394">
        <v>492250</v>
      </c>
      <c r="RC6" s="394">
        <v>0</v>
      </c>
      <c r="RD6" s="394">
        <v>0</v>
      </c>
      <c r="RE6" s="394">
        <v>513600</v>
      </c>
      <c r="RF6" s="394">
        <v>286050</v>
      </c>
      <c r="RG6" s="394">
        <v>168650</v>
      </c>
      <c r="RH6" s="394">
        <v>34100</v>
      </c>
      <c r="RI6" s="394">
        <v>797900</v>
      </c>
      <c r="RJ6" s="394">
        <v>134800</v>
      </c>
      <c r="RK6" s="394">
        <v>422800</v>
      </c>
      <c r="RL6" s="394">
        <v>14650</v>
      </c>
      <c r="RM6" s="394">
        <v>129800</v>
      </c>
      <c r="RN6" s="394">
        <v>847800</v>
      </c>
      <c r="RO6" s="394">
        <v>332350</v>
      </c>
      <c r="RP6" s="394">
        <v>178250</v>
      </c>
      <c r="RQ6" s="394">
        <v>84150</v>
      </c>
      <c r="RR6" s="394">
        <v>82800</v>
      </c>
      <c r="RS6" s="394">
        <v>38700</v>
      </c>
      <c r="RT6" s="394">
        <v>180500</v>
      </c>
      <c r="RU6" s="394">
        <v>429050</v>
      </c>
      <c r="RV6" s="394">
        <v>296650</v>
      </c>
      <c r="RW6" s="394">
        <v>719250</v>
      </c>
      <c r="RX6" s="394">
        <v>149100</v>
      </c>
      <c r="RY6" s="394">
        <v>1477432</v>
      </c>
      <c r="RZ6" s="394">
        <v>44350</v>
      </c>
      <c r="SA6" s="394">
        <v>107400</v>
      </c>
      <c r="SB6" s="394">
        <v>52350</v>
      </c>
      <c r="SC6" s="394">
        <v>9950</v>
      </c>
      <c r="SD6" s="394">
        <v>114600</v>
      </c>
      <c r="SE6" s="394">
        <v>52200</v>
      </c>
      <c r="SF6" s="394">
        <v>93150</v>
      </c>
      <c r="SG6" s="394">
        <v>59050</v>
      </c>
      <c r="SH6" s="394">
        <v>154950</v>
      </c>
      <c r="SI6" s="394">
        <v>297790</v>
      </c>
      <c r="SJ6" s="394">
        <v>0</v>
      </c>
      <c r="SK6" s="394">
        <v>233450</v>
      </c>
      <c r="SL6" s="394">
        <v>217400</v>
      </c>
      <c r="SM6" s="394">
        <v>47000</v>
      </c>
      <c r="SN6" s="394">
        <v>233910.53</v>
      </c>
      <c r="SO6" s="394">
        <v>84200</v>
      </c>
      <c r="SP6" s="394">
        <v>92700</v>
      </c>
      <c r="SQ6" s="394">
        <v>84950</v>
      </c>
      <c r="SR6" s="394">
        <v>95400</v>
      </c>
      <c r="SS6" s="394">
        <v>1182450</v>
      </c>
      <c r="ST6" s="394">
        <v>85350</v>
      </c>
      <c r="SU6" s="394">
        <v>284700</v>
      </c>
      <c r="SV6" s="394">
        <v>171100</v>
      </c>
      <c r="SW6" s="394">
        <v>73650</v>
      </c>
      <c r="SX6" s="394">
        <v>81800</v>
      </c>
      <c r="SY6" s="394">
        <v>345650</v>
      </c>
      <c r="SZ6" s="394">
        <v>456800</v>
      </c>
      <c r="TA6" s="394">
        <v>178050</v>
      </c>
      <c r="TB6" s="394">
        <v>150450</v>
      </c>
      <c r="TC6" s="394">
        <v>197450</v>
      </c>
      <c r="TD6" s="394">
        <v>253000</v>
      </c>
      <c r="TE6" s="394">
        <v>115883</v>
      </c>
      <c r="TF6" s="394">
        <v>213150</v>
      </c>
      <c r="TG6" s="394">
        <v>695850</v>
      </c>
      <c r="TH6" s="394">
        <v>91950</v>
      </c>
      <c r="TI6" s="394">
        <v>78900</v>
      </c>
      <c r="TJ6" s="394">
        <v>309550</v>
      </c>
      <c r="TK6" s="394">
        <v>301900</v>
      </c>
      <c r="TL6" s="394">
        <v>323400</v>
      </c>
      <c r="TM6" s="394">
        <v>64300</v>
      </c>
      <c r="TN6" s="394">
        <v>554272</v>
      </c>
      <c r="TO6" s="394">
        <v>227650</v>
      </c>
      <c r="TP6" s="394">
        <v>492850</v>
      </c>
      <c r="TQ6" s="394">
        <v>389100</v>
      </c>
      <c r="TR6" s="394">
        <v>379750</v>
      </c>
      <c r="TS6" s="394">
        <v>58350</v>
      </c>
      <c r="TT6" s="394">
        <v>107450</v>
      </c>
      <c r="TU6" s="394">
        <v>84950</v>
      </c>
      <c r="TV6" s="394">
        <v>75700</v>
      </c>
      <c r="TW6" s="394">
        <v>551200</v>
      </c>
      <c r="TX6" s="394">
        <v>153300</v>
      </c>
      <c r="TY6" s="394">
        <v>1031050</v>
      </c>
      <c r="TZ6" s="394">
        <v>263150</v>
      </c>
      <c r="UA6" s="394">
        <v>69900</v>
      </c>
      <c r="UB6" s="394">
        <v>24450</v>
      </c>
      <c r="UC6" s="394">
        <v>70200</v>
      </c>
      <c r="UD6" s="394">
        <v>59950</v>
      </c>
      <c r="UE6" s="394">
        <v>3350</v>
      </c>
      <c r="UF6" s="394">
        <v>92000</v>
      </c>
      <c r="UG6" s="394">
        <v>56550</v>
      </c>
      <c r="UH6" s="394">
        <v>801705</v>
      </c>
      <c r="UI6" s="394">
        <v>310850</v>
      </c>
      <c r="UJ6" s="394">
        <v>152250</v>
      </c>
      <c r="UK6" s="394">
        <v>198450</v>
      </c>
      <c r="UL6" s="394">
        <v>160450</v>
      </c>
      <c r="UM6" s="394">
        <v>93450</v>
      </c>
      <c r="UN6" s="394">
        <v>1284800</v>
      </c>
      <c r="UO6" s="394">
        <v>131400</v>
      </c>
      <c r="UP6" s="394">
        <v>61500</v>
      </c>
      <c r="UQ6" s="394">
        <v>264850</v>
      </c>
      <c r="UR6" s="394">
        <v>52750</v>
      </c>
      <c r="US6" s="394">
        <v>157450</v>
      </c>
      <c r="UT6" s="394">
        <v>300850</v>
      </c>
      <c r="UU6" s="394">
        <v>169600</v>
      </c>
      <c r="UV6" s="394">
        <v>122400</v>
      </c>
      <c r="UW6" s="394">
        <v>106950</v>
      </c>
      <c r="UX6" s="394">
        <v>78950</v>
      </c>
      <c r="UY6" s="394">
        <v>243050</v>
      </c>
      <c r="UZ6" s="394">
        <v>131900</v>
      </c>
      <c r="VA6" s="394">
        <v>144450</v>
      </c>
      <c r="VB6" s="394">
        <v>109100</v>
      </c>
      <c r="VC6" s="394">
        <v>45550</v>
      </c>
      <c r="VD6" s="394">
        <v>118150</v>
      </c>
      <c r="VE6" s="394">
        <v>108000</v>
      </c>
      <c r="VF6" s="394">
        <v>251750</v>
      </c>
      <c r="VG6" s="394">
        <v>24500</v>
      </c>
      <c r="VH6" s="394">
        <v>34950</v>
      </c>
      <c r="VI6" s="394">
        <v>46145</v>
      </c>
      <c r="VJ6" s="394">
        <v>2547593</v>
      </c>
      <c r="VK6" s="394">
        <v>270510</v>
      </c>
      <c r="VL6" s="394">
        <v>240685</v>
      </c>
      <c r="VM6" s="394">
        <v>374280</v>
      </c>
      <c r="VN6" s="394">
        <v>320760</v>
      </c>
      <c r="VO6" s="394">
        <v>250790</v>
      </c>
      <c r="VP6" s="394">
        <v>157520</v>
      </c>
      <c r="VQ6" s="394">
        <v>108442</v>
      </c>
      <c r="VR6" s="394">
        <v>0</v>
      </c>
      <c r="VS6" s="394">
        <v>334220</v>
      </c>
      <c r="VT6" s="394">
        <v>253695</v>
      </c>
      <c r="VU6" s="394">
        <v>263520</v>
      </c>
      <c r="VV6" s="394">
        <v>110900</v>
      </c>
      <c r="VW6" s="394">
        <v>151465</v>
      </c>
      <c r="VX6" s="394">
        <v>135295</v>
      </c>
      <c r="VY6" s="394">
        <v>2661067</v>
      </c>
      <c r="VZ6" s="394">
        <v>282150</v>
      </c>
      <c r="WA6" s="394">
        <v>422640</v>
      </c>
      <c r="WB6" s="394">
        <v>383200</v>
      </c>
      <c r="WC6" s="394">
        <v>316300</v>
      </c>
      <c r="WD6" s="394">
        <v>334250</v>
      </c>
      <c r="WE6" s="394">
        <v>394100</v>
      </c>
      <c r="WF6" s="394">
        <v>81150</v>
      </c>
      <c r="WG6" s="394">
        <v>98800</v>
      </c>
      <c r="WH6" s="394">
        <v>239590</v>
      </c>
      <c r="WI6" s="394">
        <v>319500</v>
      </c>
      <c r="WJ6" s="394">
        <v>156000</v>
      </c>
      <c r="WK6" s="394">
        <v>237200</v>
      </c>
      <c r="WL6" s="394">
        <v>230200</v>
      </c>
      <c r="WM6" s="394">
        <v>217900</v>
      </c>
      <c r="WN6" s="394">
        <v>92900</v>
      </c>
      <c r="WO6" s="394">
        <v>166740</v>
      </c>
      <c r="WP6" s="394">
        <v>236950</v>
      </c>
      <c r="WQ6" s="394">
        <v>340000</v>
      </c>
      <c r="WR6" s="394">
        <v>625000</v>
      </c>
      <c r="WS6" s="394">
        <v>357410</v>
      </c>
      <c r="WT6" s="394">
        <v>208300</v>
      </c>
      <c r="WU6" s="394">
        <v>120700</v>
      </c>
      <c r="WV6" s="394">
        <v>205150</v>
      </c>
      <c r="WW6" s="394">
        <v>107700</v>
      </c>
      <c r="WX6" s="394">
        <v>71800</v>
      </c>
      <c r="WY6" s="394">
        <v>214850</v>
      </c>
      <c r="WZ6" s="394">
        <v>60850</v>
      </c>
      <c r="XA6" s="394">
        <v>19000</v>
      </c>
      <c r="XB6" s="394">
        <v>223950</v>
      </c>
      <c r="XC6" s="394">
        <v>0</v>
      </c>
      <c r="XD6" s="394">
        <v>14520</v>
      </c>
      <c r="XE6" s="394">
        <v>48650</v>
      </c>
      <c r="XF6" s="394">
        <v>1015191</v>
      </c>
      <c r="XG6" s="394">
        <v>140550</v>
      </c>
      <c r="XH6" s="394">
        <v>129600</v>
      </c>
      <c r="XI6" s="394">
        <v>0</v>
      </c>
      <c r="XJ6" s="394">
        <v>71300</v>
      </c>
      <c r="XK6" s="394">
        <v>146250</v>
      </c>
      <c r="XL6" s="394">
        <v>215200</v>
      </c>
      <c r="XM6" s="394">
        <v>182350</v>
      </c>
      <c r="XN6" s="394">
        <v>98000</v>
      </c>
      <c r="XO6" s="394">
        <v>139100</v>
      </c>
      <c r="XP6" s="394">
        <v>83500</v>
      </c>
      <c r="XQ6" s="394">
        <v>80050</v>
      </c>
      <c r="XR6" s="394">
        <v>53800</v>
      </c>
      <c r="XS6" s="394">
        <v>281100</v>
      </c>
      <c r="XT6" s="394">
        <v>71000</v>
      </c>
      <c r="XU6" s="394">
        <v>142650</v>
      </c>
      <c r="XV6" s="394">
        <v>95450</v>
      </c>
      <c r="XW6" s="394">
        <v>155800</v>
      </c>
      <c r="XX6" s="394">
        <v>2750</v>
      </c>
      <c r="XY6" s="394">
        <v>30450</v>
      </c>
      <c r="XZ6" s="394">
        <v>47850</v>
      </c>
      <c r="YA6" s="394">
        <v>106150</v>
      </c>
      <c r="YB6" s="394">
        <v>27000</v>
      </c>
      <c r="YC6" s="394">
        <v>3279521</v>
      </c>
      <c r="YD6" s="394">
        <v>369900</v>
      </c>
      <c r="YE6" s="394">
        <v>568600</v>
      </c>
      <c r="YF6" s="394">
        <v>53000</v>
      </c>
      <c r="YG6" s="394">
        <v>599750</v>
      </c>
      <c r="YH6" s="394">
        <v>6850</v>
      </c>
      <c r="YI6" s="394">
        <v>98350</v>
      </c>
      <c r="YJ6" s="394">
        <v>58700</v>
      </c>
      <c r="YK6" s="394">
        <v>808750</v>
      </c>
      <c r="YL6" s="394">
        <v>239450</v>
      </c>
      <c r="YM6" s="394">
        <v>50050</v>
      </c>
      <c r="YN6" s="394">
        <v>77650</v>
      </c>
      <c r="YO6" s="394">
        <v>34550</v>
      </c>
      <c r="YP6" s="394">
        <v>82800</v>
      </c>
      <c r="YQ6" s="394">
        <v>66450</v>
      </c>
      <c r="YR6" s="394">
        <v>0</v>
      </c>
      <c r="YS6" s="394">
        <v>19700</v>
      </c>
      <c r="YT6" s="394">
        <v>1202119</v>
      </c>
      <c r="YU6" s="394">
        <v>281570</v>
      </c>
      <c r="YV6" s="394">
        <v>155600</v>
      </c>
      <c r="YW6" s="394">
        <v>47100</v>
      </c>
      <c r="YX6" s="394">
        <v>120750</v>
      </c>
      <c r="YY6" s="394">
        <v>87750</v>
      </c>
      <c r="YZ6" s="394">
        <v>83450</v>
      </c>
      <c r="ZA6" s="394">
        <v>809653</v>
      </c>
      <c r="ZB6" s="394">
        <v>69350</v>
      </c>
      <c r="ZC6" s="394">
        <v>282950</v>
      </c>
      <c r="ZD6" s="394">
        <v>402100</v>
      </c>
      <c r="ZE6" s="394">
        <v>59650</v>
      </c>
      <c r="ZF6" s="394">
        <v>88400</v>
      </c>
      <c r="ZG6" s="394">
        <v>106850</v>
      </c>
      <c r="ZH6" s="394">
        <v>59700</v>
      </c>
      <c r="ZI6" s="394">
        <v>421500</v>
      </c>
      <c r="ZJ6" s="394">
        <v>929650</v>
      </c>
      <c r="ZK6" s="394">
        <v>198700</v>
      </c>
      <c r="ZL6" s="394">
        <v>630450</v>
      </c>
      <c r="ZM6" s="394">
        <v>326800</v>
      </c>
      <c r="ZN6" s="394">
        <v>2262450</v>
      </c>
      <c r="ZO6" s="394">
        <v>502750</v>
      </c>
      <c r="ZP6" s="394">
        <v>118340</v>
      </c>
      <c r="ZQ6" s="394">
        <v>163550</v>
      </c>
      <c r="ZR6" s="394">
        <v>678550</v>
      </c>
      <c r="ZS6" s="394">
        <v>611400</v>
      </c>
      <c r="ZT6" s="394">
        <v>0</v>
      </c>
      <c r="ZU6" s="394">
        <v>186390</v>
      </c>
      <c r="ZV6" s="394">
        <v>173050</v>
      </c>
      <c r="ZW6" s="394">
        <v>317200</v>
      </c>
      <c r="ZX6" s="394">
        <v>352700</v>
      </c>
      <c r="ZY6" s="394">
        <v>235150</v>
      </c>
      <c r="ZZ6" s="394">
        <v>44400</v>
      </c>
      <c r="AAA6" s="394">
        <v>245576</v>
      </c>
      <c r="AAB6" s="394">
        <v>110550</v>
      </c>
      <c r="AAC6" s="394">
        <v>102050</v>
      </c>
      <c r="AAD6" s="394">
        <v>365050</v>
      </c>
      <c r="AAE6" s="394">
        <v>300</v>
      </c>
      <c r="AAF6" s="394">
        <v>377800</v>
      </c>
      <c r="AAG6" s="394">
        <v>146850</v>
      </c>
      <c r="AAH6" s="394">
        <v>91700</v>
      </c>
      <c r="AAI6" s="394">
        <v>86350</v>
      </c>
      <c r="AAJ6" s="394">
        <v>70200</v>
      </c>
      <c r="AAK6" s="394">
        <v>302050</v>
      </c>
      <c r="AAL6" s="394">
        <v>319250</v>
      </c>
      <c r="AAM6" s="394">
        <v>378700</v>
      </c>
      <c r="AAN6" s="394">
        <v>243250</v>
      </c>
      <c r="AAO6" s="394">
        <v>123300</v>
      </c>
      <c r="AAP6" s="394">
        <v>96950</v>
      </c>
      <c r="AAQ6" s="394">
        <v>870477</v>
      </c>
      <c r="AAR6" s="394">
        <v>352900</v>
      </c>
      <c r="AAS6" s="394">
        <v>47350</v>
      </c>
      <c r="AAT6" s="394">
        <v>247050</v>
      </c>
      <c r="AAU6" s="394">
        <v>440750</v>
      </c>
      <c r="AAV6" s="394">
        <v>554450</v>
      </c>
      <c r="AAW6" s="394">
        <v>171550</v>
      </c>
      <c r="AAX6" s="394">
        <v>512850</v>
      </c>
      <c r="AAY6" s="394">
        <v>200600</v>
      </c>
      <c r="AAZ6" s="394">
        <v>221400</v>
      </c>
      <c r="ABA6" s="394">
        <v>87800</v>
      </c>
      <c r="ABB6" s="394">
        <v>128900</v>
      </c>
      <c r="ABC6" s="394">
        <v>126350</v>
      </c>
      <c r="ABD6" s="394">
        <v>0</v>
      </c>
      <c r="ABE6" s="394">
        <v>341750</v>
      </c>
      <c r="ABF6" s="394">
        <v>647950</v>
      </c>
      <c r="ABG6" s="394">
        <v>248900</v>
      </c>
      <c r="ABH6" s="394">
        <v>222800</v>
      </c>
      <c r="ABI6" s="394">
        <v>141150</v>
      </c>
      <c r="ABJ6" s="394">
        <v>0</v>
      </c>
      <c r="ABK6" s="394">
        <v>70050</v>
      </c>
      <c r="ABL6" s="394">
        <v>73300</v>
      </c>
      <c r="ABM6" s="394">
        <v>216928</v>
      </c>
      <c r="ABN6" s="394">
        <v>230200</v>
      </c>
      <c r="ABO6" s="394">
        <v>61650</v>
      </c>
      <c r="ABP6" s="394">
        <v>118500</v>
      </c>
      <c r="ABQ6" s="394">
        <v>257200</v>
      </c>
      <c r="ABR6" s="394">
        <v>163300</v>
      </c>
      <c r="ABS6" s="394">
        <v>73650</v>
      </c>
      <c r="ABT6" s="394">
        <v>60000</v>
      </c>
      <c r="ABU6" s="394">
        <v>1579650</v>
      </c>
      <c r="ABV6" s="394">
        <v>588500</v>
      </c>
      <c r="ABW6" s="394">
        <v>41900</v>
      </c>
      <c r="ABX6" s="394">
        <v>243450</v>
      </c>
      <c r="ABY6" s="394">
        <v>36650</v>
      </c>
      <c r="ABZ6" s="394">
        <v>40200</v>
      </c>
      <c r="ACA6" s="394">
        <v>61250</v>
      </c>
      <c r="ACB6" s="394">
        <v>46600</v>
      </c>
      <c r="ACC6" s="394">
        <v>105000</v>
      </c>
      <c r="ACD6" s="394">
        <v>104950</v>
      </c>
      <c r="ACE6" s="394">
        <v>139450</v>
      </c>
      <c r="ACF6" s="394">
        <v>75600</v>
      </c>
      <c r="ACG6" s="394">
        <v>1351151</v>
      </c>
      <c r="ACH6" s="394">
        <v>64150</v>
      </c>
      <c r="ACI6" s="394">
        <v>55400</v>
      </c>
      <c r="ACJ6" s="394">
        <v>268350</v>
      </c>
      <c r="ACK6" s="394">
        <v>10700</v>
      </c>
      <c r="ACL6" s="394">
        <v>77270.100000000006</v>
      </c>
      <c r="ACM6" s="394">
        <v>67400</v>
      </c>
      <c r="ACN6" s="394">
        <v>283200</v>
      </c>
      <c r="ACO6" s="394">
        <v>43050</v>
      </c>
      <c r="ACP6" s="394">
        <v>2400</v>
      </c>
      <c r="ACQ6" s="394">
        <v>57650</v>
      </c>
      <c r="ACR6" s="394">
        <v>148800</v>
      </c>
      <c r="ACS6" s="394">
        <v>436010</v>
      </c>
      <c r="ACT6" s="394">
        <v>19750</v>
      </c>
      <c r="ACU6" s="394">
        <v>29750</v>
      </c>
      <c r="ACV6" s="394">
        <v>221650</v>
      </c>
      <c r="ACW6" s="394">
        <v>45650</v>
      </c>
      <c r="ACX6" s="394">
        <v>14900</v>
      </c>
      <c r="ACY6" s="394">
        <v>106300</v>
      </c>
      <c r="ACZ6" s="394">
        <v>0</v>
      </c>
      <c r="ADA6" s="394">
        <v>0</v>
      </c>
      <c r="ADB6" s="394">
        <v>3000</v>
      </c>
      <c r="ADC6" s="394">
        <v>3250</v>
      </c>
      <c r="ADD6" s="394">
        <v>167950</v>
      </c>
      <c r="ADE6" s="394">
        <v>160810</v>
      </c>
      <c r="ADF6" s="394">
        <v>2327050</v>
      </c>
      <c r="ADG6" s="394">
        <v>47100</v>
      </c>
      <c r="ADH6" s="394">
        <v>87550</v>
      </c>
      <c r="ADI6" s="394">
        <v>59400</v>
      </c>
      <c r="ADJ6" s="394">
        <v>36450</v>
      </c>
      <c r="ADK6" s="394">
        <v>28350</v>
      </c>
      <c r="ADL6" s="394">
        <v>108050</v>
      </c>
      <c r="ADM6" s="394">
        <v>1696250</v>
      </c>
      <c r="ADN6" s="394">
        <v>346050</v>
      </c>
      <c r="ADO6" s="394">
        <v>316600</v>
      </c>
      <c r="ADP6" s="394">
        <v>0</v>
      </c>
      <c r="ADQ6" s="394">
        <v>0</v>
      </c>
      <c r="ADR6" s="394">
        <v>0</v>
      </c>
      <c r="ADS6" s="394">
        <v>0</v>
      </c>
      <c r="ADT6" s="394">
        <v>0</v>
      </c>
      <c r="ADU6" s="394">
        <v>1411406</v>
      </c>
      <c r="ADV6" s="394">
        <v>1241150</v>
      </c>
      <c r="ADW6" s="394">
        <v>255150</v>
      </c>
      <c r="ADX6" s="394">
        <v>144250</v>
      </c>
      <c r="ADY6" s="394">
        <v>2525500</v>
      </c>
      <c r="ADZ6" s="394">
        <v>66050</v>
      </c>
      <c r="AEA6" s="394">
        <v>182200</v>
      </c>
      <c r="AEB6" s="394">
        <v>151300</v>
      </c>
      <c r="AEC6" s="394">
        <v>48750</v>
      </c>
      <c r="AED6" s="394">
        <v>77350</v>
      </c>
      <c r="AEE6" s="394">
        <v>124450</v>
      </c>
      <c r="AEF6" s="394">
        <v>354300</v>
      </c>
      <c r="AEG6" s="394">
        <v>59450</v>
      </c>
      <c r="AEH6" s="394">
        <v>66150</v>
      </c>
      <c r="AEI6" s="394">
        <v>60200</v>
      </c>
      <c r="AEJ6" s="394">
        <v>230900</v>
      </c>
      <c r="AEK6" s="394">
        <v>39050</v>
      </c>
      <c r="AEL6" s="394">
        <v>135550</v>
      </c>
      <c r="AEM6" s="394">
        <v>48300</v>
      </c>
      <c r="AEN6" s="394">
        <v>75450</v>
      </c>
      <c r="AEO6" s="394">
        <v>2285321</v>
      </c>
      <c r="AEP6" s="394">
        <v>651950</v>
      </c>
      <c r="AEQ6" s="394">
        <v>365250</v>
      </c>
      <c r="AER6" s="394">
        <v>243050</v>
      </c>
      <c r="AES6" s="394">
        <v>269650</v>
      </c>
      <c r="AET6" s="394">
        <v>399600</v>
      </c>
      <c r="AEU6" s="394">
        <v>208450</v>
      </c>
      <c r="AEV6" s="394">
        <v>360350</v>
      </c>
      <c r="AEW6" s="394">
        <v>145150</v>
      </c>
      <c r="AEX6" s="394">
        <v>121050</v>
      </c>
      <c r="AEY6" s="394">
        <v>1136169</v>
      </c>
      <c r="AEZ6" s="394">
        <v>70700</v>
      </c>
      <c r="AFA6" s="394">
        <v>57650</v>
      </c>
      <c r="AFB6" s="394">
        <v>193200</v>
      </c>
      <c r="AFC6" s="394">
        <v>352900</v>
      </c>
      <c r="AFD6" s="394">
        <v>90407.3</v>
      </c>
      <c r="AFE6" s="394">
        <v>41750</v>
      </c>
      <c r="AFF6" s="394">
        <v>50800</v>
      </c>
      <c r="AFG6" s="394">
        <v>0</v>
      </c>
      <c r="AFH6" s="394">
        <v>8350</v>
      </c>
      <c r="AFI6" s="394">
        <v>0</v>
      </c>
      <c r="AFJ6" s="394">
        <v>206150</v>
      </c>
      <c r="AFK6" s="394">
        <v>92800</v>
      </c>
      <c r="AFL6" s="394">
        <v>463300</v>
      </c>
      <c r="AFM6" s="394">
        <v>40450</v>
      </c>
      <c r="AFN6" s="394">
        <v>67000</v>
      </c>
      <c r="AFO6" s="394">
        <v>25500</v>
      </c>
      <c r="AFP6" s="394">
        <v>29900</v>
      </c>
      <c r="AFQ6" s="394">
        <v>2500</v>
      </c>
      <c r="AFR6" s="394">
        <v>6600</v>
      </c>
      <c r="AFS6" s="394">
        <v>16350</v>
      </c>
      <c r="AFT6" s="394">
        <v>9550</v>
      </c>
      <c r="AFU6" s="394">
        <v>21950</v>
      </c>
      <c r="AFV6" s="394">
        <v>10200</v>
      </c>
      <c r="AFW6" s="394">
        <v>5350</v>
      </c>
      <c r="AFX6" s="394">
        <v>397905</v>
      </c>
      <c r="AFY6" s="394">
        <v>94150</v>
      </c>
      <c r="AFZ6" s="394">
        <v>107850</v>
      </c>
      <c r="AGA6" s="394">
        <v>141100</v>
      </c>
      <c r="AGB6" s="394">
        <v>336300</v>
      </c>
      <c r="AGC6" s="394">
        <v>479450</v>
      </c>
      <c r="AGD6" s="394">
        <v>110450</v>
      </c>
      <c r="AGE6" s="394">
        <v>198900</v>
      </c>
      <c r="AGF6" s="394">
        <v>103500</v>
      </c>
      <c r="AGG6" s="394">
        <v>175450</v>
      </c>
      <c r="AGH6" s="394">
        <v>83250</v>
      </c>
      <c r="AGI6" s="394">
        <v>571150</v>
      </c>
      <c r="AGJ6" s="394">
        <v>121350</v>
      </c>
      <c r="AGK6" s="394">
        <v>54150</v>
      </c>
      <c r="AGL6" s="394">
        <v>31250</v>
      </c>
      <c r="AGM6" s="394">
        <v>154250</v>
      </c>
      <c r="AGN6" s="394">
        <v>49950</v>
      </c>
      <c r="AGO6" s="394">
        <v>30950</v>
      </c>
      <c r="AGP6" s="394">
        <v>98000</v>
      </c>
      <c r="AGQ6" s="394">
        <v>71450</v>
      </c>
      <c r="AGR6" s="394">
        <v>15750</v>
      </c>
      <c r="AGS6" s="394">
        <v>33450</v>
      </c>
      <c r="AGT6" s="394">
        <v>28350</v>
      </c>
      <c r="AGU6" s="394">
        <v>78850</v>
      </c>
      <c r="AGV6" s="394">
        <v>30000</v>
      </c>
      <c r="AGW6" s="394">
        <v>51200</v>
      </c>
      <c r="AGX6" s="394">
        <v>88800</v>
      </c>
      <c r="AGY6" s="394">
        <v>52500</v>
      </c>
      <c r="AGZ6" s="394">
        <v>2850</v>
      </c>
      <c r="AHA6" s="394">
        <v>14850</v>
      </c>
      <c r="AHB6" s="394">
        <v>11050</v>
      </c>
      <c r="AHC6" s="394">
        <v>0</v>
      </c>
      <c r="AHD6" s="394">
        <v>14350</v>
      </c>
      <c r="AHE6" s="394">
        <v>18150</v>
      </c>
      <c r="AHF6" s="394">
        <v>4100</v>
      </c>
      <c r="AHG6" s="394">
        <v>2800</v>
      </c>
      <c r="AHH6" s="394">
        <v>1031800</v>
      </c>
      <c r="AHI6" s="394">
        <v>0</v>
      </c>
      <c r="AHJ6" s="394">
        <v>23300</v>
      </c>
      <c r="AHK6" s="394">
        <v>0</v>
      </c>
      <c r="AHL6" s="394">
        <v>36250</v>
      </c>
      <c r="AHM6" s="394">
        <v>1700</v>
      </c>
      <c r="AHN6" s="394">
        <v>0</v>
      </c>
      <c r="AHO6" s="394">
        <v>248272673.47000003</v>
      </c>
    </row>
    <row r="7" spans="1:899">
      <c r="A7" s="383" t="s">
        <v>4</v>
      </c>
      <c r="B7" s="383" t="s">
        <v>5</v>
      </c>
      <c r="C7" s="394">
        <v>8625768.75</v>
      </c>
      <c r="D7" s="394">
        <v>108347</v>
      </c>
      <c r="E7" s="394">
        <v>656557</v>
      </c>
      <c r="F7" s="394">
        <v>33254</v>
      </c>
      <c r="G7" s="394">
        <v>145070.5</v>
      </c>
      <c r="H7" s="394">
        <v>75305</v>
      </c>
      <c r="I7" s="394">
        <v>106881</v>
      </c>
      <c r="J7" s="394">
        <v>41016</v>
      </c>
      <c r="K7" s="394">
        <v>44754</v>
      </c>
      <c r="L7" s="394">
        <v>148002</v>
      </c>
      <c r="M7" s="394">
        <v>0</v>
      </c>
      <c r="N7" s="394">
        <v>3340</v>
      </c>
      <c r="O7" s="394">
        <v>0</v>
      </c>
      <c r="P7" s="394">
        <v>36742</v>
      </c>
      <c r="Q7" s="394">
        <v>35386</v>
      </c>
      <c r="R7" s="394">
        <v>111369</v>
      </c>
      <c r="S7" s="394">
        <v>19953</v>
      </c>
      <c r="T7" s="394">
        <v>0</v>
      </c>
      <c r="U7" s="394">
        <v>36183696</v>
      </c>
      <c r="V7" s="394">
        <v>688783</v>
      </c>
      <c r="W7" s="394">
        <v>14686</v>
      </c>
      <c r="X7" s="394">
        <v>342045</v>
      </c>
      <c r="Y7" s="394">
        <v>35227</v>
      </c>
      <c r="Z7" s="394">
        <v>28273</v>
      </c>
      <c r="AA7" s="394">
        <v>0</v>
      </c>
      <c r="AB7" s="394">
        <v>1489786</v>
      </c>
      <c r="AC7" s="394">
        <v>4000</v>
      </c>
      <c r="AD7" s="394">
        <v>100158</v>
      </c>
      <c r="AE7" s="394">
        <v>554940</v>
      </c>
      <c r="AF7" s="394">
        <v>68163</v>
      </c>
      <c r="AG7" s="394">
        <v>316960</v>
      </c>
      <c r="AH7" s="394">
        <v>196975</v>
      </c>
      <c r="AI7" s="394">
        <v>92209</v>
      </c>
      <c r="AJ7" s="394">
        <v>45614</v>
      </c>
      <c r="AK7" s="394">
        <v>14940</v>
      </c>
      <c r="AL7" s="394">
        <v>16433</v>
      </c>
      <c r="AM7" s="394">
        <v>0</v>
      </c>
      <c r="AN7" s="394">
        <v>66032</v>
      </c>
      <c r="AO7" s="394">
        <v>14120</v>
      </c>
      <c r="AP7" s="394">
        <v>73721</v>
      </c>
      <c r="AQ7" s="394">
        <v>0</v>
      </c>
      <c r="AR7" s="394">
        <v>0</v>
      </c>
      <c r="AS7" s="394">
        <v>2266304.25</v>
      </c>
      <c r="AT7" s="394">
        <v>31165</v>
      </c>
      <c r="AU7" s="394">
        <v>29055</v>
      </c>
      <c r="AV7" s="394">
        <v>36699</v>
      </c>
      <c r="AW7" s="394">
        <v>129185</v>
      </c>
      <c r="AX7" s="394">
        <v>48051</v>
      </c>
      <c r="AY7" s="394">
        <v>52040</v>
      </c>
      <c r="AZ7" s="394">
        <v>45990.18</v>
      </c>
      <c r="BA7" s="394">
        <v>37482</v>
      </c>
      <c r="BB7" s="394">
        <v>0</v>
      </c>
      <c r="BC7" s="394">
        <v>16140</v>
      </c>
      <c r="BD7" s="394">
        <v>8298</v>
      </c>
      <c r="BE7" s="394">
        <v>140151</v>
      </c>
      <c r="BF7" s="394">
        <v>0</v>
      </c>
      <c r="BG7" s="394">
        <v>28120</v>
      </c>
      <c r="BH7" s="394">
        <v>1958856</v>
      </c>
      <c r="BI7" s="394">
        <v>702787</v>
      </c>
      <c r="BJ7" s="394">
        <v>42380.95</v>
      </c>
      <c r="BK7" s="394">
        <v>61623</v>
      </c>
      <c r="BL7" s="394">
        <v>24762</v>
      </c>
      <c r="BM7" s="394">
        <v>911</v>
      </c>
      <c r="BN7" s="394">
        <v>24862</v>
      </c>
      <c r="BO7" s="394">
        <v>0</v>
      </c>
      <c r="BP7" s="394">
        <v>0</v>
      </c>
      <c r="BQ7" s="394">
        <v>5498828</v>
      </c>
      <c r="BR7" s="394">
        <v>30060</v>
      </c>
      <c r="BS7" s="394">
        <v>40441</v>
      </c>
      <c r="BT7" s="394">
        <v>97573</v>
      </c>
      <c r="BU7" s="394">
        <v>717596.5</v>
      </c>
      <c r="BV7" s="394">
        <v>16258</v>
      </c>
      <c r="BW7" s="394">
        <v>13394</v>
      </c>
      <c r="BX7" s="394">
        <v>230522</v>
      </c>
      <c r="BY7" s="394">
        <v>798201.57000000007</v>
      </c>
      <c r="BZ7" s="394">
        <v>15656</v>
      </c>
      <c r="CA7" s="394">
        <v>6152</v>
      </c>
      <c r="CB7" s="394">
        <v>29531</v>
      </c>
      <c r="CC7" s="394">
        <v>18574</v>
      </c>
      <c r="CD7" s="394">
        <v>540</v>
      </c>
      <c r="CE7" s="394">
        <v>67275</v>
      </c>
      <c r="CF7" s="394">
        <v>29713850</v>
      </c>
      <c r="CG7" s="394">
        <v>1135301</v>
      </c>
      <c r="CH7" s="394">
        <v>997935.5</v>
      </c>
      <c r="CI7" s="394">
        <v>24835.5</v>
      </c>
      <c r="CJ7" s="394">
        <v>30382</v>
      </c>
      <c r="CK7" s="394">
        <v>20194</v>
      </c>
      <c r="CL7" s="394">
        <v>212548.55</v>
      </c>
      <c r="CM7" s="394">
        <v>633791.5</v>
      </c>
      <c r="CN7" s="394">
        <v>120429</v>
      </c>
      <c r="CO7" s="394">
        <v>103207</v>
      </c>
      <c r="CP7" s="394">
        <v>70309</v>
      </c>
      <c r="CQ7" s="394">
        <v>78125</v>
      </c>
      <c r="CR7" s="394">
        <v>2015</v>
      </c>
      <c r="CS7" s="394">
        <v>4230361.75</v>
      </c>
      <c r="CT7" s="394">
        <v>34506</v>
      </c>
      <c r="CU7" s="394">
        <v>253680</v>
      </c>
      <c r="CV7" s="394">
        <v>16852</v>
      </c>
      <c r="CW7" s="394">
        <v>20597</v>
      </c>
      <c r="CX7" s="394">
        <v>75332</v>
      </c>
      <c r="CY7" s="394">
        <v>3772</v>
      </c>
      <c r="CZ7" s="394">
        <v>97053</v>
      </c>
      <c r="DA7" s="394">
        <v>2605158</v>
      </c>
      <c r="DB7" s="394">
        <v>1148265</v>
      </c>
      <c r="DC7" s="394">
        <v>118805</v>
      </c>
      <c r="DD7" s="394">
        <v>71647</v>
      </c>
      <c r="DE7" s="394">
        <v>167058.75</v>
      </c>
      <c r="DF7" s="394">
        <v>0</v>
      </c>
      <c r="DG7" s="394">
        <v>83704</v>
      </c>
      <c r="DH7" s="394">
        <v>0</v>
      </c>
      <c r="DI7" s="394">
        <v>0</v>
      </c>
      <c r="DJ7" s="394">
        <v>14147510.35</v>
      </c>
      <c r="DK7" s="394">
        <v>0</v>
      </c>
      <c r="DL7" s="394">
        <v>40951</v>
      </c>
      <c r="DM7" s="394">
        <v>56430</v>
      </c>
      <c r="DN7" s="394">
        <v>170022</v>
      </c>
      <c r="DO7" s="394">
        <v>8665</v>
      </c>
      <c r="DP7" s="394">
        <v>128903</v>
      </c>
      <c r="DQ7" s="394">
        <v>8112</v>
      </c>
      <c r="DR7" s="394">
        <v>51914</v>
      </c>
      <c r="DS7" s="394">
        <v>6319578.75</v>
      </c>
      <c r="DT7" s="394">
        <v>81910</v>
      </c>
      <c r="DU7" s="394">
        <v>869255</v>
      </c>
      <c r="DV7" s="394">
        <v>564658</v>
      </c>
      <c r="DW7" s="394"/>
      <c r="DX7" s="394">
        <v>192944</v>
      </c>
      <c r="DY7" s="394">
        <v>75505</v>
      </c>
      <c r="DZ7" s="394">
        <v>0</v>
      </c>
      <c r="EA7" s="394">
        <v>0</v>
      </c>
      <c r="EB7" s="394">
        <v>0</v>
      </c>
      <c r="EC7" s="394">
        <v>348422</v>
      </c>
      <c r="ED7" s="394">
        <v>1118647.6000000001</v>
      </c>
      <c r="EE7" s="394">
        <v>2201956</v>
      </c>
      <c r="EF7" s="394">
        <v>0</v>
      </c>
      <c r="EG7" s="394">
        <v>6466</v>
      </c>
      <c r="EH7" s="394">
        <v>28680</v>
      </c>
      <c r="EI7" s="394">
        <v>184198</v>
      </c>
      <c r="EJ7" s="394">
        <v>317274</v>
      </c>
      <c r="EK7" s="394">
        <v>77431</v>
      </c>
      <c r="EL7" s="394">
        <v>31241</v>
      </c>
      <c r="EM7" s="394">
        <v>14382891.050000001</v>
      </c>
      <c r="EN7" s="394">
        <v>6325</v>
      </c>
      <c r="EO7" s="394">
        <v>41920.199999999997</v>
      </c>
      <c r="EP7" s="394">
        <v>55027</v>
      </c>
      <c r="EQ7" s="394">
        <v>19649</v>
      </c>
      <c r="ER7" s="394">
        <v>6780</v>
      </c>
      <c r="ES7" s="394">
        <v>238783</v>
      </c>
      <c r="ET7" s="394">
        <v>303320</v>
      </c>
      <c r="EU7" s="394">
        <v>33813</v>
      </c>
      <c r="EV7" s="394">
        <v>2123191</v>
      </c>
      <c r="EW7" s="394">
        <v>0</v>
      </c>
      <c r="EX7" s="394">
        <v>90253</v>
      </c>
      <c r="EY7" s="394">
        <v>18375</v>
      </c>
      <c r="EZ7" s="394">
        <v>119586</v>
      </c>
      <c r="FA7" s="394">
        <v>169166</v>
      </c>
      <c r="FB7" s="394">
        <v>15248</v>
      </c>
      <c r="FC7" s="394">
        <v>3828</v>
      </c>
      <c r="FD7" s="394">
        <v>82883</v>
      </c>
      <c r="FE7" s="394">
        <v>1182</v>
      </c>
      <c r="FF7" s="394">
        <v>7783</v>
      </c>
      <c r="FG7" s="394">
        <v>2031</v>
      </c>
      <c r="FH7" s="394">
        <v>6365181.5</v>
      </c>
      <c r="FI7" s="394">
        <v>64293.020000000004</v>
      </c>
      <c r="FJ7" s="394">
        <v>452147</v>
      </c>
      <c r="FK7" s="394">
        <v>421663</v>
      </c>
      <c r="FL7" s="394">
        <v>431406.05</v>
      </c>
      <c r="FM7" s="394">
        <v>247169</v>
      </c>
      <c r="FN7" s="394">
        <v>36543</v>
      </c>
      <c r="FO7" s="394">
        <v>10918</v>
      </c>
      <c r="FP7" s="394">
        <v>7574312</v>
      </c>
      <c r="FQ7" s="394">
        <v>6677</v>
      </c>
      <c r="FR7" s="394">
        <v>432207</v>
      </c>
      <c r="FS7" s="394">
        <v>5423</v>
      </c>
      <c r="FT7" s="394">
        <v>133567.25</v>
      </c>
      <c r="FU7" s="394">
        <v>10402</v>
      </c>
      <c r="FV7" s="394">
        <v>666495</v>
      </c>
      <c r="FW7" s="394">
        <v>42356</v>
      </c>
      <c r="FX7" s="394">
        <v>83130.149999999994</v>
      </c>
      <c r="FY7" s="394">
        <v>138809</v>
      </c>
      <c r="FZ7" s="394">
        <v>520735</v>
      </c>
      <c r="GA7" s="394">
        <v>11662</v>
      </c>
      <c r="GB7" s="394">
        <v>14882</v>
      </c>
      <c r="GC7" s="394">
        <v>149774</v>
      </c>
      <c r="GD7" s="394">
        <v>3743582</v>
      </c>
      <c r="GE7" s="394">
        <v>274351</v>
      </c>
      <c r="GF7" s="394">
        <v>45251</v>
      </c>
      <c r="GG7" s="394">
        <v>442467</v>
      </c>
      <c r="GH7" s="394">
        <v>172828</v>
      </c>
      <c r="GI7" s="394">
        <v>77618</v>
      </c>
      <c r="GJ7" s="394">
        <v>70789</v>
      </c>
      <c r="GK7" s="394">
        <v>776260.99</v>
      </c>
      <c r="GL7" s="394">
        <v>5237</v>
      </c>
      <c r="GM7" s="394">
        <v>0</v>
      </c>
      <c r="GN7" s="394">
        <v>0</v>
      </c>
      <c r="GO7" s="394">
        <v>0</v>
      </c>
      <c r="GP7" s="394">
        <v>1464834</v>
      </c>
      <c r="GQ7" s="394">
        <v>154934</v>
      </c>
      <c r="GR7" s="394">
        <v>46807</v>
      </c>
      <c r="GS7" s="394">
        <v>321384</v>
      </c>
      <c r="GT7" s="394">
        <v>0</v>
      </c>
      <c r="GU7" s="394">
        <v>0</v>
      </c>
      <c r="GV7" s="394">
        <v>113604</v>
      </c>
      <c r="GW7" s="394">
        <v>7965.5</v>
      </c>
      <c r="GX7" s="394">
        <v>6706511</v>
      </c>
      <c r="GY7" s="394">
        <v>1217095</v>
      </c>
      <c r="GZ7" s="394">
        <v>84697</v>
      </c>
      <c r="HA7" s="394">
        <v>37555</v>
      </c>
      <c r="HB7" s="394">
        <v>16350008.4</v>
      </c>
      <c r="HC7" s="394">
        <v>7478403</v>
      </c>
      <c r="HD7" s="394">
        <v>143019</v>
      </c>
      <c r="HE7" s="394">
        <v>2269560</v>
      </c>
      <c r="HF7" s="394">
        <v>558177</v>
      </c>
      <c r="HG7" s="394">
        <v>116056</v>
      </c>
      <c r="HH7" s="394">
        <v>37217</v>
      </c>
      <c r="HI7" s="394">
        <v>4725734</v>
      </c>
      <c r="HJ7" s="394">
        <v>21060</v>
      </c>
      <c r="HK7" s="394">
        <v>118904</v>
      </c>
      <c r="HL7" s="394">
        <v>342652</v>
      </c>
      <c r="HM7" s="394">
        <v>432056</v>
      </c>
      <c r="HN7" s="394">
        <v>16501</v>
      </c>
      <c r="HO7" s="394">
        <v>69016</v>
      </c>
      <c r="HP7" s="394">
        <v>20693</v>
      </c>
      <c r="HQ7" s="394">
        <v>7956293.75</v>
      </c>
      <c r="HR7" s="394">
        <v>1916616</v>
      </c>
      <c r="HS7" s="394">
        <v>151688</v>
      </c>
      <c r="HT7" s="394">
        <v>249092</v>
      </c>
      <c r="HU7" s="394">
        <v>90394</v>
      </c>
      <c r="HV7" s="394">
        <v>19309</v>
      </c>
      <c r="HW7" s="394">
        <v>141723</v>
      </c>
      <c r="HX7" s="394">
        <v>198151.25</v>
      </c>
      <c r="HY7" s="394">
        <v>137832</v>
      </c>
      <c r="HZ7" s="394">
        <v>286687</v>
      </c>
      <c r="IA7" s="394">
        <v>0</v>
      </c>
      <c r="IB7" s="394">
        <v>104654</v>
      </c>
      <c r="IC7" s="394">
        <v>9203</v>
      </c>
      <c r="ID7" s="394">
        <v>70696</v>
      </c>
      <c r="IE7" s="394">
        <v>49798</v>
      </c>
      <c r="IF7" s="394">
        <v>0</v>
      </c>
      <c r="IG7" s="394">
        <v>6250905</v>
      </c>
      <c r="IH7" s="394">
        <v>2727257</v>
      </c>
      <c r="II7" s="394">
        <v>38180</v>
      </c>
      <c r="IJ7" s="394">
        <v>43212</v>
      </c>
      <c r="IK7" s="394">
        <v>446224</v>
      </c>
      <c r="IL7" s="394">
        <v>85579</v>
      </c>
      <c r="IM7" s="394">
        <v>66244</v>
      </c>
      <c r="IN7" s="394">
        <v>56280</v>
      </c>
      <c r="IO7" s="394">
        <v>5243</v>
      </c>
      <c r="IP7" s="394">
        <v>58420</v>
      </c>
      <c r="IQ7" s="394">
        <v>7437</v>
      </c>
      <c r="IR7" s="394">
        <v>35887477.5</v>
      </c>
      <c r="IS7" s="394">
        <v>4537178</v>
      </c>
      <c r="IT7" s="394">
        <v>650183.05000000005</v>
      </c>
      <c r="IU7" s="394">
        <v>215459</v>
      </c>
      <c r="IV7" s="394">
        <v>58818</v>
      </c>
      <c r="IW7" s="394">
        <v>222867</v>
      </c>
      <c r="IX7" s="394">
        <v>126663</v>
      </c>
      <c r="IY7" s="394">
        <v>13488</v>
      </c>
      <c r="IZ7" s="394">
        <v>25025</v>
      </c>
      <c r="JA7" s="394">
        <v>76795</v>
      </c>
      <c r="JB7" s="394">
        <v>1108419</v>
      </c>
      <c r="JC7" s="394">
        <v>58451</v>
      </c>
      <c r="JD7" s="394">
        <v>6842903</v>
      </c>
      <c r="JE7" s="394">
        <v>337263.5</v>
      </c>
      <c r="JF7" s="394">
        <v>28078</v>
      </c>
      <c r="JG7" s="394">
        <v>124601</v>
      </c>
      <c r="JH7" s="394">
        <v>34549</v>
      </c>
      <c r="JI7" s="394">
        <v>39135</v>
      </c>
      <c r="JJ7" s="394">
        <v>3105385.47</v>
      </c>
      <c r="JK7" s="394">
        <v>57582</v>
      </c>
      <c r="JL7" s="394">
        <v>215279</v>
      </c>
      <c r="JM7" s="394">
        <v>233404.35</v>
      </c>
      <c r="JN7" s="394">
        <v>116387</v>
      </c>
      <c r="JO7" s="394">
        <v>202097</v>
      </c>
      <c r="JP7" s="394">
        <v>111630</v>
      </c>
      <c r="JQ7" s="394">
        <v>5046714</v>
      </c>
      <c r="JR7" s="394">
        <v>843115</v>
      </c>
      <c r="JS7" s="394">
        <v>41989</v>
      </c>
      <c r="JT7" s="394">
        <v>20158</v>
      </c>
      <c r="JU7" s="394">
        <v>36101</v>
      </c>
      <c r="JV7" s="394">
        <v>74119</v>
      </c>
      <c r="JW7" s="394">
        <v>736751</v>
      </c>
      <c r="JX7" s="394">
        <v>149957</v>
      </c>
      <c r="JY7" s="394">
        <v>18486</v>
      </c>
      <c r="JZ7" s="394">
        <v>96014</v>
      </c>
      <c r="KA7" s="394">
        <v>4360</v>
      </c>
      <c r="KB7" s="394">
        <v>16162</v>
      </c>
      <c r="KC7" s="394">
        <v>82305</v>
      </c>
      <c r="KD7" s="394">
        <v>43000</v>
      </c>
      <c r="KE7" s="394">
        <v>13605</v>
      </c>
      <c r="KF7" s="394">
        <v>16296182.390000001</v>
      </c>
      <c r="KG7" s="394">
        <v>179420</v>
      </c>
      <c r="KH7" s="394">
        <v>276818</v>
      </c>
      <c r="KI7" s="394">
        <v>156218</v>
      </c>
      <c r="KJ7" s="394">
        <v>261002</v>
      </c>
      <c r="KK7" s="394">
        <v>64416</v>
      </c>
      <c r="KL7" s="394">
        <v>392246</v>
      </c>
      <c r="KM7" s="394">
        <v>800390</v>
      </c>
      <c r="KN7" s="394">
        <v>43809</v>
      </c>
      <c r="KO7" s="394">
        <v>1744165.9</v>
      </c>
      <c r="KP7" s="394">
        <v>8126</v>
      </c>
      <c r="KQ7" s="394">
        <v>159586</v>
      </c>
      <c r="KR7" s="394">
        <v>888198.85</v>
      </c>
      <c r="KS7" s="394">
        <v>69577</v>
      </c>
      <c r="KT7" s="394">
        <v>54531</v>
      </c>
      <c r="KU7" s="394">
        <v>3841983.11</v>
      </c>
      <c r="KV7" s="394">
        <v>305202</v>
      </c>
      <c r="KW7" s="394">
        <v>5436685</v>
      </c>
      <c r="KX7" s="394">
        <v>344516</v>
      </c>
      <c r="KY7" s="394">
        <v>28280</v>
      </c>
      <c r="KZ7" s="394">
        <v>358707</v>
      </c>
      <c r="LA7" s="394">
        <v>62153</v>
      </c>
      <c r="LB7" s="394">
        <v>1301156</v>
      </c>
      <c r="LC7" s="394">
        <v>189858</v>
      </c>
      <c r="LD7" s="394">
        <v>12122</v>
      </c>
      <c r="LE7" s="394">
        <v>17381044.399999999</v>
      </c>
      <c r="LF7" s="394">
        <v>2433201</v>
      </c>
      <c r="LG7" s="394">
        <v>5170720</v>
      </c>
      <c r="LH7" s="394">
        <v>8604968.4400000013</v>
      </c>
      <c r="LI7" s="394">
        <v>586642</v>
      </c>
      <c r="LJ7" s="394">
        <v>236784</v>
      </c>
      <c r="LK7" s="394">
        <v>31805.74</v>
      </c>
      <c r="LL7" s="394">
        <v>82010</v>
      </c>
      <c r="LM7" s="394">
        <v>185845</v>
      </c>
      <c r="LN7" s="394">
        <v>118027.83</v>
      </c>
      <c r="LO7" s="394">
        <v>5456</v>
      </c>
      <c r="LP7" s="394">
        <v>3256840.9699999997</v>
      </c>
      <c r="LQ7" s="394">
        <v>449512</v>
      </c>
      <c r="LR7" s="394">
        <v>114896</v>
      </c>
      <c r="LS7" s="394">
        <v>23795386.23</v>
      </c>
      <c r="LT7" s="394">
        <v>2288562</v>
      </c>
      <c r="LU7" s="394">
        <v>10698581.75</v>
      </c>
      <c r="LV7" s="394">
        <v>1000255.35</v>
      </c>
      <c r="LW7" s="394">
        <v>802059</v>
      </c>
      <c r="LX7" s="394">
        <v>230459</v>
      </c>
      <c r="LY7" s="394">
        <v>51557</v>
      </c>
      <c r="LZ7" s="394">
        <v>464328</v>
      </c>
      <c r="MA7" s="394">
        <v>63267</v>
      </c>
      <c r="MB7" s="394">
        <v>74734</v>
      </c>
      <c r="MC7" s="394">
        <v>793973.37</v>
      </c>
      <c r="MD7" s="394">
        <v>142768</v>
      </c>
      <c r="ME7" s="394">
        <v>25300272.049999997</v>
      </c>
      <c r="MF7" s="394">
        <v>92101</v>
      </c>
      <c r="MG7" s="394">
        <v>53098</v>
      </c>
      <c r="MH7" s="394">
        <v>20356</v>
      </c>
      <c r="MI7" s="394">
        <v>9713</v>
      </c>
      <c r="MJ7" s="394">
        <v>0</v>
      </c>
      <c r="MK7" s="394">
        <v>10914</v>
      </c>
      <c r="ML7" s="394">
        <v>544356</v>
      </c>
      <c r="MM7" s="394">
        <v>108069.5</v>
      </c>
      <c r="MN7" s="394">
        <v>3246</v>
      </c>
      <c r="MO7" s="394">
        <v>15200</v>
      </c>
      <c r="MP7" s="394">
        <v>82944</v>
      </c>
      <c r="MQ7" s="394">
        <v>4000698</v>
      </c>
      <c r="MR7" s="394">
        <v>559002</v>
      </c>
      <c r="MS7" s="394">
        <v>1014903</v>
      </c>
      <c r="MT7" s="394">
        <v>76738</v>
      </c>
      <c r="MU7" s="394">
        <v>290122</v>
      </c>
      <c r="MV7" s="394">
        <v>711381</v>
      </c>
      <c r="MW7" s="394">
        <v>1350405</v>
      </c>
      <c r="MX7" s="394">
        <v>366192</v>
      </c>
      <c r="MY7" s="394">
        <v>459972</v>
      </c>
      <c r="MZ7" s="394">
        <v>80746</v>
      </c>
      <c r="NA7" s="394">
        <v>12061</v>
      </c>
      <c r="NB7" s="394">
        <v>26543402.800000001</v>
      </c>
      <c r="NC7" s="394">
        <v>378260.5</v>
      </c>
      <c r="ND7" s="394">
        <v>23759</v>
      </c>
      <c r="NE7" s="394">
        <v>1458123.5</v>
      </c>
      <c r="NF7" s="394">
        <v>22016</v>
      </c>
      <c r="NG7" s="394">
        <v>179388</v>
      </c>
      <c r="NH7" s="394">
        <v>1161401</v>
      </c>
      <c r="NI7" s="394">
        <v>1332237</v>
      </c>
      <c r="NJ7" s="394">
        <v>59497</v>
      </c>
      <c r="NK7" s="394">
        <v>230735.3</v>
      </c>
      <c r="NL7" s="394">
        <v>70877</v>
      </c>
      <c r="NM7" s="394">
        <v>0</v>
      </c>
      <c r="NN7" s="394">
        <v>2956860.54</v>
      </c>
      <c r="NO7" s="394">
        <v>122303</v>
      </c>
      <c r="NP7" s="394">
        <v>12955</v>
      </c>
      <c r="NQ7" s="394">
        <v>0</v>
      </c>
      <c r="NR7" s="394">
        <v>149289</v>
      </c>
      <c r="NS7" s="394">
        <v>43327</v>
      </c>
      <c r="NT7" s="394">
        <v>48916</v>
      </c>
      <c r="NU7" s="394">
        <v>5368713.1600000001</v>
      </c>
      <c r="NV7" s="394">
        <v>436731</v>
      </c>
      <c r="NW7" s="394">
        <v>25943</v>
      </c>
      <c r="NX7" s="394">
        <v>22171</v>
      </c>
      <c r="NY7" s="394">
        <v>114516</v>
      </c>
      <c r="NZ7" s="394">
        <v>456860</v>
      </c>
      <c r="OA7" s="394">
        <v>74836</v>
      </c>
      <c r="OB7" s="394">
        <v>3598940.35</v>
      </c>
      <c r="OC7" s="394">
        <v>1948164</v>
      </c>
      <c r="OD7" s="394">
        <v>1029558.5</v>
      </c>
      <c r="OE7" s="394">
        <v>1528294.9100000001</v>
      </c>
      <c r="OF7" s="394">
        <v>406789</v>
      </c>
      <c r="OG7" s="394">
        <v>399297</v>
      </c>
      <c r="OH7" s="394">
        <v>291442.5</v>
      </c>
      <c r="OI7" s="394">
        <v>11503</v>
      </c>
      <c r="OJ7" s="394">
        <v>12707</v>
      </c>
      <c r="OK7" s="394">
        <v>7009530.3799999999</v>
      </c>
      <c r="OL7" s="394">
        <v>1271220</v>
      </c>
      <c r="OM7" s="394">
        <v>8237356</v>
      </c>
      <c r="ON7" s="394">
        <v>160633</v>
      </c>
      <c r="OO7" s="394">
        <v>109135</v>
      </c>
      <c r="OP7" s="394">
        <v>193</v>
      </c>
      <c r="OQ7" s="394">
        <v>1600414</v>
      </c>
      <c r="OR7" s="394">
        <v>10223</v>
      </c>
      <c r="OS7" s="394">
        <v>265018</v>
      </c>
      <c r="OT7" s="394">
        <v>353377</v>
      </c>
      <c r="OU7" s="394">
        <v>55938</v>
      </c>
      <c r="OV7" s="394">
        <v>723580</v>
      </c>
      <c r="OW7" s="394">
        <v>25324</v>
      </c>
      <c r="OX7" s="394">
        <v>39251</v>
      </c>
      <c r="OY7" s="394">
        <v>29887.13</v>
      </c>
      <c r="OZ7" s="394">
        <v>1375086</v>
      </c>
      <c r="PA7" s="394">
        <v>52177</v>
      </c>
      <c r="PB7" s="394">
        <v>60756</v>
      </c>
      <c r="PC7" s="394">
        <v>11526</v>
      </c>
      <c r="PD7" s="394">
        <v>0</v>
      </c>
      <c r="PE7" s="394">
        <v>263517</v>
      </c>
      <c r="PF7" s="394">
        <v>0</v>
      </c>
      <c r="PG7" s="394">
        <v>12588</v>
      </c>
      <c r="PH7" s="394">
        <v>8504</v>
      </c>
      <c r="PI7" s="394">
        <v>0</v>
      </c>
      <c r="PJ7" s="394">
        <v>72515</v>
      </c>
      <c r="PK7" s="394">
        <v>74841</v>
      </c>
      <c r="PL7" s="394">
        <v>72846</v>
      </c>
      <c r="PM7" s="394">
        <v>351999</v>
      </c>
      <c r="PN7" s="394">
        <v>64575</v>
      </c>
      <c r="PO7" s="394">
        <v>0</v>
      </c>
      <c r="PP7" s="394">
        <v>0</v>
      </c>
      <c r="PQ7" s="394">
        <v>0</v>
      </c>
      <c r="PR7" s="394">
        <v>8779940</v>
      </c>
      <c r="PS7" s="394">
        <v>38069</v>
      </c>
      <c r="PT7" s="394">
        <v>31875</v>
      </c>
      <c r="PU7" s="394">
        <v>29287</v>
      </c>
      <c r="PV7" s="394">
        <v>1082691</v>
      </c>
      <c r="PW7" s="394">
        <v>99703.84</v>
      </c>
      <c r="PX7" s="394">
        <v>134475</v>
      </c>
      <c r="PY7" s="394">
        <v>1067719</v>
      </c>
      <c r="PZ7" s="394">
        <v>446984.5</v>
      </c>
      <c r="QA7" s="394">
        <v>5433</v>
      </c>
      <c r="QB7" s="394">
        <v>192260</v>
      </c>
      <c r="QC7" s="394">
        <v>229348</v>
      </c>
      <c r="QD7" s="394">
        <v>0</v>
      </c>
      <c r="QE7" s="394">
        <v>123611</v>
      </c>
      <c r="QF7" s="394">
        <v>38033.26</v>
      </c>
      <c r="QG7" s="394">
        <v>232917.48</v>
      </c>
      <c r="QH7" s="394">
        <v>47658</v>
      </c>
      <c r="QI7" s="394">
        <v>112531.49</v>
      </c>
      <c r="QJ7" s="394">
        <v>16517</v>
      </c>
      <c r="QK7" s="394">
        <v>36741.5</v>
      </c>
      <c r="QL7" s="394">
        <v>307362</v>
      </c>
      <c r="QM7" s="394">
        <v>0</v>
      </c>
      <c r="QN7" s="394">
        <v>0</v>
      </c>
      <c r="QO7" s="394">
        <v>0</v>
      </c>
      <c r="QP7" s="394">
        <v>0</v>
      </c>
      <c r="QQ7" s="394"/>
      <c r="QR7" s="394">
        <v>12729221.84</v>
      </c>
      <c r="QS7" s="394">
        <v>7351</v>
      </c>
      <c r="QT7" s="394">
        <v>38385</v>
      </c>
      <c r="QU7" s="394">
        <v>15110</v>
      </c>
      <c r="QV7" s="394">
        <v>12569</v>
      </c>
      <c r="QW7" s="394">
        <v>154728</v>
      </c>
      <c r="QX7" s="394">
        <v>3023</v>
      </c>
      <c r="QY7" s="394">
        <v>34942</v>
      </c>
      <c r="QZ7" s="394">
        <v>73987</v>
      </c>
      <c r="RA7" s="394">
        <v>126896</v>
      </c>
      <c r="RB7" s="394">
        <v>7585</v>
      </c>
      <c r="RC7" s="394">
        <v>73170</v>
      </c>
      <c r="RD7" s="394">
        <v>0</v>
      </c>
      <c r="RE7" s="394">
        <v>3922586</v>
      </c>
      <c r="RF7" s="394">
        <v>135463</v>
      </c>
      <c r="RG7" s="394">
        <v>394589.68</v>
      </c>
      <c r="RH7" s="394">
        <v>54883</v>
      </c>
      <c r="RI7" s="394">
        <v>11239</v>
      </c>
      <c r="RJ7" s="394">
        <v>24706</v>
      </c>
      <c r="RK7" s="394">
        <v>55737</v>
      </c>
      <c r="RL7" s="394">
        <v>28424</v>
      </c>
      <c r="RM7" s="394">
        <v>0</v>
      </c>
      <c r="RN7" s="394">
        <v>420420</v>
      </c>
      <c r="RO7" s="394">
        <v>9367</v>
      </c>
      <c r="RP7" s="394">
        <v>7458</v>
      </c>
      <c r="RQ7" s="394">
        <v>0</v>
      </c>
      <c r="RR7" s="394">
        <v>5032</v>
      </c>
      <c r="RS7" s="394">
        <v>0</v>
      </c>
      <c r="RT7" s="394">
        <v>86981</v>
      </c>
      <c r="RU7" s="394">
        <v>15475</v>
      </c>
      <c r="RV7" s="394">
        <v>0</v>
      </c>
      <c r="RW7" s="394">
        <v>101137</v>
      </c>
      <c r="RX7" s="394">
        <v>0</v>
      </c>
      <c r="RY7" s="394">
        <v>1491735</v>
      </c>
      <c r="RZ7" s="394">
        <v>7919</v>
      </c>
      <c r="SA7" s="394">
        <v>46254</v>
      </c>
      <c r="SB7" s="394">
        <v>42359</v>
      </c>
      <c r="SC7" s="394">
        <v>0</v>
      </c>
      <c r="SD7" s="394">
        <v>92070</v>
      </c>
      <c r="SE7" s="394">
        <v>58015.479999999996</v>
      </c>
      <c r="SF7" s="394">
        <v>2765455</v>
      </c>
      <c r="SG7" s="394">
        <v>48620</v>
      </c>
      <c r="SH7" s="394">
        <v>91603</v>
      </c>
      <c r="SI7" s="394">
        <v>255749</v>
      </c>
      <c r="SJ7" s="394">
        <v>0</v>
      </c>
      <c r="SK7" s="394">
        <v>497171.75</v>
      </c>
      <c r="SL7" s="394">
        <v>53294</v>
      </c>
      <c r="SM7" s="394">
        <v>10576</v>
      </c>
      <c r="SN7" s="394">
        <v>447488</v>
      </c>
      <c r="SO7" s="394">
        <v>613</v>
      </c>
      <c r="SP7" s="394">
        <v>106751</v>
      </c>
      <c r="SQ7" s="394">
        <v>25444</v>
      </c>
      <c r="SR7" s="394">
        <v>0</v>
      </c>
      <c r="SS7" s="394">
        <v>1807789</v>
      </c>
      <c r="ST7" s="394">
        <v>0</v>
      </c>
      <c r="SU7" s="394">
        <v>18416</v>
      </c>
      <c r="SV7" s="394">
        <v>2382</v>
      </c>
      <c r="SW7" s="394">
        <v>72645</v>
      </c>
      <c r="SX7" s="394">
        <v>36889</v>
      </c>
      <c r="SY7" s="394">
        <v>75162</v>
      </c>
      <c r="SZ7" s="394">
        <v>145361</v>
      </c>
      <c r="TA7" s="394">
        <v>66728</v>
      </c>
      <c r="TB7" s="394">
        <v>15711</v>
      </c>
      <c r="TC7" s="394">
        <v>15915</v>
      </c>
      <c r="TD7" s="394">
        <v>41616</v>
      </c>
      <c r="TE7" s="394">
        <v>13480</v>
      </c>
      <c r="TF7" s="394">
        <v>2245</v>
      </c>
      <c r="TG7" s="394">
        <v>5540229</v>
      </c>
      <c r="TH7" s="394">
        <v>20437</v>
      </c>
      <c r="TI7" s="394">
        <v>0</v>
      </c>
      <c r="TJ7" s="394">
        <v>172201</v>
      </c>
      <c r="TK7" s="394">
        <v>286230</v>
      </c>
      <c r="TL7" s="394">
        <v>62253</v>
      </c>
      <c r="TM7" s="394">
        <v>2043</v>
      </c>
      <c r="TN7" s="394">
        <v>280523</v>
      </c>
      <c r="TO7" s="394">
        <v>18359</v>
      </c>
      <c r="TP7" s="394">
        <v>99323</v>
      </c>
      <c r="TQ7" s="394">
        <v>49032</v>
      </c>
      <c r="TR7" s="394">
        <v>24877</v>
      </c>
      <c r="TS7" s="394">
        <v>24558</v>
      </c>
      <c r="TT7" s="394">
        <v>130265</v>
      </c>
      <c r="TU7" s="394">
        <v>15797</v>
      </c>
      <c r="TV7" s="394">
        <v>4715</v>
      </c>
      <c r="TW7" s="394">
        <v>529079</v>
      </c>
      <c r="TX7" s="394">
        <v>0</v>
      </c>
      <c r="TY7" s="394">
        <v>2403073</v>
      </c>
      <c r="TZ7" s="394">
        <v>153489</v>
      </c>
      <c r="UA7" s="394">
        <v>10992.25</v>
      </c>
      <c r="UB7" s="394"/>
      <c r="UC7" s="394">
        <v>1177044.8</v>
      </c>
      <c r="UD7" s="394">
        <v>15116.5</v>
      </c>
      <c r="UE7" s="394">
        <v>0</v>
      </c>
      <c r="UF7" s="394">
        <v>0</v>
      </c>
      <c r="UG7" s="394">
        <v>0</v>
      </c>
      <c r="UH7" s="394">
        <v>1078472</v>
      </c>
      <c r="UI7" s="394">
        <v>14109</v>
      </c>
      <c r="UJ7" s="394">
        <v>0</v>
      </c>
      <c r="UK7" s="394">
        <v>64215</v>
      </c>
      <c r="UL7" s="394"/>
      <c r="UM7" s="394">
        <v>0</v>
      </c>
      <c r="UN7" s="394">
        <v>10526544</v>
      </c>
      <c r="UO7" s="394">
        <v>90610</v>
      </c>
      <c r="UP7" s="394">
        <v>3749</v>
      </c>
      <c r="UQ7" s="394">
        <v>829781</v>
      </c>
      <c r="UR7" s="394">
        <v>0</v>
      </c>
      <c r="US7" s="394">
        <v>17690</v>
      </c>
      <c r="UT7" s="394">
        <v>91812</v>
      </c>
      <c r="UU7" s="394">
        <v>15249.94</v>
      </c>
      <c r="UV7" s="394">
        <v>14629</v>
      </c>
      <c r="UW7" s="394">
        <v>93949</v>
      </c>
      <c r="UX7" s="394">
        <v>49555</v>
      </c>
      <c r="UY7" s="394">
        <v>85427</v>
      </c>
      <c r="UZ7" s="394">
        <v>63408</v>
      </c>
      <c r="VA7" s="394">
        <v>25210</v>
      </c>
      <c r="VB7" s="394">
        <v>9580</v>
      </c>
      <c r="VC7" s="394">
        <v>0</v>
      </c>
      <c r="VD7" s="394">
        <v>0</v>
      </c>
      <c r="VE7" s="394">
        <v>10423</v>
      </c>
      <c r="VF7" s="394">
        <v>249302</v>
      </c>
      <c r="VG7" s="394">
        <v>0</v>
      </c>
      <c r="VH7" s="394">
        <v>0</v>
      </c>
      <c r="VI7" s="394">
        <v>2421</v>
      </c>
      <c r="VJ7" s="394">
        <v>3486661</v>
      </c>
      <c r="VK7" s="394">
        <v>84047.290000000008</v>
      </c>
      <c r="VL7" s="394">
        <v>49339</v>
      </c>
      <c r="VM7" s="394">
        <v>0</v>
      </c>
      <c r="VN7" s="394">
        <v>26742</v>
      </c>
      <c r="VO7" s="394">
        <v>324185.5</v>
      </c>
      <c r="VP7" s="394">
        <v>2826</v>
      </c>
      <c r="VQ7" s="394">
        <v>30887.25</v>
      </c>
      <c r="VR7" s="394">
        <v>0</v>
      </c>
      <c r="VS7" s="394">
        <v>586403</v>
      </c>
      <c r="VT7" s="394">
        <v>9806</v>
      </c>
      <c r="VU7" s="394">
        <v>5513</v>
      </c>
      <c r="VV7" s="394">
        <v>156361</v>
      </c>
      <c r="VW7" s="394">
        <v>0</v>
      </c>
      <c r="VX7" s="394">
        <v>20618.439999999999</v>
      </c>
      <c r="VY7" s="394">
        <v>22941361</v>
      </c>
      <c r="VZ7" s="394">
        <v>55668.800000000003</v>
      </c>
      <c r="WA7" s="394">
        <v>86708</v>
      </c>
      <c r="WB7" s="394">
        <v>11651</v>
      </c>
      <c r="WC7" s="394">
        <v>115796</v>
      </c>
      <c r="WD7" s="394">
        <v>185396</v>
      </c>
      <c r="WE7" s="394">
        <v>108961</v>
      </c>
      <c r="WF7" s="394">
        <v>508031.75</v>
      </c>
      <c r="WG7" s="394">
        <v>70321</v>
      </c>
      <c r="WH7" s="394">
        <v>55580.98</v>
      </c>
      <c r="WI7" s="394">
        <v>19984</v>
      </c>
      <c r="WJ7" s="394">
        <v>1356918</v>
      </c>
      <c r="WK7" s="394">
        <v>140804</v>
      </c>
      <c r="WL7" s="394">
        <v>369072</v>
      </c>
      <c r="WM7" s="394">
        <v>730553</v>
      </c>
      <c r="WN7" s="394">
        <v>738207</v>
      </c>
      <c r="WO7" s="394">
        <v>197708</v>
      </c>
      <c r="WP7" s="394">
        <v>135564</v>
      </c>
      <c r="WQ7" s="394">
        <v>0</v>
      </c>
      <c r="WR7" s="394">
        <v>869255</v>
      </c>
      <c r="WS7" s="394">
        <v>843412</v>
      </c>
      <c r="WT7" s="394">
        <v>131935</v>
      </c>
      <c r="WU7" s="394">
        <v>154076</v>
      </c>
      <c r="WV7" s="394">
        <v>0</v>
      </c>
      <c r="WW7" s="394">
        <v>32154</v>
      </c>
      <c r="WX7" s="394">
        <v>10222</v>
      </c>
      <c r="WY7" s="394">
        <v>99277</v>
      </c>
      <c r="WZ7" s="394">
        <v>42065</v>
      </c>
      <c r="XA7" s="394">
        <v>982762.5</v>
      </c>
      <c r="XB7" s="394">
        <v>257291.01</v>
      </c>
      <c r="XC7" s="394">
        <v>92535</v>
      </c>
      <c r="XD7" s="394">
        <v>0</v>
      </c>
      <c r="XE7" s="394">
        <v>0</v>
      </c>
      <c r="XF7" s="394">
        <v>3617875</v>
      </c>
      <c r="XG7" s="394">
        <v>9139</v>
      </c>
      <c r="XH7" s="394">
        <v>24984</v>
      </c>
      <c r="XI7" s="394">
        <v>906645</v>
      </c>
      <c r="XJ7" s="394">
        <v>56493</v>
      </c>
      <c r="XK7" s="394">
        <v>19895</v>
      </c>
      <c r="XL7" s="394">
        <v>80527.509999999995</v>
      </c>
      <c r="XM7" s="394">
        <v>8267</v>
      </c>
      <c r="XN7" s="394">
        <v>171781</v>
      </c>
      <c r="XO7" s="394">
        <v>401394</v>
      </c>
      <c r="XP7" s="394">
        <v>25261</v>
      </c>
      <c r="XQ7" s="394">
        <v>6340</v>
      </c>
      <c r="XR7" s="394">
        <v>17211</v>
      </c>
      <c r="XS7" s="394">
        <v>42758</v>
      </c>
      <c r="XT7" s="394">
        <v>71940</v>
      </c>
      <c r="XU7" s="394">
        <v>14180</v>
      </c>
      <c r="XV7" s="394">
        <v>0</v>
      </c>
      <c r="XW7" s="394">
        <v>24244</v>
      </c>
      <c r="XX7" s="394">
        <v>33957</v>
      </c>
      <c r="XY7" s="394">
        <v>25808</v>
      </c>
      <c r="XZ7" s="394">
        <v>0</v>
      </c>
      <c r="YA7" s="394">
        <v>0</v>
      </c>
      <c r="YB7" s="394">
        <v>0</v>
      </c>
      <c r="YC7" s="394">
        <v>3743906.2</v>
      </c>
      <c r="YD7" s="394">
        <v>34728</v>
      </c>
      <c r="YE7" s="394">
        <v>16193</v>
      </c>
      <c r="YF7" s="394">
        <v>0</v>
      </c>
      <c r="YG7" s="394">
        <v>379836</v>
      </c>
      <c r="YH7" s="394">
        <v>37806</v>
      </c>
      <c r="YI7" s="394">
        <v>43849</v>
      </c>
      <c r="YJ7" s="394">
        <v>17276</v>
      </c>
      <c r="YK7" s="394">
        <v>239017</v>
      </c>
      <c r="YL7" s="394">
        <v>19648</v>
      </c>
      <c r="YM7" s="394">
        <v>111757.5</v>
      </c>
      <c r="YN7" s="394">
        <v>11123</v>
      </c>
      <c r="YO7" s="394">
        <v>5286</v>
      </c>
      <c r="YP7" s="394">
        <v>0</v>
      </c>
      <c r="YQ7" s="394">
        <v>0</v>
      </c>
      <c r="YR7" s="394">
        <v>6578</v>
      </c>
      <c r="YS7" s="394">
        <v>312</v>
      </c>
      <c r="YT7" s="394">
        <v>2353092.9700000002</v>
      </c>
      <c r="YU7" s="394">
        <v>15117</v>
      </c>
      <c r="YV7" s="394">
        <v>6454</v>
      </c>
      <c r="YW7" s="394">
        <v>16874</v>
      </c>
      <c r="YX7" s="394">
        <v>22827</v>
      </c>
      <c r="YY7" s="394">
        <v>14046</v>
      </c>
      <c r="YZ7" s="394">
        <v>54717</v>
      </c>
      <c r="ZA7" s="394">
        <v>1372243</v>
      </c>
      <c r="ZB7" s="394">
        <v>65970</v>
      </c>
      <c r="ZC7" s="394">
        <v>142807.85</v>
      </c>
      <c r="ZD7" s="394">
        <v>72500</v>
      </c>
      <c r="ZE7" s="394">
        <v>22017</v>
      </c>
      <c r="ZF7" s="394">
        <v>15454</v>
      </c>
      <c r="ZG7" s="394">
        <v>19630</v>
      </c>
      <c r="ZH7" s="394">
        <v>2194</v>
      </c>
      <c r="ZI7" s="394">
        <v>168510</v>
      </c>
      <c r="ZJ7" s="394">
        <v>3430456.2</v>
      </c>
      <c r="ZK7" s="394">
        <v>378483.25</v>
      </c>
      <c r="ZL7" s="394">
        <v>167614</v>
      </c>
      <c r="ZM7" s="394">
        <v>1818872.2</v>
      </c>
      <c r="ZN7" s="394">
        <v>126812</v>
      </c>
      <c r="ZO7" s="394">
        <v>290</v>
      </c>
      <c r="ZP7" s="394">
        <v>117491</v>
      </c>
      <c r="ZQ7" s="394">
        <v>553497</v>
      </c>
      <c r="ZR7" s="394">
        <v>404129</v>
      </c>
      <c r="ZS7" s="394">
        <v>222754.72999999998</v>
      </c>
      <c r="ZT7" s="394">
        <v>0</v>
      </c>
      <c r="ZU7" s="394">
        <v>73026.989999999991</v>
      </c>
      <c r="ZV7" s="394">
        <v>119028.5</v>
      </c>
      <c r="ZW7" s="394">
        <v>1503.75</v>
      </c>
      <c r="ZX7" s="394">
        <v>50397.74</v>
      </c>
      <c r="ZY7" s="394">
        <v>11144.25</v>
      </c>
      <c r="ZZ7" s="394">
        <v>45274.5</v>
      </c>
      <c r="AAA7" s="394">
        <v>0</v>
      </c>
      <c r="AAB7" s="394">
        <v>30920</v>
      </c>
      <c r="AAC7" s="394">
        <v>0</v>
      </c>
      <c r="AAD7" s="394">
        <v>1195</v>
      </c>
      <c r="AAE7" s="394">
        <v>41147</v>
      </c>
      <c r="AAF7" s="394">
        <v>2331282</v>
      </c>
      <c r="AAG7" s="394">
        <v>2177.5</v>
      </c>
      <c r="AAH7" s="394">
        <v>13179</v>
      </c>
      <c r="AAI7" s="394">
        <v>199378</v>
      </c>
      <c r="AAJ7" s="394">
        <v>70384</v>
      </c>
      <c r="AAK7" s="394">
        <v>34223</v>
      </c>
      <c r="AAL7" s="394">
        <v>4220</v>
      </c>
      <c r="AAM7" s="394">
        <v>17577891</v>
      </c>
      <c r="AAN7" s="394">
        <v>64363.31</v>
      </c>
      <c r="AAO7" s="394">
        <v>0</v>
      </c>
      <c r="AAP7" s="394">
        <v>65876</v>
      </c>
      <c r="AAQ7" s="394">
        <v>81609</v>
      </c>
      <c r="AAR7" s="394">
        <v>41203</v>
      </c>
      <c r="AAS7" s="394">
        <v>155394</v>
      </c>
      <c r="AAT7" s="394">
        <v>60925</v>
      </c>
      <c r="AAU7" s="394">
        <v>1094450</v>
      </c>
      <c r="AAV7" s="394">
        <v>8707</v>
      </c>
      <c r="AAW7" s="394">
        <v>85535</v>
      </c>
      <c r="AAX7" s="394">
        <v>567330.5</v>
      </c>
      <c r="AAY7" s="394">
        <v>134897</v>
      </c>
      <c r="AAZ7" s="394">
        <v>17618</v>
      </c>
      <c r="ABA7" s="394">
        <v>6826</v>
      </c>
      <c r="ABB7" s="394">
        <v>0</v>
      </c>
      <c r="ABC7" s="394">
        <v>0</v>
      </c>
      <c r="ABD7" s="394">
        <v>124546</v>
      </c>
      <c r="ABE7" s="394">
        <v>0</v>
      </c>
      <c r="ABF7" s="394">
        <v>776110</v>
      </c>
      <c r="ABG7" s="394">
        <v>534439</v>
      </c>
      <c r="ABH7" s="394">
        <v>4818</v>
      </c>
      <c r="ABI7" s="394">
        <v>0</v>
      </c>
      <c r="ABJ7" s="394">
        <v>0</v>
      </c>
      <c r="ABK7" s="394">
        <v>0</v>
      </c>
      <c r="ABL7" s="394">
        <v>0</v>
      </c>
      <c r="ABM7" s="394">
        <v>8591521</v>
      </c>
      <c r="ABN7" s="394">
        <v>14974</v>
      </c>
      <c r="ABO7" s="394">
        <v>0</v>
      </c>
      <c r="ABP7" s="394">
        <v>12905</v>
      </c>
      <c r="ABQ7" s="394">
        <v>109787</v>
      </c>
      <c r="ABR7" s="394">
        <v>2812</v>
      </c>
      <c r="ABS7" s="394">
        <v>26785</v>
      </c>
      <c r="ABT7" s="394">
        <v>126093</v>
      </c>
      <c r="ABU7" s="394">
        <v>0</v>
      </c>
      <c r="ABV7" s="394">
        <v>6225015.5300000003</v>
      </c>
      <c r="ABW7" s="394">
        <v>0</v>
      </c>
      <c r="ABX7" s="394">
        <v>138202</v>
      </c>
      <c r="ABY7" s="394">
        <v>63656</v>
      </c>
      <c r="ABZ7" s="394">
        <v>30682</v>
      </c>
      <c r="ACA7" s="394">
        <v>877560</v>
      </c>
      <c r="ACB7" s="394">
        <v>9825</v>
      </c>
      <c r="ACC7" s="394">
        <v>95067</v>
      </c>
      <c r="ACD7" s="394">
        <v>26418.5</v>
      </c>
      <c r="ACE7" s="394">
        <v>116239</v>
      </c>
      <c r="ACF7" s="394">
        <v>28508</v>
      </c>
      <c r="ACG7" s="394">
        <v>11792647</v>
      </c>
      <c r="ACH7" s="394">
        <v>35621.5</v>
      </c>
      <c r="ACI7" s="394">
        <v>117231</v>
      </c>
      <c r="ACJ7" s="394">
        <v>396264</v>
      </c>
      <c r="ACK7" s="394">
        <v>6491</v>
      </c>
      <c r="ACL7" s="394">
        <v>151743</v>
      </c>
      <c r="ACM7" s="394">
        <v>168333</v>
      </c>
      <c r="ACN7" s="394">
        <v>1097576</v>
      </c>
      <c r="ACO7" s="394">
        <v>5396432.5</v>
      </c>
      <c r="ACP7" s="394">
        <v>85349</v>
      </c>
      <c r="ACQ7" s="394">
        <v>19159</v>
      </c>
      <c r="ACR7" s="394">
        <v>491257</v>
      </c>
      <c r="ACS7" s="394">
        <v>109442</v>
      </c>
      <c r="ACT7" s="394">
        <v>1809985</v>
      </c>
      <c r="ACU7" s="394">
        <v>70677</v>
      </c>
      <c r="ACV7" s="394">
        <v>75907</v>
      </c>
      <c r="ACW7" s="394">
        <v>10575</v>
      </c>
      <c r="ACX7" s="394">
        <v>28695</v>
      </c>
      <c r="ACY7" s="394">
        <v>113807</v>
      </c>
      <c r="ACZ7" s="394">
        <v>0</v>
      </c>
      <c r="ADA7" s="394">
        <v>0</v>
      </c>
      <c r="ADB7" s="394">
        <v>0</v>
      </c>
      <c r="ADC7" s="394">
        <v>126129</v>
      </c>
      <c r="ADD7" s="394">
        <v>1400332</v>
      </c>
      <c r="ADE7" s="394">
        <v>1165327</v>
      </c>
      <c r="ADF7" s="394">
        <v>0</v>
      </c>
      <c r="ADG7" s="394">
        <v>0</v>
      </c>
      <c r="ADH7" s="394">
        <v>307909</v>
      </c>
      <c r="ADI7" s="394">
        <v>112986</v>
      </c>
      <c r="ADJ7" s="394">
        <v>14687</v>
      </c>
      <c r="ADK7" s="394">
        <v>36754.9</v>
      </c>
      <c r="ADL7" s="394">
        <v>158776</v>
      </c>
      <c r="ADM7" s="394">
        <v>55395598.899999999</v>
      </c>
      <c r="ADN7" s="394">
        <v>37204</v>
      </c>
      <c r="ADO7" s="394">
        <v>112910.25</v>
      </c>
      <c r="ADP7" s="394">
        <v>1965702</v>
      </c>
      <c r="ADQ7" s="394">
        <v>95429</v>
      </c>
      <c r="ADR7" s="394">
        <v>0</v>
      </c>
      <c r="ADS7" s="394">
        <v>4317</v>
      </c>
      <c r="ADT7" s="394">
        <v>10252</v>
      </c>
      <c r="ADU7" s="394">
        <v>13913644.52</v>
      </c>
      <c r="ADV7" s="394">
        <v>2642925.35</v>
      </c>
      <c r="ADW7" s="394">
        <v>658308</v>
      </c>
      <c r="ADX7" s="394">
        <v>52812</v>
      </c>
      <c r="ADY7" s="394">
        <v>126027</v>
      </c>
      <c r="ADZ7" s="394">
        <v>288104</v>
      </c>
      <c r="AEA7" s="394">
        <v>597254</v>
      </c>
      <c r="AEB7" s="394">
        <v>191936</v>
      </c>
      <c r="AEC7" s="394">
        <v>172752</v>
      </c>
      <c r="AED7" s="394">
        <v>27652</v>
      </c>
      <c r="AEE7" s="394">
        <v>317874</v>
      </c>
      <c r="AEF7" s="394">
        <v>941696</v>
      </c>
      <c r="AEG7" s="394">
        <v>394795.44</v>
      </c>
      <c r="AEH7" s="394">
        <v>66044</v>
      </c>
      <c r="AEI7" s="394">
        <v>66237</v>
      </c>
      <c r="AEJ7" s="394">
        <v>541053</v>
      </c>
      <c r="AEK7" s="394">
        <v>85045</v>
      </c>
      <c r="AEL7" s="394">
        <v>1064305</v>
      </c>
      <c r="AEM7" s="394">
        <v>110677</v>
      </c>
      <c r="AEN7" s="394">
        <v>99935</v>
      </c>
      <c r="AEO7" s="394">
        <v>17828252.75</v>
      </c>
      <c r="AEP7" s="394">
        <v>94217</v>
      </c>
      <c r="AEQ7" s="394">
        <v>97007</v>
      </c>
      <c r="AER7" s="394">
        <v>11102</v>
      </c>
      <c r="AES7" s="394">
        <v>36152</v>
      </c>
      <c r="AET7" s="394">
        <v>70450</v>
      </c>
      <c r="AEU7" s="394">
        <v>0</v>
      </c>
      <c r="AEV7" s="394">
        <v>38618</v>
      </c>
      <c r="AEW7" s="394">
        <v>51056</v>
      </c>
      <c r="AEX7" s="394">
        <v>6640</v>
      </c>
      <c r="AEY7" s="394">
        <v>3959619</v>
      </c>
      <c r="AEZ7" s="394">
        <v>3967122</v>
      </c>
      <c r="AFA7" s="394">
        <v>759243</v>
      </c>
      <c r="AFB7" s="394">
        <v>210079</v>
      </c>
      <c r="AFC7" s="394">
        <v>254131</v>
      </c>
      <c r="AFD7" s="394">
        <v>137751</v>
      </c>
      <c r="AFE7" s="394">
        <v>23040</v>
      </c>
      <c r="AFF7" s="394">
        <v>70649</v>
      </c>
      <c r="AFG7" s="394">
        <v>406393</v>
      </c>
      <c r="AFH7" s="394">
        <v>77453</v>
      </c>
      <c r="AFI7" s="394">
        <v>35363</v>
      </c>
      <c r="AFJ7" s="394">
        <v>88297</v>
      </c>
      <c r="AFK7" s="394">
        <v>78854</v>
      </c>
      <c r="AFL7" s="394">
        <v>6952765</v>
      </c>
      <c r="AFM7" s="394">
        <v>319508</v>
      </c>
      <c r="AFN7" s="394">
        <v>66345</v>
      </c>
      <c r="AFO7" s="394">
        <v>41024</v>
      </c>
      <c r="AFP7" s="394">
        <v>57255</v>
      </c>
      <c r="AFQ7" s="394">
        <v>49271</v>
      </c>
      <c r="AFR7" s="394">
        <v>64688</v>
      </c>
      <c r="AFS7" s="394">
        <v>164791</v>
      </c>
      <c r="AFT7" s="394">
        <v>142771</v>
      </c>
      <c r="AFU7" s="394">
        <v>46959</v>
      </c>
      <c r="AFV7" s="394">
        <v>441688</v>
      </c>
      <c r="AFW7" s="394">
        <v>16892</v>
      </c>
      <c r="AFX7" s="394">
        <v>10838241.73</v>
      </c>
      <c r="AFY7" s="394">
        <v>47137.68</v>
      </c>
      <c r="AFZ7" s="394">
        <v>78323</v>
      </c>
      <c r="AGA7" s="394">
        <v>8020</v>
      </c>
      <c r="AGB7" s="394">
        <v>268718</v>
      </c>
      <c r="AGC7" s="394">
        <v>27632</v>
      </c>
      <c r="AGD7" s="394">
        <v>35186</v>
      </c>
      <c r="AGE7" s="394">
        <v>154627</v>
      </c>
      <c r="AGF7" s="394">
        <v>84332.4</v>
      </c>
      <c r="AGG7" s="394">
        <v>46892.25</v>
      </c>
      <c r="AGH7" s="394">
        <v>20350</v>
      </c>
      <c r="AGI7" s="394">
        <v>9926185</v>
      </c>
      <c r="AGJ7" s="394">
        <v>1022632</v>
      </c>
      <c r="AGK7" s="394">
        <v>25961</v>
      </c>
      <c r="AGL7" s="394">
        <v>2163</v>
      </c>
      <c r="AGM7" s="394">
        <v>264980</v>
      </c>
      <c r="AGN7" s="394">
        <v>167568</v>
      </c>
      <c r="AGO7" s="394">
        <v>0</v>
      </c>
      <c r="AGP7" s="394">
        <v>71765</v>
      </c>
      <c r="AGQ7" s="394">
        <v>25814997.77</v>
      </c>
      <c r="AGR7" s="394">
        <v>3236111.1</v>
      </c>
      <c r="AGS7" s="394">
        <v>26746</v>
      </c>
      <c r="AGT7" s="394">
        <v>122547</v>
      </c>
      <c r="AGU7" s="394">
        <v>343395</v>
      </c>
      <c r="AGV7" s="394">
        <v>562097</v>
      </c>
      <c r="AGW7" s="394">
        <v>16304</v>
      </c>
      <c r="AGX7" s="394">
        <v>90964</v>
      </c>
      <c r="AGY7" s="394">
        <v>8036</v>
      </c>
      <c r="AGZ7" s="394">
        <v>64450</v>
      </c>
      <c r="AHA7" s="394">
        <v>44887</v>
      </c>
      <c r="AHB7" s="394">
        <v>39470</v>
      </c>
      <c r="AHC7" s="394">
        <v>42822</v>
      </c>
      <c r="AHD7" s="394">
        <v>13567</v>
      </c>
      <c r="AHE7" s="394">
        <v>30407</v>
      </c>
      <c r="AHF7" s="394">
        <v>21169</v>
      </c>
      <c r="AHG7" s="394">
        <v>5127</v>
      </c>
      <c r="AHH7" s="394">
        <v>1965799</v>
      </c>
      <c r="AHI7" s="394">
        <v>45470</v>
      </c>
      <c r="AHJ7" s="394">
        <v>5719</v>
      </c>
      <c r="AHK7" s="394">
        <v>15085</v>
      </c>
      <c r="AHL7" s="394">
        <v>104625</v>
      </c>
      <c r="AHM7" s="394">
        <v>18221</v>
      </c>
      <c r="AHN7" s="394">
        <v>0</v>
      </c>
      <c r="AHO7" s="394">
        <v>880915595.73000038</v>
      </c>
    </row>
    <row r="8" spans="1:899">
      <c r="A8" s="383" t="s">
        <v>2363</v>
      </c>
      <c r="B8" s="383" t="s">
        <v>683</v>
      </c>
      <c r="C8" s="394">
        <v>57943081.619999997</v>
      </c>
      <c r="D8" s="394">
        <v>1403550.3399999999</v>
      </c>
      <c r="E8" s="394">
        <v>7725943.5699999994</v>
      </c>
      <c r="F8" s="394">
        <v>768382.33000000007</v>
      </c>
      <c r="G8" s="394">
        <v>3651211.4</v>
      </c>
      <c r="H8" s="394">
        <v>781430.62</v>
      </c>
      <c r="I8" s="394">
        <v>1568011.6599999997</v>
      </c>
      <c r="J8" s="394">
        <v>913713.3</v>
      </c>
      <c r="K8" s="394">
        <v>1587618.54</v>
      </c>
      <c r="L8" s="394">
        <v>1132034.6100000001</v>
      </c>
      <c r="M8" s="394">
        <v>483617.88</v>
      </c>
      <c r="N8" s="394">
        <v>879127.18</v>
      </c>
      <c r="O8" s="394">
        <v>64789.91</v>
      </c>
      <c r="P8" s="394">
        <v>778880</v>
      </c>
      <c r="Q8" s="394">
        <v>498120.85000000003</v>
      </c>
      <c r="R8" s="394">
        <v>2573986</v>
      </c>
      <c r="S8" s="394">
        <v>2409225.65</v>
      </c>
      <c r="T8" s="394">
        <v>74953.05</v>
      </c>
      <c r="U8" s="394">
        <v>16515021.810000002</v>
      </c>
      <c r="V8" s="394">
        <v>8154918.0899999999</v>
      </c>
      <c r="W8" s="394">
        <v>628734.23</v>
      </c>
      <c r="X8" s="394">
        <v>635814.61</v>
      </c>
      <c r="Y8" s="394">
        <v>788147.00999999989</v>
      </c>
      <c r="Z8" s="394">
        <v>1031205.42</v>
      </c>
      <c r="AA8" s="394">
        <v>489395.4</v>
      </c>
      <c r="AB8" s="394">
        <v>6009128.8999999994</v>
      </c>
      <c r="AC8" s="394">
        <v>308268.19</v>
      </c>
      <c r="AD8" s="394">
        <v>970550.33000000007</v>
      </c>
      <c r="AE8" s="394">
        <v>7673901.4799999995</v>
      </c>
      <c r="AF8" s="394">
        <v>395778.72</v>
      </c>
      <c r="AG8" s="394">
        <v>1212210.03</v>
      </c>
      <c r="AH8" s="394">
        <v>1155503.2</v>
      </c>
      <c r="AI8" s="394">
        <v>446818.02</v>
      </c>
      <c r="AJ8" s="394">
        <v>605915.27000000014</v>
      </c>
      <c r="AK8" s="394">
        <v>239537.19</v>
      </c>
      <c r="AL8" s="394">
        <v>663931.39</v>
      </c>
      <c r="AM8" s="394">
        <v>137973.38</v>
      </c>
      <c r="AN8" s="394">
        <v>351428.08</v>
      </c>
      <c r="AO8" s="394">
        <v>226499.48</v>
      </c>
      <c r="AP8" s="394">
        <v>650976.11</v>
      </c>
      <c r="AQ8" s="394">
        <v>132930.9</v>
      </c>
      <c r="AR8" s="394">
        <v>185713.82</v>
      </c>
      <c r="AS8" s="394">
        <v>26170692.630000003</v>
      </c>
      <c r="AT8" s="394">
        <v>502314.11</v>
      </c>
      <c r="AU8" s="394">
        <v>556851.17000000004</v>
      </c>
      <c r="AV8" s="394">
        <v>1101151.19</v>
      </c>
      <c r="AW8" s="394">
        <v>1774482.6099999999</v>
      </c>
      <c r="AX8" s="394">
        <v>1198836.1700000002</v>
      </c>
      <c r="AY8" s="394">
        <v>655154.47</v>
      </c>
      <c r="AZ8" s="394">
        <v>711383.54999999993</v>
      </c>
      <c r="BA8" s="394">
        <v>304750.28999999998</v>
      </c>
      <c r="BB8" s="394">
        <v>475832.4</v>
      </c>
      <c r="BC8" s="394">
        <v>271278.33999999997</v>
      </c>
      <c r="BD8" s="394">
        <v>393749.12999999995</v>
      </c>
      <c r="BE8" s="394">
        <v>6880205.8699999992</v>
      </c>
      <c r="BF8" s="394">
        <v>0</v>
      </c>
      <c r="BG8" s="394">
        <v>146670.5</v>
      </c>
      <c r="BH8" s="394">
        <v>28534556.719999999</v>
      </c>
      <c r="BI8" s="394">
        <v>10053777.790000001</v>
      </c>
      <c r="BJ8" s="394">
        <v>813212.7</v>
      </c>
      <c r="BK8" s="394">
        <v>982960.03</v>
      </c>
      <c r="BL8" s="394">
        <v>1166864.08</v>
      </c>
      <c r="BM8" s="394">
        <v>1320815.8599999999</v>
      </c>
      <c r="BN8" s="394">
        <v>830460.03</v>
      </c>
      <c r="BO8" s="394">
        <v>0</v>
      </c>
      <c r="BP8" s="394">
        <v>0</v>
      </c>
      <c r="BQ8" s="394">
        <v>28718343.84</v>
      </c>
      <c r="BR8" s="394">
        <v>3686480.27</v>
      </c>
      <c r="BS8" s="394">
        <v>976866.60000000009</v>
      </c>
      <c r="BT8" s="394">
        <v>1364692.8699999999</v>
      </c>
      <c r="BU8" s="394">
        <v>724409.54</v>
      </c>
      <c r="BV8" s="394">
        <v>499879.76</v>
      </c>
      <c r="BW8" s="394">
        <v>1020239.2</v>
      </c>
      <c r="BX8" s="394">
        <v>876274.05999999994</v>
      </c>
      <c r="BY8" s="394">
        <v>6448386.0500000007</v>
      </c>
      <c r="BZ8" s="394">
        <v>777160.66999999993</v>
      </c>
      <c r="CA8" s="394">
        <v>815172.04</v>
      </c>
      <c r="CB8" s="394">
        <v>2729676.8499999996</v>
      </c>
      <c r="CC8" s="394">
        <v>980986</v>
      </c>
      <c r="CD8" s="394">
        <v>338874.94000000006</v>
      </c>
      <c r="CE8" s="394">
        <v>98648</v>
      </c>
      <c r="CF8" s="394">
        <v>51956485.940000013</v>
      </c>
      <c r="CG8" s="394">
        <v>507214.51999999996</v>
      </c>
      <c r="CH8" s="394">
        <v>2156843.8699999996</v>
      </c>
      <c r="CI8" s="394">
        <v>419624.42000000004</v>
      </c>
      <c r="CJ8" s="394">
        <v>691659.27</v>
      </c>
      <c r="CK8" s="394">
        <v>819817</v>
      </c>
      <c r="CL8" s="394">
        <v>937805.1</v>
      </c>
      <c r="CM8" s="394">
        <v>1478899.45</v>
      </c>
      <c r="CN8" s="394">
        <v>737723.84000000008</v>
      </c>
      <c r="CO8" s="394">
        <v>728792.59000000008</v>
      </c>
      <c r="CP8" s="394">
        <v>380198.46</v>
      </c>
      <c r="CQ8" s="394">
        <v>929526.72</v>
      </c>
      <c r="CR8" s="394">
        <v>960745.92999999993</v>
      </c>
      <c r="CS8" s="394">
        <v>18387854.070000004</v>
      </c>
      <c r="CT8" s="394">
        <v>430772.08999999997</v>
      </c>
      <c r="CU8" s="394">
        <v>657516.80000000005</v>
      </c>
      <c r="CV8" s="394">
        <v>1583621.23</v>
      </c>
      <c r="CW8" s="394">
        <v>532081.09</v>
      </c>
      <c r="CX8" s="394">
        <v>1575446.23</v>
      </c>
      <c r="CY8" s="394">
        <v>422790.22999999992</v>
      </c>
      <c r="CZ8" s="394">
        <v>294418</v>
      </c>
      <c r="DA8" s="394">
        <v>14091838.210000001</v>
      </c>
      <c r="DB8" s="394">
        <v>16028104.74</v>
      </c>
      <c r="DC8" s="394">
        <v>1228837.1399999999</v>
      </c>
      <c r="DD8" s="394">
        <v>989006.53</v>
      </c>
      <c r="DE8" s="394">
        <v>1948438.5599999998</v>
      </c>
      <c r="DF8" s="394">
        <v>667966.71</v>
      </c>
      <c r="DG8" s="394">
        <v>566625.89</v>
      </c>
      <c r="DH8" s="394">
        <v>622635.30999999994</v>
      </c>
      <c r="DI8" s="394">
        <v>221951.35</v>
      </c>
      <c r="DJ8" s="394">
        <v>42217938.439999998</v>
      </c>
      <c r="DK8" s="394">
        <v>756371.41</v>
      </c>
      <c r="DL8" s="394">
        <v>748632.74</v>
      </c>
      <c r="DM8" s="394">
        <v>2329491.14</v>
      </c>
      <c r="DN8" s="394">
        <v>1146283.33</v>
      </c>
      <c r="DO8" s="394">
        <v>989643.67</v>
      </c>
      <c r="DP8" s="394">
        <v>1622253.02</v>
      </c>
      <c r="DQ8" s="394">
        <v>529897.80000000005</v>
      </c>
      <c r="DR8" s="394">
        <v>1888008.9</v>
      </c>
      <c r="DS8" s="394">
        <v>15329376.34</v>
      </c>
      <c r="DT8" s="394">
        <v>689656.04999999993</v>
      </c>
      <c r="DU8" s="394">
        <v>4692424.32</v>
      </c>
      <c r="DV8" s="394">
        <v>3700826.1799999997</v>
      </c>
      <c r="DW8" s="394">
        <v>1173742.95</v>
      </c>
      <c r="DX8" s="394">
        <v>488793.75</v>
      </c>
      <c r="DY8" s="394">
        <v>665058.6399999999</v>
      </c>
      <c r="DZ8" s="394">
        <v>160314.71000000002</v>
      </c>
      <c r="EA8" s="394">
        <v>422556.51</v>
      </c>
      <c r="EB8" s="394">
        <v>246747.52000000002</v>
      </c>
      <c r="EC8" s="394">
        <v>2634361.8200000003</v>
      </c>
      <c r="ED8" s="394">
        <v>10562317.549999999</v>
      </c>
      <c r="EE8" s="394">
        <v>10168469.58</v>
      </c>
      <c r="EF8" s="394">
        <v>719666.79</v>
      </c>
      <c r="EG8" s="394">
        <v>1434230.5699999998</v>
      </c>
      <c r="EH8" s="394">
        <v>1020230.9</v>
      </c>
      <c r="EI8" s="394">
        <v>1374211.42</v>
      </c>
      <c r="EJ8" s="394">
        <v>2623426.36</v>
      </c>
      <c r="EK8" s="394">
        <v>455230.81999999995</v>
      </c>
      <c r="EL8" s="394">
        <v>1250703.7600000002</v>
      </c>
      <c r="EM8" s="394">
        <v>44185914.240000002</v>
      </c>
      <c r="EN8" s="394">
        <v>1158336.3500000001</v>
      </c>
      <c r="EO8" s="394">
        <v>605735.9</v>
      </c>
      <c r="EP8" s="394">
        <v>1031088.38</v>
      </c>
      <c r="EQ8" s="394">
        <v>320981.66000000003</v>
      </c>
      <c r="ER8" s="394">
        <v>303638.38</v>
      </c>
      <c r="ES8" s="394">
        <v>1434368.75</v>
      </c>
      <c r="ET8" s="394">
        <v>3322564.38</v>
      </c>
      <c r="EU8" s="394">
        <v>407675.58</v>
      </c>
      <c r="EV8" s="394">
        <v>18507445.469999999</v>
      </c>
      <c r="EW8" s="394">
        <v>320283.39000000007</v>
      </c>
      <c r="EX8" s="394">
        <v>511088.50999999995</v>
      </c>
      <c r="EY8" s="394">
        <v>703808.7699999999</v>
      </c>
      <c r="EZ8" s="394">
        <v>1475984.75</v>
      </c>
      <c r="FA8" s="394">
        <v>1728426.62</v>
      </c>
      <c r="FB8" s="394">
        <v>1055986.3</v>
      </c>
      <c r="FC8" s="394">
        <v>784985.79</v>
      </c>
      <c r="FD8" s="394">
        <v>722775.47999999986</v>
      </c>
      <c r="FE8" s="394">
        <v>372316.2</v>
      </c>
      <c r="FF8" s="394">
        <v>1095394.6000000001</v>
      </c>
      <c r="FG8" s="394">
        <v>214930.55</v>
      </c>
      <c r="FH8" s="394">
        <v>14533166.24</v>
      </c>
      <c r="FI8" s="394">
        <v>299359.63</v>
      </c>
      <c r="FJ8" s="394">
        <v>966239.84000000008</v>
      </c>
      <c r="FK8" s="394">
        <v>557225.75</v>
      </c>
      <c r="FL8" s="394">
        <v>907858.93</v>
      </c>
      <c r="FM8" s="394">
        <v>870504.85</v>
      </c>
      <c r="FN8" s="394">
        <v>130990.5</v>
      </c>
      <c r="FO8" s="394">
        <v>50844.6</v>
      </c>
      <c r="FP8" s="394">
        <v>35023834.07</v>
      </c>
      <c r="FQ8" s="394">
        <v>1157998.7600000002</v>
      </c>
      <c r="FR8" s="394">
        <v>2095080.35</v>
      </c>
      <c r="FS8" s="394">
        <v>934812.04999999993</v>
      </c>
      <c r="FT8" s="394">
        <v>1123428.8899999999</v>
      </c>
      <c r="FU8" s="394">
        <v>596870.94999999995</v>
      </c>
      <c r="FV8" s="394">
        <v>1102513.2000000002</v>
      </c>
      <c r="FW8" s="394">
        <v>1204322.8799999999</v>
      </c>
      <c r="FX8" s="394">
        <v>634357.69000000006</v>
      </c>
      <c r="FY8" s="394">
        <v>895775.57</v>
      </c>
      <c r="FZ8" s="394">
        <v>574263.95000000019</v>
      </c>
      <c r="GA8" s="394">
        <v>718703.95</v>
      </c>
      <c r="GB8" s="394">
        <v>186232.00999999998</v>
      </c>
      <c r="GC8" s="394">
        <v>67278</v>
      </c>
      <c r="GD8" s="394">
        <v>23991399.690000001</v>
      </c>
      <c r="GE8" s="394">
        <v>253027.74</v>
      </c>
      <c r="GF8" s="394">
        <v>538585.63</v>
      </c>
      <c r="GG8" s="394">
        <v>6081933.2599999998</v>
      </c>
      <c r="GH8" s="394">
        <v>1169561.3199999998</v>
      </c>
      <c r="GI8" s="394">
        <v>526800.24</v>
      </c>
      <c r="GJ8" s="394">
        <v>634185.55000000005</v>
      </c>
      <c r="GK8" s="394">
        <v>4346646.59</v>
      </c>
      <c r="GL8" s="394">
        <v>281033.95</v>
      </c>
      <c r="GM8" s="394">
        <v>253860</v>
      </c>
      <c r="GN8" s="394">
        <v>55900.5</v>
      </c>
      <c r="GO8" s="394">
        <v>126507</v>
      </c>
      <c r="GP8" s="394">
        <v>11745788.960000003</v>
      </c>
      <c r="GQ8" s="394">
        <v>4144999.9999999995</v>
      </c>
      <c r="GR8" s="394">
        <v>717811.48</v>
      </c>
      <c r="GS8" s="394">
        <v>2374480.7000000002</v>
      </c>
      <c r="GT8" s="394">
        <v>355933.07</v>
      </c>
      <c r="GU8" s="394">
        <v>879918.6399999999</v>
      </c>
      <c r="GV8" s="394">
        <v>1624471.54</v>
      </c>
      <c r="GW8" s="394">
        <v>130786.32</v>
      </c>
      <c r="GX8" s="394">
        <v>12749369.02</v>
      </c>
      <c r="GY8" s="394">
        <v>1314074.5</v>
      </c>
      <c r="GZ8" s="394">
        <v>1858307.65</v>
      </c>
      <c r="HA8" s="394">
        <v>745934.16999999993</v>
      </c>
      <c r="HB8" s="394">
        <v>35721393.090000004</v>
      </c>
      <c r="HC8" s="394">
        <v>2597873.7999999998</v>
      </c>
      <c r="HD8" s="394">
        <v>1819989.19</v>
      </c>
      <c r="HE8" s="394">
        <v>1172606</v>
      </c>
      <c r="HF8" s="394">
        <v>1526230.45</v>
      </c>
      <c r="HG8" s="394">
        <v>4039625.8099999996</v>
      </c>
      <c r="HH8" s="394">
        <v>135697.85</v>
      </c>
      <c r="HI8" s="394">
        <v>9761665.2899999991</v>
      </c>
      <c r="HJ8" s="394">
        <v>213996.95</v>
      </c>
      <c r="HK8" s="394">
        <v>181413.91</v>
      </c>
      <c r="HL8" s="394">
        <v>120499.61</v>
      </c>
      <c r="HM8" s="394">
        <v>468545.22</v>
      </c>
      <c r="HN8" s="394">
        <v>494350.98000000004</v>
      </c>
      <c r="HO8" s="394">
        <v>286135.3</v>
      </c>
      <c r="HP8" s="394">
        <v>111185</v>
      </c>
      <c r="HQ8" s="394">
        <v>25226298.330000002</v>
      </c>
      <c r="HR8" s="394">
        <v>5166442.12</v>
      </c>
      <c r="HS8" s="394">
        <v>1038862.6399999999</v>
      </c>
      <c r="HT8" s="394">
        <v>559151.67999999993</v>
      </c>
      <c r="HU8" s="394">
        <v>1220158.75</v>
      </c>
      <c r="HV8" s="394">
        <v>466291.45999999996</v>
      </c>
      <c r="HW8" s="394">
        <v>420950</v>
      </c>
      <c r="HX8" s="394">
        <v>837511.50999999989</v>
      </c>
      <c r="HY8" s="394">
        <v>968670.27</v>
      </c>
      <c r="HZ8" s="394">
        <v>957871.51000000013</v>
      </c>
      <c r="IA8" s="394">
        <v>315934.89</v>
      </c>
      <c r="IB8" s="394">
        <v>311147.38</v>
      </c>
      <c r="IC8" s="394">
        <v>171775.69</v>
      </c>
      <c r="ID8" s="394">
        <v>1069607.6000000001</v>
      </c>
      <c r="IE8" s="394">
        <v>350699.35000000003</v>
      </c>
      <c r="IF8" s="394">
        <v>867897.3</v>
      </c>
      <c r="IG8" s="394">
        <v>14096422.549999999</v>
      </c>
      <c r="IH8" s="394">
        <v>7011973.8300000001</v>
      </c>
      <c r="II8" s="394">
        <v>604676.31000000006</v>
      </c>
      <c r="IJ8" s="394">
        <v>1361646.79</v>
      </c>
      <c r="IK8" s="394">
        <v>1902969.44</v>
      </c>
      <c r="IL8" s="394">
        <v>899204.5</v>
      </c>
      <c r="IM8" s="394">
        <v>253317.91</v>
      </c>
      <c r="IN8" s="394">
        <v>404283.24</v>
      </c>
      <c r="IO8" s="394">
        <v>299634.65999999997</v>
      </c>
      <c r="IP8" s="394">
        <v>172994.64</v>
      </c>
      <c r="IQ8" s="394">
        <v>416034.87999999995</v>
      </c>
      <c r="IR8" s="394">
        <v>17763840.379999999</v>
      </c>
      <c r="IS8" s="394">
        <v>10056192</v>
      </c>
      <c r="IT8" s="394">
        <v>1127498.76</v>
      </c>
      <c r="IU8" s="394">
        <v>1358768.9300000002</v>
      </c>
      <c r="IV8" s="394">
        <v>293171.97000000003</v>
      </c>
      <c r="IW8" s="394">
        <v>268288.11</v>
      </c>
      <c r="IX8" s="394">
        <v>755093.74</v>
      </c>
      <c r="IY8" s="394">
        <v>210781.57</v>
      </c>
      <c r="IZ8" s="394">
        <v>418602.32999999996</v>
      </c>
      <c r="JA8" s="394">
        <v>1660457.48</v>
      </c>
      <c r="JB8" s="394">
        <v>612143.27</v>
      </c>
      <c r="JC8" s="394">
        <v>394819.68000000005</v>
      </c>
      <c r="JD8" s="394">
        <v>13196964.189999999</v>
      </c>
      <c r="JE8" s="394">
        <v>2474012.89</v>
      </c>
      <c r="JF8" s="394">
        <v>608389.64</v>
      </c>
      <c r="JG8" s="394">
        <v>235595.81</v>
      </c>
      <c r="JH8" s="394">
        <v>297270.75</v>
      </c>
      <c r="JI8" s="394">
        <v>861308.04</v>
      </c>
      <c r="JJ8" s="394">
        <v>14943034.369999999</v>
      </c>
      <c r="JK8" s="394">
        <v>405916.18</v>
      </c>
      <c r="JL8" s="394">
        <v>2124798.1300000004</v>
      </c>
      <c r="JM8" s="394">
        <v>2337235.84</v>
      </c>
      <c r="JN8" s="394">
        <v>1617463.8699999999</v>
      </c>
      <c r="JO8" s="394">
        <v>2749806.64</v>
      </c>
      <c r="JP8" s="394">
        <v>692678.8600000001</v>
      </c>
      <c r="JQ8" s="394">
        <v>31241115.459999997</v>
      </c>
      <c r="JR8" s="394">
        <v>6237342.4400000004</v>
      </c>
      <c r="JS8" s="394">
        <v>733479.28</v>
      </c>
      <c r="JT8" s="394">
        <v>136117</v>
      </c>
      <c r="JU8" s="394">
        <v>1042806.51</v>
      </c>
      <c r="JV8" s="394">
        <v>143796.47999999998</v>
      </c>
      <c r="JW8" s="394">
        <v>6589639.1299999999</v>
      </c>
      <c r="JX8" s="394">
        <v>650357.69999999995</v>
      </c>
      <c r="JY8" s="394">
        <v>197082</v>
      </c>
      <c r="JZ8" s="394">
        <v>1299642.6099999999</v>
      </c>
      <c r="KA8" s="394">
        <v>446886.21</v>
      </c>
      <c r="KB8" s="394">
        <v>845179.73</v>
      </c>
      <c r="KC8" s="394">
        <v>327863.89</v>
      </c>
      <c r="KD8" s="394">
        <v>115068.78000000001</v>
      </c>
      <c r="KE8" s="394">
        <v>463880.42</v>
      </c>
      <c r="KF8" s="394">
        <v>33917031.460000001</v>
      </c>
      <c r="KG8" s="394">
        <v>1278044.1099999999</v>
      </c>
      <c r="KH8" s="394">
        <v>484795.25</v>
      </c>
      <c r="KI8" s="394">
        <v>1527230.46</v>
      </c>
      <c r="KJ8" s="394">
        <v>2880679.52</v>
      </c>
      <c r="KK8" s="394">
        <v>738346.8</v>
      </c>
      <c r="KL8" s="394">
        <v>2232487.34</v>
      </c>
      <c r="KM8" s="394">
        <v>926732.87</v>
      </c>
      <c r="KN8" s="394">
        <v>1006610.64</v>
      </c>
      <c r="KO8" s="394">
        <v>11399171.17</v>
      </c>
      <c r="KP8" s="394">
        <v>552041.94999999995</v>
      </c>
      <c r="KQ8" s="394">
        <v>961115.85</v>
      </c>
      <c r="KR8" s="394">
        <v>1792837.62</v>
      </c>
      <c r="KS8" s="394">
        <v>402380.52</v>
      </c>
      <c r="KT8" s="394">
        <v>1594158.55</v>
      </c>
      <c r="KU8" s="394">
        <v>23381044.289999999</v>
      </c>
      <c r="KV8" s="394">
        <v>1651800.73</v>
      </c>
      <c r="KW8" s="394">
        <v>19071329.600000001</v>
      </c>
      <c r="KX8" s="394">
        <v>620832.79</v>
      </c>
      <c r="KY8" s="394">
        <v>194169.02</v>
      </c>
      <c r="KZ8" s="394">
        <v>3053086.5900000003</v>
      </c>
      <c r="LA8" s="394">
        <v>4953626.4500000011</v>
      </c>
      <c r="LB8" s="394">
        <v>2420622.34</v>
      </c>
      <c r="LC8" s="394">
        <v>796966.47</v>
      </c>
      <c r="LD8" s="394">
        <v>494036.32</v>
      </c>
      <c r="LE8" s="394">
        <v>59566234.68999999</v>
      </c>
      <c r="LF8" s="394">
        <v>3856822.45</v>
      </c>
      <c r="LG8" s="394">
        <v>6685976.8599999994</v>
      </c>
      <c r="LH8" s="394">
        <v>8601787.9300000016</v>
      </c>
      <c r="LI8" s="394">
        <v>1090474.82</v>
      </c>
      <c r="LJ8" s="394">
        <v>462460.28</v>
      </c>
      <c r="LK8" s="394">
        <v>422945.12</v>
      </c>
      <c r="LL8" s="394">
        <v>493692.76999999996</v>
      </c>
      <c r="LM8" s="394">
        <v>1015070.64</v>
      </c>
      <c r="LN8" s="394">
        <v>695241.01</v>
      </c>
      <c r="LO8" s="394">
        <v>80293</v>
      </c>
      <c r="LP8" s="394">
        <v>11470008.800000001</v>
      </c>
      <c r="LQ8" s="394">
        <v>1402296.66</v>
      </c>
      <c r="LR8" s="394">
        <v>744002.3</v>
      </c>
      <c r="LS8" s="394">
        <v>13808222</v>
      </c>
      <c r="LT8" s="394">
        <v>7981341.5700000003</v>
      </c>
      <c r="LU8" s="394">
        <v>36849802.850000001</v>
      </c>
      <c r="LV8" s="394">
        <v>9447099.0199999996</v>
      </c>
      <c r="LW8" s="394">
        <v>3887845.28</v>
      </c>
      <c r="LX8" s="394">
        <v>1712462.7200000002</v>
      </c>
      <c r="LY8" s="394">
        <v>4414372.9399999995</v>
      </c>
      <c r="LZ8" s="394">
        <v>3598078.84</v>
      </c>
      <c r="MA8" s="394">
        <v>2076375.1099999999</v>
      </c>
      <c r="MB8" s="394">
        <v>5374167.6499999994</v>
      </c>
      <c r="MC8" s="394">
        <v>3262968.55</v>
      </c>
      <c r="MD8" s="394">
        <v>1167682.3600000001</v>
      </c>
      <c r="ME8" s="394">
        <v>38158054.889999993</v>
      </c>
      <c r="MF8" s="394">
        <v>1127642.5699999998</v>
      </c>
      <c r="MG8" s="394">
        <v>759477</v>
      </c>
      <c r="MH8" s="394">
        <v>162220.26999999999</v>
      </c>
      <c r="MI8" s="394">
        <v>480690</v>
      </c>
      <c r="MJ8" s="394">
        <v>645103.33000000007</v>
      </c>
      <c r="MK8" s="394">
        <v>615701</v>
      </c>
      <c r="ML8" s="394">
        <v>1078224.17</v>
      </c>
      <c r="MM8" s="394">
        <v>723785.2</v>
      </c>
      <c r="MN8" s="394">
        <v>279781.63</v>
      </c>
      <c r="MO8" s="394">
        <v>625679.41</v>
      </c>
      <c r="MP8" s="394">
        <v>348825.5</v>
      </c>
      <c r="MQ8" s="394">
        <v>19353956.18</v>
      </c>
      <c r="MR8" s="394">
        <v>175996.75999999998</v>
      </c>
      <c r="MS8" s="394">
        <v>871634.09</v>
      </c>
      <c r="MT8" s="394">
        <v>766795.42</v>
      </c>
      <c r="MU8" s="394">
        <v>1026648.97</v>
      </c>
      <c r="MV8" s="394">
        <v>4273292</v>
      </c>
      <c r="MW8" s="394">
        <v>1455310.0899999999</v>
      </c>
      <c r="MX8" s="394">
        <v>830326.20000000007</v>
      </c>
      <c r="MY8" s="394">
        <v>639425.47000000009</v>
      </c>
      <c r="MZ8" s="394">
        <v>119104.5</v>
      </c>
      <c r="NA8" s="394">
        <v>94118</v>
      </c>
      <c r="NB8" s="394">
        <v>42343026.390000001</v>
      </c>
      <c r="NC8" s="394">
        <v>1907089.68</v>
      </c>
      <c r="ND8" s="394">
        <v>350759</v>
      </c>
      <c r="NE8" s="394">
        <v>1880619.36</v>
      </c>
      <c r="NF8" s="394">
        <v>151033.21</v>
      </c>
      <c r="NG8" s="394">
        <v>1015149.95</v>
      </c>
      <c r="NH8" s="394">
        <v>4289271.9799999995</v>
      </c>
      <c r="NI8" s="394">
        <v>810688.91</v>
      </c>
      <c r="NJ8" s="394">
        <v>151501.60999999999</v>
      </c>
      <c r="NK8" s="394">
        <v>190456.88</v>
      </c>
      <c r="NL8" s="394">
        <v>558083</v>
      </c>
      <c r="NM8" s="394">
        <v>363134.82</v>
      </c>
      <c r="NN8" s="394">
        <v>7471524.3000000007</v>
      </c>
      <c r="NO8" s="394">
        <v>582979.24</v>
      </c>
      <c r="NP8" s="394">
        <v>385429.65</v>
      </c>
      <c r="NQ8" s="394">
        <v>0</v>
      </c>
      <c r="NR8" s="394">
        <v>1288686.0500000003</v>
      </c>
      <c r="NS8" s="394">
        <v>3656.25</v>
      </c>
      <c r="NT8" s="394">
        <v>80736.91</v>
      </c>
      <c r="NU8" s="394">
        <v>12348175.730000002</v>
      </c>
      <c r="NV8" s="394">
        <v>510060.07999999996</v>
      </c>
      <c r="NW8" s="394">
        <v>441803.67</v>
      </c>
      <c r="NX8" s="394">
        <v>429488.51999999996</v>
      </c>
      <c r="NY8" s="394">
        <v>513734.98</v>
      </c>
      <c r="NZ8" s="394">
        <v>264022.25</v>
      </c>
      <c r="OA8" s="394">
        <v>374872.37</v>
      </c>
      <c r="OB8" s="394">
        <v>26852694.77</v>
      </c>
      <c r="OC8" s="394">
        <v>749912</v>
      </c>
      <c r="OD8" s="394">
        <v>280016.78999999998</v>
      </c>
      <c r="OE8" s="394">
        <v>3804261.25</v>
      </c>
      <c r="OF8" s="394">
        <v>1355957.57</v>
      </c>
      <c r="OG8" s="394">
        <v>655478.43999999994</v>
      </c>
      <c r="OH8" s="394">
        <v>-149674.29999999999</v>
      </c>
      <c r="OI8" s="394">
        <v>166093.72</v>
      </c>
      <c r="OJ8" s="394">
        <v>134864.27000000002</v>
      </c>
      <c r="OK8" s="394">
        <v>15224607.620000003</v>
      </c>
      <c r="OL8" s="394">
        <v>1976040.98</v>
      </c>
      <c r="OM8" s="394">
        <v>14949653.630000001</v>
      </c>
      <c r="ON8" s="394">
        <v>658993.15999999992</v>
      </c>
      <c r="OO8" s="394">
        <v>369211.31999999995</v>
      </c>
      <c r="OP8" s="394">
        <v>2035</v>
      </c>
      <c r="OQ8" s="394">
        <v>8593542.9000000004</v>
      </c>
      <c r="OR8" s="394">
        <v>182729</v>
      </c>
      <c r="OS8" s="394">
        <v>500320.60000000009</v>
      </c>
      <c r="OT8" s="394">
        <v>1088006.75</v>
      </c>
      <c r="OU8" s="394">
        <v>970762.0199999999</v>
      </c>
      <c r="OV8" s="394">
        <v>3799619.19</v>
      </c>
      <c r="OW8" s="394">
        <v>516762.25</v>
      </c>
      <c r="OX8" s="394">
        <v>62575</v>
      </c>
      <c r="OY8" s="394">
        <v>0</v>
      </c>
      <c r="OZ8" s="394">
        <v>23819607.080000002</v>
      </c>
      <c r="PA8" s="394">
        <v>847173.92</v>
      </c>
      <c r="PB8" s="394">
        <v>11722776.73</v>
      </c>
      <c r="PC8" s="394">
        <v>785579.03</v>
      </c>
      <c r="PD8" s="394">
        <v>2474885.1700000004</v>
      </c>
      <c r="PE8" s="394">
        <v>4221119.79</v>
      </c>
      <c r="PF8" s="394">
        <v>1327574.8399999999</v>
      </c>
      <c r="PG8" s="394">
        <v>459946.83999999997</v>
      </c>
      <c r="PH8" s="394">
        <v>1888844.49</v>
      </c>
      <c r="PI8" s="394">
        <v>966438.62</v>
      </c>
      <c r="PJ8" s="394">
        <v>2843116.56</v>
      </c>
      <c r="PK8" s="394">
        <v>4520056</v>
      </c>
      <c r="PL8" s="394">
        <v>752696.45</v>
      </c>
      <c r="PM8" s="394">
        <v>6018878.6700000009</v>
      </c>
      <c r="PN8" s="394">
        <v>214964</v>
      </c>
      <c r="PO8" s="394">
        <v>260472.55</v>
      </c>
      <c r="PP8" s="394">
        <v>91897</v>
      </c>
      <c r="PQ8" s="394">
        <v>256653</v>
      </c>
      <c r="PR8" s="394">
        <v>55970666.970000006</v>
      </c>
      <c r="PS8" s="394">
        <v>1026118.1900000001</v>
      </c>
      <c r="PT8" s="394">
        <v>959783.70000000007</v>
      </c>
      <c r="PU8" s="394">
        <v>1203057.1099999999</v>
      </c>
      <c r="PV8" s="394">
        <v>13809313.979999999</v>
      </c>
      <c r="PW8" s="394">
        <v>565983.97</v>
      </c>
      <c r="PX8" s="394">
        <v>2031476.6</v>
      </c>
      <c r="PY8" s="394">
        <v>742822.22</v>
      </c>
      <c r="PZ8" s="394">
        <v>3977918.6700000004</v>
      </c>
      <c r="QA8" s="394">
        <v>670901.94000000006</v>
      </c>
      <c r="QB8" s="394">
        <v>16627889.129999999</v>
      </c>
      <c r="QC8" s="394">
        <v>538476.05000000005</v>
      </c>
      <c r="QD8" s="394">
        <v>665927.30999999994</v>
      </c>
      <c r="QE8" s="394">
        <v>1471503.3</v>
      </c>
      <c r="QF8" s="394">
        <v>1123827.4099999999</v>
      </c>
      <c r="QG8" s="394">
        <v>2050073.05</v>
      </c>
      <c r="QH8" s="394">
        <v>1503262.3599999999</v>
      </c>
      <c r="QI8" s="394">
        <v>436304.34</v>
      </c>
      <c r="QJ8" s="394">
        <v>377107.43</v>
      </c>
      <c r="QK8" s="394">
        <v>1917811.75</v>
      </c>
      <c r="QL8" s="394">
        <v>2912588.9099999997</v>
      </c>
      <c r="QM8" s="394">
        <v>326274</v>
      </c>
      <c r="QN8" s="394">
        <v>0</v>
      </c>
      <c r="QO8" s="394">
        <v>7299</v>
      </c>
      <c r="QP8" s="394">
        <v>0</v>
      </c>
      <c r="QQ8" s="394">
        <v>0</v>
      </c>
      <c r="QR8" s="394">
        <v>28337738.350000001</v>
      </c>
      <c r="QS8" s="394">
        <v>637892.14</v>
      </c>
      <c r="QT8" s="394">
        <v>5140259.75</v>
      </c>
      <c r="QU8" s="394">
        <v>1327744.0699999998</v>
      </c>
      <c r="QV8" s="394">
        <v>1035639.12</v>
      </c>
      <c r="QW8" s="394">
        <v>8942855.1300000008</v>
      </c>
      <c r="QX8" s="394">
        <v>1234991.52</v>
      </c>
      <c r="QY8" s="394">
        <v>2499564.08</v>
      </c>
      <c r="QZ8" s="394">
        <v>3685961.92</v>
      </c>
      <c r="RA8" s="394">
        <v>738494</v>
      </c>
      <c r="RB8" s="394">
        <v>398959.54000000004</v>
      </c>
      <c r="RC8" s="394">
        <v>279874</v>
      </c>
      <c r="RD8" s="394">
        <v>72547</v>
      </c>
      <c r="RE8" s="394">
        <v>51457210.82</v>
      </c>
      <c r="RF8" s="394">
        <v>5266917.17</v>
      </c>
      <c r="RG8" s="394">
        <v>4112114.42</v>
      </c>
      <c r="RH8" s="394">
        <v>2042088.83</v>
      </c>
      <c r="RI8" s="394">
        <v>962841.25</v>
      </c>
      <c r="RJ8" s="394">
        <v>1108858.4099999999</v>
      </c>
      <c r="RK8" s="394">
        <v>4498791.47</v>
      </c>
      <c r="RL8" s="394">
        <v>879830.94</v>
      </c>
      <c r="RM8" s="394">
        <v>2983660.83</v>
      </c>
      <c r="RN8" s="394">
        <v>3090229.54</v>
      </c>
      <c r="RO8" s="394">
        <v>4664498.01</v>
      </c>
      <c r="RP8" s="394">
        <v>1082115.3600000001</v>
      </c>
      <c r="RQ8" s="394">
        <v>804475.58</v>
      </c>
      <c r="RR8" s="394">
        <v>967885.42</v>
      </c>
      <c r="RS8" s="394">
        <v>428164.1</v>
      </c>
      <c r="RT8" s="394">
        <v>457638.54000000004</v>
      </c>
      <c r="RU8" s="394">
        <v>879492.42</v>
      </c>
      <c r="RV8" s="394">
        <v>255627.56</v>
      </c>
      <c r="RW8" s="394">
        <v>136945</v>
      </c>
      <c r="RX8" s="394">
        <v>252091.25</v>
      </c>
      <c r="RY8" s="394">
        <v>12494832.73</v>
      </c>
      <c r="RZ8" s="394">
        <v>2109217.8200000003</v>
      </c>
      <c r="SA8" s="394">
        <v>654807.19999999995</v>
      </c>
      <c r="SB8" s="394">
        <v>494249</v>
      </c>
      <c r="SC8" s="394">
        <v>224925.27</v>
      </c>
      <c r="SD8" s="394">
        <v>2033947.74</v>
      </c>
      <c r="SE8" s="394">
        <v>387472.29</v>
      </c>
      <c r="SF8" s="394">
        <v>2725802.11</v>
      </c>
      <c r="SG8" s="394">
        <v>520796</v>
      </c>
      <c r="SH8" s="394">
        <v>704790.75999999989</v>
      </c>
      <c r="SI8" s="394">
        <v>3123739.4499999997</v>
      </c>
      <c r="SJ8" s="394">
        <v>0</v>
      </c>
      <c r="SK8" s="394">
        <v>8251634.9700000007</v>
      </c>
      <c r="SL8" s="394">
        <v>1101831.1199999999</v>
      </c>
      <c r="SM8" s="394">
        <v>803360.37999999989</v>
      </c>
      <c r="SN8" s="394">
        <v>1670759.3800000001</v>
      </c>
      <c r="SO8" s="394">
        <v>781929.63</v>
      </c>
      <c r="SP8" s="394">
        <v>1332936.8299999998</v>
      </c>
      <c r="SQ8" s="394">
        <v>1125295.3800000001</v>
      </c>
      <c r="SR8" s="394">
        <v>302066.64</v>
      </c>
      <c r="SS8" s="394">
        <v>22071018.789999999</v>
      </c>
      <c r="ST8" s="394">
        <v>373040.11000000004</v>
      </c>
      <c r="SU8" s="394">
        <v>1177570.2999999998</v>
      </c>
      <c r="SV8" s="394">
        <v>607491.81000000006</v>
      </c>
      <c r="SW8" s="394">
        <v>447035.16</v>
      </c>
      <c r="SX8" s="394">
        <v>579345.54</v>
      </c>
      <c r="SY8" s="394">
        <v>1118029.3899999999</v>
      </c>
      <c r="SZ8" s="394">
        <v>2689808.5100000002</v>
      </c>
      <c r="TA8" s="394">
        <v>791852.09</v>
      </c>
      <c r="TB8" s="394">
        <v>1011469.55</v>
      </c>
      <c r="TC8" s="394">
        <v>642552.96000000008</v>
      </c>
      <c r="TD8" s="394">
        <v>1310330.83</v>
      </c>
      <c r="TE8" s="394">
        <v>691626.09</v>
      </c>
      <c r="TF8" s="394">
        <v>617493.75</v>
      </c>
      <c r="TG8" s="394">
        <v>45204635.880000003</v>
      </c>
      <c r="TH8" s="394">
        <v>538115.19999999995</v>
      </c>
      <c r="TI8" s="394">
        <v>730621.83000000007</v>
      </c>
      <c r="TJ8" s="394">
        <v>1935878.39</v>
      </c>
      <c r="TK8" s="394">
        <v>1791617.1099999999</v>
      </c>
      <c r="TL8" s="394">
        <v>805848.87</v>
      </c>
      <c r="TM8" s="394">
        <v>457804.81999999995</v>
      </c>
      <c r="TN8" s="394">
        <v>9161929.0000000019</v>
      </c>
      <c r="TO8" s="394">
        <v>1070444.26</v>
      </c>
      <c r="TP8" s="394">
        <v>4220756.8999999994</v>
      </c>
      <c r="TQ8" s="394">
        <v>2119715.7999999998</v>
      </c>
      <c r="TR8" s="394">
        <v>620887.25</v>
      </c>
      <c r="TS8" s="394">
        <v>431516.33</v>
      </c>
      <c r="TT8" s="394">
        <v>1123315.81</v>
      </c>
      <c r="TU8" s="394">
        <v>665024.28999999992</v>
      </c>
      <c r="TV8" s="394">
        <v>585523.56000000006</v>
      </c>
      <c r="TW8" s="394">
        <v>11065211.520000001</v>
      </c>
      <c r="TX8" s="394">
        <v>451311.56999999995</v>
      </c>
      <c r="TY8" s="394">
        <v>18040215.649999999</v>
      </c>
      <c r="TZ8" s="394">
        <v>1883935.06</v>
      </c>
      <c r="UA8" s="394">
        <v>702824.75</v>
      </c>
      <c r="UB8" s="394">
        <v>685978.4</v>
      </c>
      <c r="UC8" s="394">
        <v>12238265.700000001</v>
      </c>
      <c r="UD8" s="394">
        <v>183814</v>
      </c>
      <c r="UE8" s="394">
        <v>122730</v>
      </c>
      <c r="UF8" s="394">
        <v>286211.43</v>
      </c>
      <c r="UG8" s="394">
        <v>166129</v>
      </c>
      <c r="UH8" s="394">
        <v>12926383.330000002</v>
      </c>
      <c r="UI8" s="394">
        <v>1081792.96</v>
      </c>
      <c r="UJ8" s="394">
        <v>628817.46000000008</v>
      </c>
      <c r="UK8" s="394">
        <v>1337908.17</v>
      </c>
      <c r="UL8" s="394">
        <v>886139.6</v>
      </c>
      <c r="UM8" s="394">
        <v>774883.69000000006</v>
      </c>
      <c r="UN8" s="394">
        <v>64159162.969999991</v>
      </c>
      <c r="UO8" s="394">
        <v>970488.07000000007</v>
      </c>
      <c r="UP8" s="394">
        <v>824694.17999999993</v>
      </c>
      <c r="UQ8" s="394">
        <v>7287875.9400000004</v>
      </c>
      <c r="UR8" s="394">
        <v>230874</v>
      </c>
      <c r="US8" s="394">
        <v>680566.34</v>
      </c>
      <c r="UT8" s="394">
        <v>2123531.91</v>
      </c>
      <c r="UU8" s="394">
        <v>675509.04999999993</v>
      </c>
      <c r="UV8" s="394">
        <v>469070.64999999997</v>
      </c>
      <c r="UW8" s="394">
        <v>992930.89</v>
      </c>
      <c r="UX8" s="394">
        <v>1050898.71</v>
      </c>
      <c r="UY8" s="394">
        <v>3827138.0100000002</v>
      </c>
      <c r="UZ8" s="394">
        <v>892942.25</v>
      </c>
      <c r="VA8" s="394">
        <v>1907490.03</v>
      </c>
      <c r="VB8" s="394">
        <v>641833.96000000008</v>
      </c>
      <c r="VC8" s="394">
        <v>328771.58</v>
      </c>
      <c r="VD8" s="394">
        <v>313834.56</v>
      </c>
      <c r="VE8" s="394">
        <v>429720.94</v>
      </c>
      <c r="VF8" s="394">
        <v>2556372.1899999995</v>
      </c>
      <c r="VG8" s="394">
        <v>190897.19</v>
      </c>
      <c r="VH8" s="394">
        <v>82100.179999999993</v>
      </c>
      <c r="VI8" s="394">
        <v>86433</v>
      </c>
      <c r="VJ8" s="394">
        <v>25559169.660000004</v>
      </c>
      <c r="VK8" s="394">
        <v>1755250.01</v>
      </c>
      <c r="VL8" s="394">
        <v>1026286.49</v>
      </c>
      <c r="VM8" s="394">
        <v>2705776.83</v>
      </c>
      <c r="VN8" s="394">
        <v>1421558.27</v>
      </c>
      <c r="VO8" s="394">
        <v>3058409.7</v>
      </c>
      <c r="VP8" s="394">
        <v>1057213.21</v>
      </c>
      <c r="VQ8" s="394">
        <v>1142228.5900000001</v>
      </c>
      <c r="VR8" s="394">
        <v>208968.06</v>
      </c>
      <c r="VS8" s="394">
        <v>7406782.5899999989</v>
      </c>
      <c r="VT8" s="394">
        <v>663733.57000000007</v>
      </c>
      <c r="VU8" s="394">
        <v>2025948</v>
      </c>
      <c r="VV8" s="394">
        <v>1109295.8499999999</v>
      </c>
      <c r="VW8" s="394">
        <v>417938.41000000003</v>
      </c>
      <c r="VX8" s="394">
        <v>546480.22</v>
      </c>
      <c r="VY8" s="394">
        <v>117903528.79000001</v>
      </c>
      <c r="VZ8" s="394">
        <v>1939267.9200000002</v>
      </c>
      <c r="WA8" s="394">
        <v>667954.82999999996</v>
      </c>
      <c r="WB8" s="394">
        <v>811258.08</v>
      </c>
      <c r="WC8" s="394">
        <v>562488.89</v>
      </c>
      <c r="WD8" s="394">
        <v>508131.3</v>
      </c>
      <c r="WE8" s="394">
        <v>1639934.4799999997</v>
      </c>
      <c r="WF8" s="394">
        <v>2192840.4299999997</v>
      </c>
      <c r="WG8" s="394">
        <v>1606186.1999999997</v>
      </c>
      <c r="WH8" s="394">
        <v>1832109.47</v>
      </c>
      <c r="WI8" s="394">
        <v>924229.16999999993</v>
      </c>
      <c r="WJ8" s="394">
        <v>6506746.6999999993</v>
      </c>
      <c r="WK8" s="394">
        <v>2024437.79</v>
      </c>
      <c r="WL8" s="394">
        <v>1344908.6300000001</v>
      </c>
      <c r="WM8" s="394">
        <v>3110394.33</v>
      </c>
      <c r="WN8" s="394">
        <v>1039593</v>
      </c>
      <c r="WO8" s="394">
        <v>1951079.1099999999</v>
      </c>
      <c r="WP8" s="394">
        <v>1186491.3900000001</v>
      </c>
      <c r="WQ8" s="394">
        <v>350792.38</v>
      </c>
      <c r="WR8" s="394">
        <v>1671600.7</v>
      </c>
      <c r="WS8" s="394">
        <v>2526299.33</v>
      </c>
      <c r="WT8" s="394">
        <v>702681.92</v>
      </c>
      <c r="WU8" s="394">
        <v>595150.38</v>
      </c>
      <c r="WV8" s="394">
        <v>377905.62999999995</v>
      </c>
      <c r="WW8" s="394">
        <v>287667.38</v>
      </c>
      <c r="WX8" s="394">
        <v>306002.32</v>
      </c>
      <c r="WY8" s="394">
        <v>609544.89</v>
      </c>
      <c r="WZ8" s="394">
        <v>570275.48</v>
      </c>
      <c r="XA8" s="394">
        <v>4664227</v>
      </c>
      <c r="XB8" s="394">
        <v>704897.52</v>
      </c>
      <c r="XC8" s="394">
        <v>238228.13</v>
      </c>
      <c r="XD8" s="394">
        <v>262832.69</v>
      </c>
      <c r="XE8" s="394">
        <v>116614.23</v>
      </c>
      <c r="XF8" s="394">
        <v>47173988.219999991</v>
      </c>
      <c r="XG8" s="394">
        <v>1530433.4899999998</v>
      </c>
      <c r="XH8" s="394">
        <v>850366.22</v>
      </c>
      <c r="XI8" s="394">
        <v>13713853.129999999</v>
      </c>
      <c r="XJ8" s="394">
        <v>1029121</v>
      </c>
      <c r="XK8" s="394">
        <v>1653282.4100000001</v>
      </c>
      <c r="XL8" s="394">
        <v>2451192.5100000002</v>
      </c>
      <c r="XM8" s="394">
        <v>1249997.77</v>
      </c>
      <c r="XN8" s="394">
        <v>1805249.63</v>
      </c>
      <c r="XO8" s="394">
        <v>3194683.6399999997</v>
      </c>
      <c r="XP8" s="394">
        <v>2016529.1500000001</v>
      </c>
      <c r="XQ8" s="394">
        <v>837390.21000000008</v>
      </c>
      <c r="XR8" s="394">
        <v>1361098.74</v>
      </c>
      <c r="XS8" s="394">
        <v>898845.51</v>
      </c>
      <c r="XT8" s="394">
        <v>738065.21000000008</v>
      </c>
      <c r="XU8" s="394">
        <v>664785.15</v>
      </c>
      <c r="XV8" s="394">
        <v>479401.29</v>
      </c>
      <c r="XW8" s="394">
        <v>733388.39</v>
      </c>
      <c r="XX8" s="394">
        <v>1245233.98</v>
      </c>
      <c r="XY8" s="394">
        <v>407546.34</v>
      </c>
      <c r="XZ8" s="394">
        <v>705026.28999999992</v>
      </c>
      <c r="YA8" s="394">
        <v>634289.01</v>
      </c>
      <c r="YB8" s="394">
        <v>961544.48</v>
      </c>
      <c r="YC8" s="394">
        <v>41973533.480000004</v>
      </c>
      <c r="YD8" s="394">
        <v>998113.79999999993</v>
      </c>
      <c r="YE8" s="394">
        <v>3610279.91</v>
      </c>
      <c r="YF8" s="394">
        <v>664008.38</v>
      </c>
      <c r="YG8" s="394">
        <v>4640252.0199999996</v>
      </c>
      <c r="YH8" s="394">
        <v>570049.27</v>
      </c>
      <c r="YI8" s="394">
        <v>2230044.19</v>
      </c>
      <c r="YJ8" s="394">
        <v>805942.03</v>
      </c>
      <c r="YK8" s="394">
        <v>4366539.3000000007</v>
      </c>
      <c r="YL8" s="394">
        <v>2049703.9700000002</v>
      </c>
      <c r="YM8" s="394">
        <v>1657836.5499999998</v>
      </c>
      <c r="YN8" s="394">
        <v>951350.79</v>
      </c>
      <c r="YO8" s="394">
        <v>419475.27</v>
      </c>
      <c r="YP8" s="394">
        <v>326548.03000000003</v>
      </c>
      <c r="YQ8" s="394">
        <v>187653.12</v>
      </c>
      <c r="YR8" s="394">
        <v>176467.49</v>
      </c>
      <c r="YS8" s="394">
        <v>289848.84000000003</v>
      </c>
      <c r="YT8" s="394">
        <v>14545310.189999998</v>
      </c>
      <c r="YU8" s="394">
        <v>915653.16</v>
      </c>
      <c r="YV8" s="394">
        <v>1152056.3499999999</v>
      </c>
      <c r="YW8" s="394">
        <v>664076.93999999994</v>
      </c>
      <c r="YX8" s="394">
        <v>2371605.5500000003</v>
      </c>
      <c r="YY8" s="394">
        <v>268972.08999999997</v>
      </c>
      <c r="YZ8" s="394">
        <v>962903.67</v>
      </c>
      <c r="ZA8" s="394">
        <v>15594626.219999999</v>
      </c>
      <c r="ZB8" s="394">
        <v>1141444.1100000001</v>
      </c>
      <c r="ZC8" s="394">
        <v>917591.6100000001</v>
      </c>
      <c r="ZD8" s="394">
        <v>1338775.01</v>
      </c>
      <c r="ZE8" s="394">
        <v>630950.24000000011</v>
      </c>
      <c r="ZF8" s="394">
        <v>607069.97</v>
      </c>
      <c r="ZG8" s="394">
        <v>930239.77</v>
      </c>
      <c r="ZH8" s="394">
        <v>454698.25</v>
      </c>
      <c r="ZI8" s="394">
        <v>2734092.6799999997</v>
      </c>
      <c r="ZJ8" s="394">
        <v>39954074</v>
      </c>
      <c r="ZK8" s="394">
        <v>684813.57</v>
      </c>
      <c r="ZL8" s="394">
        <v>3110993.78</v>
      </c>
      <c r="ZM8" s="394">
        <v>6836774.5500000007</v>
      </c>
      <c r="ZN8" s="394">
        <v>2303022.25</v>
      </c>
      <c r="ZO8" s="394">
        <v>506150.15</v>
      </c>
      <c r="ZP8" s="394">
        <v>879732.37</v>
      </c>
      <c r="ZQ8" s="394">
        <v>2778941.1599999997</v>
      </c>
      <c r="ZR8" s="394">
        <v>4338705.24</v>
      </c>
      <c r="ZS8" s="394">
        <v>3421638.1999999997</v>
      </c>
      <c r="ZT8" s="394">
        <v>41740</v>
      </c>
      <c r="ZU8" s="394">
        <v>532305.14</v>
      </c>
      <c r="ZV8" s="394">
        <v>473019.45</v>
      </c>
      <c r="ZW8" s="394">
        <v>2506876.5099999998</v>
      </c>
      <c r="ZX8" s="394">
        <v>528049.29999999993</v>
      </c>
      <c r="ZY8" s="394">
        <v>507461.43999999994</v>
      </c>
      <c r="ZZ8" s="394">
        <v>387101.14</v>
      </c>
      <c r="AAA8" s="394">
        <v>343502.76</v>
      </c>
      <c r="AAB8" s="394">
        <v>508045.68999999994</v>
      </c>
      <c r="AAC8" s="394">
        <v>400607.69000000006</v>
      </c>
      <c r="AAD8" s="394">
        <v>324755.12</v>
      </c>
      <c r="AAE8" s="394">
        <v>238076.99000000002</v>
      </c>
      <c r="AAF8" s="394">
        <v>16826031</v>
      </c>
      <c r="AAG8" s="394">
        <v>498863</v>
      </c>
      <c r="AAH8" s="394">
        <v>2048779.8699999999</v>
      </c>
      <c r="AAI8" s="394">
        <v>1114445.8999999999</v>
      </c>
      <c r="AAJ8" s="394">
        <v>528981</v>
      </c>
      <c r="AAK8" s="394">
        <v>1695064</v>
      </c>
      <c r="AAL8" s="394">
        <v>878515</v>
      </c>
      <c r="AAM8" s="394">
        <v>118802478.38000001</v>
      </c>
      <c r="AAN8" s="394">
        <v>648855.87000000011</v>
      </c>
      <c r="AAO8" s="394">
        <v>314106.96000000002</v>
      </c>
      <c r="AAP8" s="394">
        <v>3933044.4099999997</v>
      </c>
      <c r="AAQ8" s="394">
        <v>2963552.4099999997</v>
      </c>
      <c r="AAR8" s="394">
        <v>894355.33</v>
      </c>
      <c r="AAS8" s="394">
        <v>1314703.4100000001</v>
      </c>
      <c r="AAT8" s="394">
        <v>1009363.44</v>
      </c>
      <c r="AAU8" s="394">
        <v>2760628.3000000003</v>
      </c>
      <c r="AAV8" s="394">
        <v>1241746.46</v>
      </c>
      <c r="AAW8" s="394">
        <v>1937140.9000000001</v>
      </c>
      <c r="AAX8" s="394">
        <v>6097898.25</v>
      </c>
      <c r="AAY8" s="394">
        <v>4472449.5699999994</v>
      </c>
      <c r="AAZ8" s="394">
        <v>517798.17999999993</v>
      </c>
      <c r="ABA8" s="394">
        <v>534496.05999999994</v>
      </c>
      <c r="ABB8" s="394">
        <v>635072.41</v>
      </c>
      <c r="ABC8" s="394">
        <v>522555.73</v>
      </c>
      <c r="ABD8" s="394">
        <v>490971.52999999997</v>
      </c>
      <c r="ABE8" s="394">
        <v>453941.51</v>
      </c>
      <c r="ABF8" s="394">
        <v>11944298.34</v>
      </c>
      <c r="ABG8" s="394">
        <v>4847012.09</v>
      </c>
      <c r="ABH8" s="394">
        <v>166563</v>
      </c>
      <c r="ABI8" s="394">
        <v>593099.99</v>
      </c>
      <c r="ABJ8" s="394">
        <v>134142.97999999998</v>
      </c>
      <c r="ABK8" s="394">
        <v>303646.61</v>
      </c>
      <c r="ABL8" s="394">
        <v>220441.5</v>
      </c>
      <c r="ABM8" s="394">
        <v>13029501.73</v>
      </c>
      <c r="ABN8" s="394">
        <v>327354.42</v>
      </c>
      <c r="ABO8" s="394">
        <v>348591.62000000005</v>
      </c>
      <c r="ABP8" s="394">
        <v>1212599.6499999999</v>
      </c>
      <c r="ABQ8" s="394">
        <v>1268658.57</v>
      </c>
      <c r="ABR8" s="394">
        <v>986491.67</v>
      </c>
      <c r="ABS8" s="394">
        <v>395312.51</v>
      </c>
      <c r="ABT8" s="394">
        <v>735169.74</v>
      </c>
      <c r="ABU8" s="394">
        <v>1240</v>
      </c>
      <c r="ABV8" s="394">
        <v>12605104.230000002</v>
      </c>
      <c r="ABW8" s="394">
        <v>366394.94</v>
      </c>
      <c r="ABX8" s="394">
        <v>698780.26</v>
      </c>
      <c r="ABY8" s="394">
        <v>575717.91</v>
      </c>
      <c r="ABZ8" s="394">
        <v>272922.83999999997</v>
      </c>
      <c r="ACA8" s="394">
        <v>2593063.92</v>
      </c>
      <c r="ACB8" s="394">
        <v>408124</v>
      </c>
      <c r="ACC8" s="394">
        <v>507464.37000000005</v>
      </c>
      <c r="ACD8" s="394">
        <v>535377.27</v>
      </c>
      <c r="ACE8" s="394">
        <v>1058449.02</v>
      </c>
      <c r="ACF8" s="394">
        <v>420909.97</v>
      </c>
      <c r="ACG8" s="394">
        <v>38206625</v>
      </c>
      <c r="ACH8" s="394">
        <v>665543.69000000006</v>
      </c>
      <c r="ACI8" s="394">
        <v>1405973.19</v>
      </c>
      <c r="ACJ8" s="394">
        <v>1308394.42</v>
      </c>
      <c r="ACK8" s="394">
        <v>590533.28</v>
      </c>
      <c r="ACL8" s="394">
        <v>1911920.7</v>
      </c>
      <c r="ACM8" s="394">
        <v>1333841.67</v>
      </c>
      <c r="ACN8" s="394">
        <v>5388523.6600000001</v>
      </c>
      <c r="ACO8" s="394">
        <v>10738280.66</v>
      </c>
      <c r="ACP8" s="394">
        <v>837511.03999999992</v>
      </c>
      <c r="ACQ8" s="394">
        <v>813439.81</v>
      </c>
      <c r="ACR8" s="394">
        <v>2820295.6</v>
      </c>
      <c r="ACS8" s="394">
        <v>1109980</v>
      </c>
      <c r="ACT8" s="394">
        <v>7418306.9000000004</v>
      </c>
      <c r="ACU8" s="394">
        <v>809779.80999999994</v>
      </c>
      <c r="ACV8" s="394">
        <v>1375515.7400000002</v>
      </c>
      <c r="ACW8" s="394">
        <v>606445.96</v>
      </c>
      <c r="ACX8" s="394">
        <v>398897.03</v>
      </c>
      <c r="ACY8" s="394">
        <v>674360.98</v>
      </c>
      <c r="ACZ8" s="394">
        <v>114616</v>
      </c>
      <c r="ADA8" s="394">
        <v>69637.25</v>
      </c>
      <c r="ADB8" s="394">
        <v>159246</v>
      </c>
      <c r="ADC8" s="394">
        <v>359113</v>
      </c>
      <c r="ADD8" s="394">
        <v>10965227.890000001</v>
      </c>
      <c r="ADE8" s="394">
        <v>7258844.7299999995</v>
      </c>
      <c r="ADF8" s="394">
        <v>162535.83000000002</v>
      </c>
      <c r="ADG8" s="394">
        <v>135313</v>
      </c>
      <c r="ADH8" s="394">
        <v>660446.85</v>
      </c>
      <c r="ADI8" s="394">
        <v>488433.5</v>
      </c>
      <c r="ADJ8" s="394">
        <v>369998.14</v>
      </c>
      <c r="ADK8" s="394">
        <v>353823.5</v>
      </c>
      <c r="ADL8" s="394">
        <v>347222.52</v>
      </c>
      <c r="ADM8" s="394">
        <v>33095539.499999996</v>
      </c>
      <c r="ADN8" s="394">
        <v>772525.94000000006</v>
      </c>
      <c r="ADO8" s="394">
        <v>849015.39</v>
      </c>
      <c r="ADP8" s="394">
        <v>10697870.809999997</v>
      </c>
      <c r="ADQ8" s="394">
        <v>118292.13</v>
      </c>
      <c r="ADR8" s="394">
        <v>226739.77</v>
      </c>
      <c r="ADS8" s="394">
        <v>413710.51</v>
      </c>
      <c r="ADT8" s="394">
        <v>202568.91</v>
      </c>
      <c r="ADU8" s="394">
        <v>54361569.539999999</v>
      </c>
      <c r="ADV8" s="394">
        <v>1313891.4500000002</v>
      </c>
      <c r="ADW8" s="394">
        <v>2129323.85</v>
      </c>
      <c r="ADX8" s="394">
        <v>369998.48000000004</v>
      </c>
      <c r="ADY8" s="394">
        <v>266602.75</v>
      </c>
      <c r="ADZ8" s="394">
        <v>694537</v>
      </c>
      <c r="AEA8" s="394">
        <v>498645.74</v>
      </c>
      <c r="AEB8" s="394">
        <v>625033.99</v>
      </c>
      <c r="AEC8" s="394">
        <v>607181</v>
      </c>
      <c r="AED8" s="394">
        <v>551196.15999999992</v>
      </c>
      <c r="AEE8" s="394">
        <v>816508.9</v>
      </c>
      <c r="AEF8" s="394">
        <v>2824376.42</v>
      </c>
      <c r="AEG8" s="394">
        <v>445292.9</v>
      </c>
      <c r="AEH8" s="394">
        <v>436390.97000000003</v>
      </c>
      <c r="AEI8" s="394">
        <v>596272.71000000008</v>
      </c>
      <c r="AEJ8" s="394">
        <v>1041714.2500000001</v>
      </c>
      <c r="AEK8" s="394">
        <v>529873.38</v>
      </c>
      <c r="AEL8" s="394">
        <v>2643352.4700000002</v>
      </c>
      <c r="AEM8" s="394">
        <v>223157.42</v>
      </c>
      <c r="AEN8" s="394">
        <v>541790.96999999986</v>
      </c>
      <c r="AEO8" s="394">
        <v>32365663.550000001</v>
      </c>
      <c r="AEP8" s="394">
        <v>2003870.74</v>
      </c>
      <c r="AEQ8" s="394">
        <v>1374127.2100000002</v>
      </c>
      <c r="AER8" s="394">
        <v>1195087.73</v>
      </c>
      <c r="AES8" s="394">
        <v>660008.85</v>
      </c>
      <c r="AET8" s="394">
        <v>3441880.95</v>
      </c>
      <c r="AEU8" s="394">
        <v>587990.36</v>
      </c>
      <c r="AEV8" s="394">
        <v>1258330.83</v>
      </c>
      <c r="AEW8" s="394">
        <v>758654.17</v>
      </c>
      <c r="AEX8" s="394">
        <v>337063.03</v>
      </c>
      <c r="AEY8" s="394">
        <v>11856015.399999999</v>
      </c>
      <c r="AEZ8" s="394">
        <v>8662998.1400000006</v>
      </c>
      <c r="AFA8" s="394">
        <v>1075818.03</v>
      </c>
      <c r="AFB8" s="394">
        <v>773007.56</v>
      </c>
      <c r="AFC8" s="394">
        <v>808661.83</v>
      </c>
      <c r="AFD8" s="394">
        <v>580813.60000000009</v>
      </c>
      <c r="AFE8" s="394">
        <v>463190.24</v>
      </c>
      <c r="AFF8" s="394">
        <v>379645.9</v>
      </c>
      <c r="AFG8" s="394">
        <v>773526.2</v>
      </c>
      <c r="AFH8" s="394">
        <v>380388.37</v>
      </c>
      <c r="AFI8" s="394">
        <v>241518.16</v>
      </c>
      <c r="AFJ8" s="394">
        <v>169544.37000000002</v>
      </c>
      <c r="AFK8" s="394">
        <v>420280.19000000006</v>
      </c>
      <c r="AFL8" s="394">
        <v>15584446.65</v>
      </c>
      <c r="AFM8" s="394">
        <v>1244977.1100000001</v>
      </c>
      <c r="AFN8" s="394">
        <v>442674.19999999995</v>
      </c>
      <c r="AFO8" s="394">
        <v>418996.25</v>
      </c>
      <c r="AFP8" s="394">
        <v>446766.88</v>
      </c>
      <c r="AFQ8" s="394">
        <v>133836.91999999998</v>
      </c>
      <c r="AFR8" s="394">
        <v>296572.73000000004</v>
      </c>
      <c r="AFS8" s="394">
        <v>629251.00999999989</v>
      </c>
      <c r="AFT8" s="394">
        <v>623881.51</v>
      </c>
      <c r="AFU8" s="394">
        <v>366599.94</v>
      </c>
      <c r="AFV8" s="394">
        <v>1859053.1300000001</v>
      </c>
      <c r="AFW8" s="394">
        <v>383873.68</v>
      </c>
      <c r="AFX8" s="394">
        <v>25311683.75</v>
      </c>
      <c r="AFY8" s="394">
        <v>735939.57000000007</v>
      </c>
      <c r="AFZ8" s="394">
        <v>1264462.7200000002</v>
      </c>
      <c r="AGA8" s="394">
        <v>953730.09</v>
      </c>
      <c r="AGB8" s="394">
        <v>4201791.8999999994</v>
      </c>
      <c r="AGC8" s="394">
        <v>840086.25</v>
      </c>
      <c r="AGD8" s="394">
        <v>490372.92</v>
      </c>
      <c r="AGE8" s="394">
        <v>740179.47</v>
      </c>
      <c r="AGF8" s="394">
        <v>847431.35000000009</v>
      </c>
      <c r="AGG8" s="394">
        <v>952829.96</v>
      </c>
      <c r="AGH8" s="394">
        <v>765517.47</v>
      </c>
      <c r="AGI8" s="394">
        <v>27898977.550000001</v>
      </c>
      <c r="AGJ8" s="394">
        <v>3362330.7899999996</v>
      </c>
      <c r="AGK8" s="394">
        <v>571797.51</v>
      </c>
      <c r="AGL8" s="394">
        <v>579855.5</v>
      </c>
      <c r="AGM8" s="394">
        <v>731584.63</v>
      </c>
      <c r="AGN8" s="394">
        <v>1552124.1400000001</v>
      </c>
      <c r="AGO8" s="394">
        <v>234672.48</v>
      </c>
      <c r="AGP8" s="394">
        <v>422096.36999999994</v>
      </c>
      <c r="AGQ8" s="394">
        <v>42430854.349999994</v>
      </c>
      <c r="AGR8" s="394">
        <v>15842157.560000001</v>
      </c>
      <c r="AGS8" s="394">
        <v>713964.54</v>
      </c>
      <c r="AGT8" s="394">
        <v>1167253.17</v>
      </c>
      <c r="AGU8" s="394">
        <v>2130254.0299999998</v>
      </c>
      <c r="AGV8" s="394">
        <v>887827.73</v>
      </c>
      <c r="AGW8" s="394">
        <v>429706.63999999996</v>
      </c>
      <c r="AGX8" s="394">
        <v>2663635.69</v>
      </c>
      <c r="AGY8" s="394">
        <v>419905.36</v>
      </c>
      <c r="AGZ8" s="394">
        <v>992030.29</v>
      </c>
      <c r="AHA8" s="394">
        <v>1158729.73</v>
      </c>
      <c r="AHB8" s="394">
        <v>495160.89</v>
      </c>
      <c r="AHC8" s="394">
        <v>632560.44999999995</v>
      </c>
      <c r="AHD8" s="394">
        <v>363239.77999999997</v>
      </c>
      <c r="AHE8" s="394">
        <v>622351.09</v>
      </c>
      <c r="AHF8" s="394">
        <v>677072.12</v>
      </c>
      <c r="AHG8" s="394">
        <v>377576.60000000003</v>
      </c>
      <c r="AHH8" s="394">
        <v>9899129.2000000011</v>
      </c>
      <c r="AHI8" s="394">
        <v>916685.87000000011</v>
      </c>
      <c r="AHJ8" s="394">
        <v>538844.59000000008</v>
      </c>
      <c r="AHK8" s="394">
        <v>865638.87</v>
      </c>
      <c r="AHL8" s="394">
        <v>1869443.4400000002</v>
      </c>
      <c r="AHM8" s="394">
        <v>477429.97</v>
      </c>
      <c r="AHN8" s="394">
        <v>364128.26</v>
      </c>
      <c r="AHO8" s="394">
        <v>3321504196.1199989</v>
      </c>
    </row>
    <row r="9" spans="1:899">
      <c r="A9" s="383" t="s">
        <v>6</v>
      </c>
      <c r="B9" s="383" t="s">
        <v>7</v>
      </c>
      <c r="C9" s="394">
        <v>402625503.15000004</v>
      </c>
      <c r="D9" s="394">
        <v>9796146.3399999999</v>
      </c>
      <c r="E9" s="394">
        <v>31860691.510000002</v>
      </c>
      <c r="F9" s="394">
        <v>4188699.08</v>
      </c>
      <c r="G9" s="394">
        <v>22920870.41</v>
      </c>
      <c r="H9" s="394">
        <v>7272078.79</v>
      </c>
      <c r="I9" s="394">
        <v>11301174.860000001</v>
      </c>
      <c r="J9" s="394">
        <v>4025579.29</v>
      </c>
      <c r="K9" s="394">
        <v>7854195.4199999999</v>
      </c>
      <c r="L9" s="394">
        <v>5754375.6899999995</v>
      </c>
      <c r="M9" s="394">
        <v>3067726.75</v>
      </c>
      <c r="N9" s="394">
        <v>5242846.3899999997</v>
      </c>
      <c r="O9" s="394">
        <v>459611.31</v>
      </c>
      <c r="P9" s="394">
        <v>4139361.91</v>
      </c>
      <c r="Q9" s="394">
        <v>3187680.66</v>
      </c>
      <c r="R9" s="394">
        <v>16563017</v>
      </c>
      <c r="S9" s="394">
        <v>13332270.889999999</v>
      </c>
      <c r="T9" s="394">
        <v>1076744.8</v>
      </c>
      <c r="U9" s="394">
        <v>353556649.94999999</v>
      </c>
      <c r="V9" s="394">
        <v>49585024.390000001</v>
      </c>
      <c r="W9" s="394">
        <v>3134012.66</v>
      </c>
      <c r="X9" s="394">
        <v>4607914.93</v>
      </c>
      <c r="Y9" s="394">
        <v>6005257.6900000004</v>
      </c>
      <c r="Z9" s="394">
        <v>5382251.8399999999</v>
      </c>
      <c r="AA9" s="394">
        <v>2456511.2200000002</v>
      </c>
      <c r="AB9" s="394">
        <v>41538125.270000003</v>
      </c>
      <c r="AC9" s="394">
        <v>4862455.7700000005</v>
      </c>
      <c r="AD9" s="394">
        <v>5408820.8200000003</v>
      </c>
      <c r="AE9" s="394">
        <v>56565042.750000007</v>
      </c>
      <c r="AF9" s="394">
        <v>4312777.9200000009</v>
      </c>
      <c r="AG9" s="394">
        <v>13447909.9</v>
      </c>
      <c r="AH9" s="394">
        <v>7187627.959999999</v>
      </c>
      <c r="AI9" s="394">
        <v>3906426.99</v>
      </c>
      <c r="AJ9" s="394">
        <v>2381898.04</v>
      </c>
      <c r="AK9" s="394">
        <v>2058564.1</v>
      </c>
      <c r="AL9" s="394">
        <v>9609680.2400000002</v>
      </c>
      <c r="AM9" s="394">
        <v>1088797.1800000002</v>
      </c>
      <c r="AN9" s="394">
        <v>3411506.6199999996</v>
      </c>
      <c r="AO9" s="394">
        <v>1857741.2100000002</v>
      </c>
      <c r="AP9" s="394">
        <v>3109947.01</v>
      </c>
      <c r="AQ9" s="394">
        <v>943900.04</v>
      </c>
      <c r="AR9" s="394">
        <v>557674.93999999994</v>
      </c>
      <c r="AS9" s="394">
        <v>208400587.29000002</v>
      </c>
      <c r="AT9" s="394">
        <v>2320441.5299999998</v>
      </c>
      <c r="AU9" s="394">
        <v>2605130.34</v>
      </c>
      <c r="AV9" s="394">
        <v>6063795.5800000001</v>
      </c>
      <c r="AW9" s="394">
        <v>14844404.75</v>
      </c>
      <c r="AX9" s="394">
        <v>10145384.050000001</v>
      </c>
      <c r="AY9" s="394">
        <v>4999976.51</v>
      </c>
      <c r="AZ9" s="394">
        <v>7590719.5699999994</v>
      </c>
      <c r="BA9" s="394">
        <v>2279388.65</v>
      </c>
      <c r="BB9" s="394">
        <v>1816871.95</v>
      </c>
      <c r="BC9" s="394">
        <v>1627077</v>
      </c>
      <c r="BD9" s="394">
        <v>961153.6</v>
      </c>
      <c r="BE9" s="394">
        <v>44595389.210000001</v>
      </c>
      <c r="BF9" s="394">
        <v>0</v>
      </c>
      <c r="BG9" s="394">
        <v>826705</v>
      </c>
      <c r="BH9" s="394">
        <v>199770802.31</v>
      </c>
      <c r="BI9" s="394">
        <v>79485603.850000009</v>
      </c>
      <c r="BJ9" s="394">
        <v>6307966.7100000009</v>
      </c>
      <c r="BK9" s="394">
        <v>7590557.6100000003</v>
      </c>
      <c r="BL9" s="394">
        <v>10345684.219999999</v>
      </c>
      <c r="BM9" s="394">
        <v>5696460.0999999996</v>
      </c>
      <c r="BN9" s="394">
        <v>6343096.25</v>
      </c>
      <c r="BO9" s="394">
        <v>0</v>
      </c>
      <c r="BP9" s="394">
        <v>0</v>
      </c>
      <c r="BQ9" s="394">
        <v>243332827.46999997</v>
      </c>
      <c r="BR9" s="394">
        <v>14981946.639999999</v>
      </c>
      <c r="BS9" s="394">
        <v>6597634.4199999999</v>
      </c>
      <c r="BT9" s="394">
        <v>13498658.569999998</v>
      </c>
      <c r="BU9" s="394">
        <v>6257505.6499999994</v>
      </c>
      <c r="BV9" s="394">
        <v>3926666.24</v>
      </c>
      <c r="BW9" s="394">
        <v>5439321.71</v>
      </c>
      <c r="BX9" s="394">
        <v>8058983.29</v>
      </c>
      <c r="BY9" s="394">
        <v>45837853.819999993</v>
      </c>
      <c r="BZ9" s="394">
        <v>4350151.03</v>
      </c>
      <c r="CA9" s="394">
        <v>7319194.8100000005</v>
      </c>
      <c r="CB9" s="394">
        <v>18063375.57</v>
      </c>
      <c r="CC9" s="394">
        <v>3682755.33</v>
      </c>
      <c r="CD9" s="394">
        <v>1770830.34</v>
      </c>
      <c r="CE9" s="394">
        <v>1298774.3500000001</v>
      </c>
      <c r="CF9" s="394">
        <v>438981550.92000002</v>
      </c>
      <c r="CG9" s="394">
        <v>2816790.3299999996</v>
      </c>
      <c r="CH9" s="394">
        <v>17678246.800000001</v>
      </c>
      <c r="CI9" s="394">
        <v>3189330.8800000004</v>
      </c>
      <c r="CJ9" s="394">
        <v>5751401.46</v>
      </c>
      <c r="CK9" s="394">
        <v>8344742.2400000002</v>
      </c>
      <c r="CL9" s="394">
        <v>4558299.3</v>
      </c>
      <c r="CM9" s="394">
        <v>11334632.6</v>
      </c>
      <c r="CN9" s="394">
        <v>3550365.9699999997</v>
      </c>
      <c r="CO9" s="394">
        <v>3692735.09</v>
      </c>
      <c r="CP9" s="394">
        <v>2161972.85</v>
      </c>
      <c r="CQ9" s="394">
        <v>10266641.710000001</v>
      </c>
      <c r="CR9" s="394">
        <v>3961623.73</v>
      </c>
      <c r="CS9" s="394">
        <v>149693753.25999999</v>
      </c>
      <c r="CT9" s="394">
        <v>2503121.0699999998</v>
      </c>
      <c r="CU9" s="394">
        <v>4876632.08</v>
      </c>
      <c r="CV9" s="394">
        <v>9845028.9799999986</v>
      </c>
      <c r="CW9" s="394">
        <v>2160701.39</v>
      </c>
      <c r="CX9" s="394">
        <v>12818134.93</v>
      </c>
      <c r="CY9" s="394">
        <v>2582269.6800000002</v>
      </c>
      <c r="CZ9" s="394">
        <v>1390734.5</v>
      </c>
      <c r="DA9" s="394">
        <v>115844272.69</v>
      </c>
      <c r="DB9" s="394">
        <v>117992835.29000001</v>
      </c>
      <c r="DC9" s="394">
        <v>12395094.540000001</v>
      </c>
      <c r="DD9" s="394">
        <v>5872128.9199999999</v>
      </c>
      <c r="DE9" s="394">
        <v>11591632.93</v>
      </c>
      <c r="DF9" s="394">
        <v>4820366.72</v>
      </c>
      <c r="DG9" s="394">
        <v>2716854.3499999996</v>
      </c>
      <c r="DH9" s="394">
        <v>6885363.1500000004</v>
      </c>
      <c r="DI9" s="394">
        <v>1169231</v>
      </c>
      <c r="DJ9" s="394">
        <v>519110289.13</v>
      </c>
      <c r="DK9" s="394">
        <v>6963110.7300000004</v>
      </c>
      <c r="DL9" s="394">
        <v>5380059.9899999993</v>
      </c>
      <c r="DM9" s="394">
        <v>18159487.530000001</v>
      </c>
      <c r="DN9" s="394">
        <v>9965281.3200000003</v>
      </c>
      <c r="DO9" s="394">
        <v>10656514.779999999</v>
      </c>
      <c r="DP9" s="394">
        <v>18328270.420000002</v>
      </c>
      <c r="DQ9" s="394">
        <v>3575609.56</v>
      </c>
      <c r="DR9" s="394">
        <v>14354055.279999999</v>
      </c>
      <c r="DS9" s="394">
        <v>156530839.42000002</v>
      </c>
      <c r="DT9" s="394">
        <v>5315954.79</v>
      </c>
      <c r="DU9" s="394">
        <v>35661714.340000004</v>
      </c>
      <c r="DV9" s="394">
        <v>24428237.329999998</v>
      </c>
      <c r="DW9" s="394">
        <v>3908883.0400000005</v>
      </c>
      <c r="DX9" s="394">
        <v>10984025.189999999</v>
      </c>
      <c r="DY9" s="394">
        <v>6670290.0999999996</v>
      </c>
      <c r="DZ9" s="394">
        <v>1010617.55</v>
      </c>
      <c r="EA9" s="394">
        <v>2953073.4599999995</v>
      </c>
      <c r="EB9" s="394">
        <v>2843562.18</v>
      </c>
      <c r="EC9" s="394">
        <v>20852138.770000003</v>
      </c>
      <c r="ED9" s="394">
        <v>89810808.25</v>
      </c>
      <c r="EE9" s="394">
        <v>83511316.769999996</v>
      </c>
      <c r="EF9" s="394">
        <v>4213823.79</v>
      </c>
      <c r="EG9" s="394">
        <v>7011594.4899999993</v>
      </c>
      <c r="EH9" s="394">
        <v>8473725.0099999998</v>
      </c>
      <c r="EI9" s="394">
        <v>9173751.6600000001</v>
      </c>
      <c r="EJ9" s="394">
        <v>17795422.489999998</v>
      </c>
      <c r="EK9" s="394">
        <v>4798402.55</v>
      </c>
      <c r="EL9" s="394">
        <v>7312391.8499999996</v>
      </c>
      <c r="EM9" s="394">
        <v>380736189.75</v>
      </c>
      <c r="EN9" s="394">
        <v>6117232.2700000005</v>
      </c>
      <c r="EO9" s="394">
        <v>4054316.06</v>
      </c>
      <c r="EP9" s="394">
        <v>8798723.6100000013</v>
      </c>
      <c r="EQ9" s="394">
        <v>2511444.9299999997</v>
      </c>
      <c r="ER9" s="394">
        <v>2648414.7199999997</v>
      </c>
      <c r="ES9" s="394">
        <v>8318292.04</v>
      </c>
      <c r="ET9" s="394">
        <v>17623914.5</v>
      </c>
      <c r="EU9" s="394">
        <v>2642279.2399999998</v>
      </c>
      <c r="EV9" s="394">
        <v>109394207.51000001</v>
      </c>
      <c r="EW9" s="394">
        <v>2192480.21</v>
      </c>
      <c r="EX9" s="394">
        <v>3329797.0300000003</v>
      </c>
      <c r="EY9" s="394">
        <v>5585666.5899999999</v>
      </c>
      <c r="EZ9" s="394">
        <v>9147554.8300000001</v>
      </c>
      <c r="FA9" s="394">
        <v>13644784.139999999</v>
      </c>
      <c r="FB9" s="394">
        <v>6272774.5</v>
      </c>
      <c r="FC9" s="394">
        <v>3398914.08</v>
      </c>
      <c r="FD9" s="394">
        <v>4460546.3</v>
      </c>
      <c r="FE9" s="394">
        <v>2106162.27</v>
      </c>
      <c r="FF9" s="394">
        <v>4229111.3600000003</v>
      </c>
      <c r="FG9" s="394">
        <v>985281.52</v>
      </c>
      <c r="FH9" s="394">
        <v>114615134.19999999</v>
      </c>
      <c r="FI9" s="394">
        <v>3348198.58</v>
      </c>
      <c r="FJ9" s="394">
        <v>8404901.9000000004</v>
      </c>
      <c r="FK9" s="394">
        <v>6510621.6900000004</v>
      </c>
      <c r="FL9" s="394">
        <v>10582403.609999999</v>
      </c>
      <c r="FM9" s="394">
        <v>6769039.9000000004</v>
      </c>
      <c r="FN9" s="394">
        <v>1289041.5</v>
      </c>
      <c r="FO9" s="394">
        <v>626493.5</v>
      </c>
      <c r="FP9" s="394">
        <v>319110664.67000002</v>
      </c>
      <c r="FQ9" s="394">
        <v>11581395.260000002</v>
      </c>
      <c r="FR9" s="394">
        <v>12505427.25</v>
      </c>
      <c r="FS9" s="394">
        <v>5805127.7500000009</v>
      </c>
      <c r="FT9" s="394">
        <v>9455431.0700000022</v>
      </c>
      <c r="FU9" s="394">
        <v>6603814.2299999995</v>
      </c>
      <c r="FV9" s="394">
        <v>12573768.209999999</v>
      </c>
      <c r="FW9" s="394">
        <v>8976391.0299999993</v>
      </c>
      <c r="FX9" s="394">
        <v>6262379.4800000004</v>
      </c>
      <c r="FY9" s="394">
        <v>9533283.3800000008</v>
      </c>
      <c r="FZ9" s="394">
        <v>6326034.959999999</v>
      </c>
      <c r="GA9" s="394">
        <v>5996605.0599999996</v>
      </c>
      <c r="GB9" s="394">
        <v>1859630.65</v>
      </c>
      <c r="GC9" s="394">
        <v>273409</v>
      </c>
      <c r="GD9" s="394">
        <v>161242162.63</v>
      </c>
      <c r="GE9" s="394">
        <v>2786808.9999999995</v>
      </c>
      <c r="GF9" s="394">
        <v>3320042.1100000003</v>
      </c>
      <c r="GG9" s="394">
        <v>33792109.469999999</v>
      </c>
      <c r="GH9" s="394">
        <v>9496504.4000000004</v>
      </c>
      <c r="GI9" s="394">
        <v>4770077.120000001</v>
      </c>
      <c r="GJ9" s="394">
        <v>6287808.6900000004</v>
      </c>
      <c r="GK9" s="394">
        <v>28546587.140000001</v>
      </c>
      <c r="GL9" s="394">
        <v>2591957.1799999997</v>
      </c>
      <c r="GM9" s="394">
        <v>1134063</v>
      </c>
      <c r="GN9" s="394">
        <v>417952.25</v>
      </c>
      <c r="GO9" s="394">
        <v>871075.25</v>
      </c>
      <c r="GP9" s="394">
        <v>110402145.85999998</v>
      </c>
      <c r="GQ9" s="394">
        <v>41961985.079999998</v>
      </c>
      <c r="GR9" s="394">
        <v>8338007.6499999994</v>
      </c>
      <c r="GS9" s="394">
        <v>27834124.169999998</v>
      </c>
      <c r="GT9" s="394">
        <v>4345364.4799999995</v>
      </c>
      <c r="GU9" s="394">
        <v>9365895.6500000004</v>
      </c>
      <c r="GV9" s="394">
        <v>7861364.4100000001</v>
      </c>
      <c r="GW9" s="394">
        <v>2567150.06</v>
      </c>
      <c r="GX9" s="394">
        <v>112782371.88</v>
      </c>
      <c r="GY9" s="394">
        <v>20698069.98</v>
      </c>
      <c r="GZ9" s="394">
        <v>15440909.549999999</v>
      </c>
      <c r="HA9" s="394">
        <v>7666917.1000000006</v>
      </c>
      <c r="HB9" s="394">
        <v>324292460.5</v>
      </c>
      <c r="HC9" s="394">
        <v>24982466.930000003</v>
      </c>
      <c r="HD9" s="394">
        <v>10277249.220000001</v>
      </c>
      <c r="HE9" s="394">
        <v>8054744.7000000002</v>
      </c>
      <c r="HF9" s="394">
        <v>10219797.66</v>
      </c>
      <c r="HG9" s="394">
        <v>39231396.170000002</v>
      </c>
      <c r="HH9" s="394">
        <v>287616.67</v>
      </c>
      <c r="HI9" s="394">
        <v>72014677.560000002</v>
      </c>
      <c r="HJ9" s="394">
        <v>2385906.1800000002</v>
      </c>
      <c r="HK9" s="394">
        <v>5146192.4000000004</v>
      </c>
      <c r="HL9" s="394">
        <v>2523727.87</v>
      </c>
      <c r="HM9" s="394">
        <v>3214318.18</v>
      </c>
      <c r="HN9" s="394">
        <v>3689914.0300000003</v>
      </c>
      <c r="HO9" s="394">
        <v>5538143.4299999997</v>
      </c>
      <c r="HP9" s="394">
        <v>1301208</v>
      </c>
      <c r="HQ9" s="394">
        <v>199144681.66</v>
      </c>
      <c r="HR9" s="394">
        <v>43213972.289999999</v>
      </c>
      <c r="HS9" s="394">
        <v>6482952.9900000002</v>
      </c>
      <c r="HT9" s="394">
        <v>4333733.51</v>
      </c>
      <c r="HU9" s="394">
        <v>4884935.4399999995</v>
      </c>
      <c r="HV9" s="394">
        <v>4203884.3499999996</v>
      </c>
      <c r="HW9" s="394">
        <v>7646933</v>
      </c>
      <c r="HX9" s="394">
        <v>7533017.8500000006</v>
      </c>
      <c r="HY9" s="394">
        <v>6669637.4699999997</v>
      </c>
      <c r="HZ9" s="394">
        <v>4777327.5599999996</v>
      </c>
      <c r="IA9" s="394">
        <v>3355091.9299999997</v>
      </c>
      <c r="IB9" s="394">
        <v>4396306.879999999</v>
      </c>
      <c r="IC9" s="394">
        <v>1683188.4500000002</v>
      </c>
      <c r="ID9" s="394">
        <v>9367473.6300000008</v>
      </c>
      <c r="IE9" s="394">
        <v>4027312.7399999993</v>
      </c>
      <c r="IF9" s="394">
        <v>4966944.74</v>
      </c>
      <c r="IG9" s="394">
        <v>216442907.56</v>
      </c>
      <c r="IH9" s="394">
        <v>70662060.690000013</v>
      </c>
      <c r="II9" s="394">
        <v>4914095.87</v>
      </c>
      <c r="IJ9" s="394">
        <v>10529004.879999999</v>
      </c>
      <c r="IK9" s="394">
        <v>16371192.420000002</v>
      </c>
      <c r="IL9" s="394">
        <v>11044156.860000001</v>
      </c>
      <c r="IM9" s="394">
        <v>3338740.54</v>
      </c>
      <c r="IN9" s="394">
        <v>2256956.65</v>
      </c>
      <c r="IO9" s="394">
        <v>1938610.01</v>
      </c>
      <c r="IP9" s="394">
        <v>2311603.13</v>
      </c>
      <c r="IQ9" s="394">
        <v>4425000.6599999992</v>
      </c>
      <c r="IR9" s="394">
        <v>326233928.29999995</v>
      </c>
      <c r="IS9" s="394">
        <v>79863031</v>
      </c>
      <c r="IT9" s="394">
        <v>8611971.6500000004</v>
      </c>
      <c r="IU9" s="394">
        <v>5695202.7000000002</v>
      </c>
      <c r="IV9" s="394">
        <v>2847648.4099999997</v>
      </c>
      <c r="IW9" s="394">
        <v>2447140.54</v>
      </c>
      <c r="IX9" s="394">
        <v>5541804.9199999999</v>
      </c>
      <c r="IY9" s="394">
        <v>2060291.4599999997</v>
      </c>
      <c r="IZ9" s="394">
        <v>5843984.0600000005</v>
      </c>
      <c r="JA9" s="394">
        <v>14631600.52</v>
      </c>
      <c r="JB9" s="394">
        <v>4227580.2300000004</v>
      </c>
      <c r="JC9" s="394">
        <v>2938048.89</v>
      </c>
      <c r="JD9" s="394">
        <v>143230599.92999998</v>
      </c>
      <c r="JE9" s="394">
        <v>38515474.109999999</v>
      </c>
      <c r="JF9" s="394">
        <v>4474207.6400000006</v>
      </c>
      <c r="JG9" s="394">
        <v>2419067.2200000002</v>
      </c>
      <c r="JH9" s="394">
        <v>4486425.5</v>
      </c>
      <c r="JI9" s="394">
        <v>5864905.21</v>
      </c>
      <c r="JJ9" s="394">
        <v>120262423.41000001</v>
      </c>
      <c r="JK9" s="394">
        <v>6869969.5999999996</v>
      </c>
      <c r="JL9" s="394">
        <v>11343682.530000001</v>
      </c>
      <c r="JM9" s="394">
        <v>14444126.659999998</v>
      </c>
      <c r="JN9" s="394">
        <v>5958359.7199999997</v>
      </c>
      <c r="JO9" s="394">
        <v>23606648.210000001</v>
      </c>
      <c r="JP9" s="394">
        <v>6503323.9800000004</v>
      </c>
      <c r="JQ9" s="394">
        <v>253397712.97999999</v>
      </c>
      <c r="JR9" s="394">
        <v>45049887.170000002</v>
      </c>
      <c r="JS9" s="394">
        <v>4847436.67</v>
      </c>
      <c r="JT9" s="394">
        <v>1493787</v>
      </c>
      <c r="JU9" s="394">
        <v>7224659.9000000004</v>
      </c>
      <c r="JV9" s="394">
        <v>1541519.22</v>
      </c>
      <c r="JW9" s="394">
        <v>41979561.019999996</v>
      </c>
      <c r="JX9" s="394">
        <v>8211371.7100000018</v>
      </c>
      <c r="JY9" s="394">
        <v>3030434.4200000004</v>
      </c>
      <c r="JZ9" s="394">
        <v>11769665.33</v>
      </c>
      <c r="KA9" s="394">
        <v>2712226.87</v>
      </c>
      <c r="KB9" s="394">
        <v>7313506.8000000007</v>
      </c>
      <c r="KC9" s="394">
        <v>1917300.2800000003</v>
      </c>
      <c r="KD9" s="394">
        <v>781385.35</v>
      </c>
      <c r="KE9" s="394">
        <v>2825506.11</v>
      </c>
      <c r="KF9" s="394">
        <v>305731603.55000001</v>
      </c>
      <c r="KG9" s="394">
        <v>14577282</v>
      </c>
      <c r="KH9" s="394">
        <v>7827993.0599999996</v>
      </c>
      <c r="KI9" s="394">
        <v>12538409.93</v>
      </c>
      <c r="KJ9" s="394">
        <v>25168281.939999998</v>
      </c>
      <c r="KK9" s="394">
        <v>6179020.8899999997</v>
      </c>
      <c r="KL9" s="394">
        <v>23990082.470000003</v>
      </c>
      <c r="KM9" s="394">
        <v>5769423.4100000001</v>
      </c>
      <c r="KN9" s="394">
        <v>8025863.5500000007</v>
      </c>
      <c r="KO9" s="394">
        <v>88920745.390000001</v>
      </c>
      <c r="KP9" s="394">
        <v>10362072.139999999</v>
      </c>
      <c r="KQ9" s="394">
        <v>7712987.4699999997</v>
      </c>
      <c r="KR9" s="394">
        <v>21235543.329999998</v>
      </c>
      <c r="KS9" s="394">
        <v>3496336.9</v>
      </c>
      <c r="KT9" s="394">
        <v>10632424.689999999</v>
      </c>
      <c r="KU9" s="394">
        <v>128565774.32999998</v>
      </c>
      <c r="KV9" s="394">
        <v>10039559.25</v>
      </c>
      <c r="KW9" s="394">
        <v>213063371.05999997</v>
      </c>
      <c r="KX9" s="394">
        <v>6478455.3799999999</v>
      </c>
      <c r="KY9" s="394">
        <v>3646745.98</v>
      </c>
      <c r="KZ9" s="394">
        <v>12516637.379999999</v>
      </c>
      <c r="LA9" s="394">
        <v>24953416.660000004</v>
      </c>
      <c r="LB9" s="394">
        <v>19772088.399999999</v>
      </c>
      <c r="LC9" s="394">
        <v>4236470.7299999995</v>
      </c>
      <c r="LD9" s="394">
        <v>4111360.7300000004</v>
      </c>
      <c r="LE9" s="394">
        <v>600837795.12</v>
      </c>
      <c r="LF9" s="394">
        <v>45032882.469999999</v>
      </c>
      <c r="LG9" s="394">
        <v>67957151.450000003</v>
      </c>
      <c r="LH9" s="394">
        <v>87704834.5</v>
      </c>
      <c r="LI9" s="394">
        <v>9312099.6500000004</v>
      </c>
      <c r="LJ9" s="394">
        <v>4713658.7699999996</v>
      </c>
      <c r="LK9" s="394">
        <v>4153174.37</v>
      </c>
      <c r="LL9" s="394">
        <v>7547718.6900000004</v>
      </c>
      <c r="LM9" s="394">
        <v>12158725.450000001</v>
      </c>
      <c r="LN9" s="394">
        <v>8842328.4699999988</v>
      </c>
      <c r="LO9" s="394">
        <v>650918.25</v>
      </c>
      <c r="LP9" s="394">
        <v>88261684.930000007</v>
      </c>
      <c r="LQ9" s="394">
        <v>14081265.02</v>
      </c>
      <c r="LR9" s="394">
        <v>8380124.6100000003</v>
      </c>
      <c r="LS9" s="394">
        <v>139879884.32000002</v>
      </c>
      <c r="LT9" s="394">
        <v>57835064.600000009</v>
      </c>
      <c r="LU9" s="394">
        <v>298321682.76999998</v>
      </c>
      <c r="LV9" s="394">
        <v>71829508.420000002</v>
      </c>
      <c r="LW9" s="394">
        <v>27431742.720000003</v>
      </c>
      <c r="LX9" s="394">
        <v>15993702.609999998</v>
      </c>
      <c r="LY9" s="394">
        <v>23942683.93</v>
      </c>
      <c r="LZ9" s="394">
        <v>25305170.59</v>
      </c>
      <c r="MA9" s="394">
        <v>16428867.550000001</v>
      </c>
      <c r="MB9" s="394">
        <v>41330243.409999996</v>
      </c>
      <c r="MC9" s="394">
        <v>29839916.349999998</v>
      </c>
      <c r="MD9" s="394">
        <v>6535360.2000000002</v>
      </c>
      <c r="ME9" s="394">
        <v>306726068.11000001</v>
      </c>
      <c r="MF9" s="394">
        <v>7734177.5799999991</v>
      </c>
      <c r="MG9" s="394">
        <v>4249444</v>
      </c>
      <c r="MH9" s="394">
        <v>2510285.37</v>
      </c>
      <c r="MI9" s="394">
        <v>2467728.77</v>
      </c>
      <c r="MJ9" s="394">
        <v>5755819.75</v>
      </c>
      <c r="MK9" s="394">
        <v>6850023.1399999997</v>
      </c>
      <c r="ML9" s="394">
        <v>6744490.8199999994</v>
      </c>
      <c r="MM9" s="394">
        <v>6916995.4200000009</v>
      </c>
      <c r="MN9" s="394">
        <v>2074844.32</v>
      </c>
      <c r="MO9" s="394">
        <v>4874234.1300000008</v>
      </c>
      <c r="MP9" s="394">
        <v>3756876.94</v>
      </c>
      <c r="MQ9" s="394">
        <v>144334907.21000001</v>
      </c>
      <c r="MR9" s="394">
        <v>1733546.68</v>
      </c>
      <c r="MS9" s="394">
        <v>12045696.119999999</v>
      </c>
      <c r="MT9" s="394">
        <v>4892700.08</v>
      </c>
      <c r="MU9" s="394">
        <v>7407626.8700000001</v>
      </c>
      <c r="MV9" s="394">
        <v>14577762.42</v>
      </c>
      <c r="MW9" s="394">
        <v>21707142.290000003</v>
      </c>
      <c r="MX9" s="394">
        <v>7154150.96</v>
      </c>
      <c r="MY9" s="394">
        <v>6022200.8499999996</v>
      </c>
      <c r="MZ9" s="394">
        <v>1157597.3899999999</v>
      </c>
      <c r="NA9" s="394">
        <v>484050</v>
      </c>
      <c r="NB9" s="394">
        <v>456502766</v>
      </c>
      <c r="NC9" s="394">
        <v>13616334.210000001</v>
      </c>
      <c r="ND9" s="394">
        <v>1680292.6</v>
      </c>
      <c r="NE9" s="394">
        <v>17397517</v>
      </c>
      <c r="NF9" s="394">
        <v>2437770.4900000002</v>
      </c>
      <c r="NG9" s="394">
        <v>10224741.34</v>
      </c>
      <c r="NH9" s="394">
        <v>33254579.469999999</v>
      </c>
      <c r="NI9" s="394">
        <v>8105056.3399999999</v>
      </c>
      <c r="NJ9" s="394">
        <v>694808.24</v>
      </c>
      <c r="NK9" s="394">
        <v>4618898.38</v>
      </c>
      <c r="NL9" s="394">
        <v>2799062</v>
      </c>
      <c r="NM9" s="394">
        <v>2853191.61</v>
      </c>
      <c r="NN9" s="394">
        <v>80240563.290000007</v>
      </c>
      <c r="NO9" s="394">
        <v>8058308.9800000004</v>
      </c>
      <c r="NP9" s="394">
        <v>3539091.9899999998</v>
      </c>
      <c r="NQ9" s="394">
        <v>0</v>
      </c>
      <c r="NR9" s="394">
        <v>11370034.239999998</v>
      </c>
      <c r="NS9" s="394">
        <v>261543.07</v>
      </c>
      <c r="NT9" s="394">
        <v>782111.25</v>
      </c>
      <c r="NU9" s="394">
        <v>145773862.59999999</v>
      </c>
      <c r="NV9" s="394">
        <v>24693348</v>
      </c>
      <c r="NW9" s="394">
        <v>4019609.93</v>
      </c>
      <c r="NX9" s="394">
        <v>2597714.98</v>
      </c>
      <c r="NY9" s="394">
        <v>3943184.57</v>
      </c>
      <c r="NZ9" s="394">
        <v>3567362.2800000003</v>
      </c>
      <c r="OA9" s="394">
        <v>2966255</v>
      </c>
      <c r="OB9" s="394">
        <v>172617347.86000001</v>
      </c>
      <c r="OC9" s="394">
        <v>4822723</v>
      </c>
      <c r="OD9" s="394">
        <v>3051608.9699999997</v>
      </c>
      <c r="OE9" s="394">
        <v>33786555.339999996</v>
      </c>
      <c r="OF9" s="394">
        <v>9908188.4599999972</v>
      </c>
      <c r="OG9" s="394">
        <v>6914593.2700000005</v>
      </c>
      <c r="OH9" s="394">
        <v>3865389.4699999997</v>
      </c>
      <c r="OI9" s="394">
        <v>1163321.73</v>
      </c>
      <c r="OJ9" s="394">
        <v>708203.39</v>
      </c>
      <c r="OK9" s="394">
        <v>105140407.58999999</v>
      </c>
      <c r="OL9" s="394">
        <v>26156624.799999997</v>
      </c>
      <c r="OM9" s="394">
        <v>82132261.150000006</v>
      </c>
      <c r="ON9" s="394">
        <v>3621079.7600000002</v>
      </c>
      <c r="OO9" s="394">
        <v>3412636.65</v>
      </c>
      <c r="OP9" s="394">
        <v>210203.5</v>
      </c>
      <c r="OQ9" s="394">
        <v>86756925.560000002</v>
      </c>
      <c r="OR9" s="394">
        <v>2665033.98</v>
      </c>
      <c r="OS9" s="394">
        <v>3967386.5799999996</v>
      </c>
      <c r="OT9" s="394">
        <v>5113240</v>
      </c>
      <c r="OU9" s="394">
        <v>10369608.51</v>
      </c>
      <c r="OV9" s="394">
        <v>30104576.960000001</v>
      </c>
      <c r="OW9" s="394">
        <v>2704137.63</v>
      </c>
      <c r="OX9" s="394">
        <v>268315</v>
      </c>
      <c r="OY9" s="394">
        <v>165903.47</v>
      </c>
      <c r="OZ9" s="394">
        <v>151872810.05000001</v>
      </c>
      <c r="PA9" s="394">
        <v>3799237.1599999997</v>
      </c>
      <c r="PB9" s="394">
        <v>48246472.050000004</v>
      </c>
      <c r="PC9" s="394">
        <v>4665607.9399999995</v>
      </c>
      <c r="PD9" s="394">
        <v>24135564.899999999</v>
      </c>
      <c r="PE9" s="394">
        <v>18337865.719999999</v>
      </c>
      <c r="PF9" s="394">
        <v>4227151.45</v>
      </c>
      <c r="PG9" s="394">
        <v>3524124.0300000003</v>
      </c>
      <c r="PH9" s="394">
        <v>9161356.25</v>
      </c>
      <c r="PI9" s="394">
        <v>3425522.3499999996</v>
      </c>
      <c r="PJ9" s="394">
        <v>13534952.699999999</v>
      </c>
      <c r="PK9" s="394">
        <v>22773669</v>
      </c>
      <c r="PL9" s="394">
        <v>5571513</v>
      </c>
      <c r="PM9" s="394">
        <v>39685580.649999991</v>
      </c>
      <c r="PN9" s="394">
        <v>1952888.5</v>
      </c>
      <c r="PO9" s="394">
        <v>1051411.5</v>
      </c>
      <c r="PP9" s="394">
        <v>517348</v>
      </c>
      <c r="PQ9" s="394">
        <v>632323</v>
      </c>
      <c r="PR9" s="394">
        <v>360982712.39999998</v>
      </c>
      <c r="PS9" s="394">
        <v>6575933.5</v>
      </c>
      <c r="PT9" s="394">
        <v>5149043.0799999991</v>
      </c>
      <c r="PU9" s="394">
        <v>7843252.2599999998</v>
      </c>
      <c r="PV9" s="394">
        <v>80025945.170000017</v>
      </c>
      <c r="PW9" s="394">
        <v>4730700.92</v>
      </c>
      <c r="PX9" s="394">
        <v>20856884.140000001</v>
      </c>
      <c r="PY9" s="394">
        <v>4393402.97</v>
      </c>
      <c r="PZ9" s="394">
        <v>23043658.579999998</v>
      </c>
      <c r="QA9" s="394">
        <v>2890916.33</v>
      </c>
      <c r="QB9" s="394">
        <v>24625505.169999998</v>
      </c>
      <c r="QC9" s="394">
        <v>5585309.5</v>
      </c>
      <c r="QD9" s="394">
        <v>10431096.810000001</v>
      </c>
      <c r="QE9" s="394">
        <v>7236743.6699999999</v>
      </c>
      <c r="QF9" s="394">
        <v>9054658.4399999995</v>
      </c>
      <c r="QG9" s="394">
        <v>21906257.460000001</v>
      </c>
      <c r="QH9" s="394">
        <v>9812135.9299999997</v>
      </c>
      <c r="QI9" s="394">
        <v>3977502.7600000002</v>
      </c>
      <c r="QJ9" s="394">
        <v>2407924.38</v>
      </c>
      <c r="QK9" s="394">
        <v>12093397.720000001</v>
      </c>
      <c r="QL9" s="394">
        <v>19186053.73</v>
      </c>
      <c r="QM9" s="394">
        <v>2325448.7800000003</v>
      </c>
      <c r="QN9" s="394">
        <v>0</v>
      </c>
      <c r="QO9" s="394">
        <v>45151</v>
      </c>
      <c r="QP9" s="394">
        <v>0</v>
      </c>
      <c r="QQ9" s="394">
        <v>0</v>
      </c>
      <c r="QR9" s="394">
        <v>203199784.95999998</v>
      </c>
      <c r="QS9" s="394">
        <v>3286360.1</v>
      </c>
      <c r="QT9" s="394">
        <v>33286239.359999999</v>
      </c>
      <c r="QU9" s="394">
        <v>7312976.5</v>
      </c>
      <c r="QV9" s="394">
        <v>6072162.1600000001</v>
      </c>
      <c r="QW9" s="394">
        <v>30270332.270000003</v>
      </c>
      <c r="QX9" s="394">
        <v>5653584.9100000001</v>
      </c>
      <c r="QY9" s="394">
        <v>9002736.8800000008</v>
      </c>
      <c r="QZ9" s="394">
        <v>28446872.970000003</v>
      </c>
      <c r="RA9" s="394">
        <v>3723906.9000000004</v>
      </c>
      <c r="RB9" s="394">
        <v>2974774.61</v>
      </c>
      <c r="RC9" s="394">
        <v>1030438</v>
      </c>
      <c r="RD9" s="394">
        <v>386664</v>
      </c>
      <c r="RE9" s="394">
        <v>359519257.88999999</v>
      </c>
      <c r="RF9" s="394">
        <v>23552953.16</v>
      </c>
      <c r="RG9" s="394">
        <v>17399783.23</v>
      </c>
      <c r="RH9" s="394">
        <v>10541402.08</v>
      </c>
      <c r="RI9" s="394">
        <v>4939519.3900000006</v>
      </c>
      <c r="RJ9" s="394">
        <v>11106746.529999999</v>
      </c>
      <c r="RK9" s="394">
        <v>27618797.489999998</v>
      </c>
      <c r="RL9" s="394">
        <v>3124259.02</v>
      </c>
      <c r="RM9" s="394">
        <v>14045333.079999998</v>
      </c>
      <c r="RN9" s="394">
        <v>21283298.809999999</v>
      </c>
      <c r="RO9" s="394">
        <v>33797048.240000002</v>
      </c>
      <c r="RP9" s="394">
        <v>8594979.1900000013</v>
      </c>
      <c r="RQ9" s="394">
        <v>2951357.0700000003</v>
      </c>
      <c r="RR9" s="394">
        <v>7492149.0699999994</v>
      </c>
      <c r="RS9" s="394">
        <v>3268124.59</v>
      </c>
      <c r="RT9" s="394">
        <v>3604147.66</v>
      </c>
      <c r="RU9" s="394">
        <v>4697401.33</v>
      </c>
      <c r="RV9" s="394">
        <v>1714801.0499999998</v>
      </c>
      <c r="RW9" s="394">
        <v>780489</v>
      </c>
      <c r="RX9" s="394">
        <v>1603084.65</v>
      </c>
      <c r="RY9" s="394">
        <v>98565130.879999995</v>
      </c>
      <c r="RZ9" s="394">
        <v>9921874.7199999988</v>
      </c>
      <c r="SA9" s="394">
        <v>5096297.6399999997</v>
      </c>
      <c r="SB9" s="394">
        <v>3618056</v>
      </c>
      <c r="SC9" s="394">
        <v>1332898.49</v>
      </c>
      <c r="SD9" s="394">
        <v>14803793.060000001</v>
      </c>
      <c r="SE9" s="394">
        <v>3059161.4800000004</v>
      </c>
      <c r="SF9" s="394">
        <v>14386729.460000001</v>
      </c>
      <c r="SG9" s="394">
        <v>3462535</v>
      </c>
      <c r="SH9" s="394">
        <v>2465411.92</v>
      </c>
      <c r="SI9" s="394">
        <v>25061010.66</v>
      </c>
      <c r="SJ9" s="394">
        <v>0</v>
      </c>
      <c r="SK9" s="394">
        <v>42658301.829999998</v>
      </c>
      <c r="SL9" s="394">
        <v>4832455</v>
      </c>
      <c r="SM9" s="394">
        <v>3715780.9699999997</v>
      </c>
      <c r="SN9" s="394">
        <v>15881992.100000001</v>
      </c>
      <c r="SO9" s="394">
        <v>4973776.53</v>
      </c>
      <c r="SP9" s="394">
        <v>6982027.7999999998</v>
      </c>
      <c r="SQ9" s="394">
        <v>4686981.16</v>
      </c>
      <c r="SR9" s="394">
        <v>1640407.51</v>
      </c>
      <c r="SS9" s="394">
        <v>138487663.42000002</v>
      </c>
      <c r="ST9" s="394">
        <v>1934011.98</v>
      </c>
      <c r="SU9" s="394">
        <v>7734623.8700000001</v>
      </c>
      <c r="SV9" s="394">
        <v>3504557.05</v>
      </c>
      <c r="SW9" s="394">
        <v>2196612.54</v>
      </c>
      <c r="SX9" s="394">
        <v>3344195.2</v>
      </c>
      <c r="SY9" s="394">
        <v>6411589.7400000002</v>
      </c>
      <c r="SZ9" s="394">
        <v>14810498.559999999</v>
      </c>
      <c r="TA9" s="394">
        <v>4041245.3799999994</v>
      </c>
      <c r="TB9" s="394">
        <v>3106482.0500000003</v>
      </c>
      <c r="TC9" s="394">
        <v>2611482.98</v>
      </c>
      <c r="TD9" s="394">
        <v>11963701.120000001</v>
      </c>
      <c r="TE9" s="394">
        <v>2891914.77</v>
      </c>
      <c r="TF9" s="394">
        <v>2262265.59</v>
      </c>
      <c r="TG9" s="394">
        <v>333233733.84000003</v>
      </c>
      <c r="TH9" s="394">
        <v>3032399.5199999996</v>
      </c>
      <c r="TI9" s="394">
        <v>3152778.94</v>
      </c>
      <c r="TJ9" s="394">
        <v>14734602.859999999</v>
      </c>
      <c r="TK9" s="394">
        <v>13402336.190000001</v>
      </c>
      <c r="TL9" s="394">
        <v>7510989.4800000004</v>
      </c>
      <c r="TM9" s="394">
        <v>1534752.6800000002</v>
      </c>
      <c r="TN9" s="394">
        <v>41649912.440000005</v>
      </c>
      <c r="TO9" s="394">
        <v>4627287.8</v>
      </c>
      <c r="TP9" s="394">
        <v>22999384.490000002</v>
      </c>
      <c r="TQ9" s="394">
        <v>11454641.120000001</v>
      </c>
      <c r="TR9" s="394">
        <v>2905972</v>
      </c>
      <c r="TS9" s="394">
        <v>2216884.42</v>
      </c>
      <c r="TT9" s="394">
        <v>6765739.8700000001</v>
      </c>
      <c r="TU9" s="394">
        <v>3354756.85</v>
      </c>
      <c r="TV9" s="394">
        <v>2998739.18</v>
      </c>
      <c r="TW9" s="394">
        <v>60863077.039999999</v>
      </c>
      <c r="TX9" s="394">
        <v>3437776.07</v>
      </c>
      <c r="TY9" s="394">
        <v>145199928.22999999</v>
      </c>
      <c r="TZ9" s="394">
        <v>14240143.540000001</v>
      </c>
      <c r="UA9" s="394">
        <v>3879309.74</v>
      </c>
      <c r="UB9" s="394">
        <v>2745350</v>
      </c>
      <c r="UC9" s="394">
        <v>77111972.329999998</v>
      </c>
      <c r="UD9" s="394">
        <v>1275304.1399999999</v>
      </c>
      <c r="UE9" s="394">
        <v>612966</v>
      </c>
      <c r="UF9" s="394">
        <v>928306.53999999992</v>
      </c>
      <c r="UG9" s="394">
        <v>781705</v>
      </c>
      <c r="UH9" s="394">
        <v>72553903.920000002</v>
      </c>
      <c r="UI9" s="394">
        <v>7799325.6000000006</v>
      </c>
      <c r="UJ9" s="394">
        <v>4418815.9799999995</v>
      </c>
      <c r="UK9" s="394">
        <v>8938785.1699999999</v>
      </c>
      <c r="UL9" s="394">
        <v>3711602.4699999997</v>
      </c>
      <c r="UM9" s="394">
        <v>3566613.15</v>
      </c>
      <c r="UN9" s="394">
        <v>501863812.73000002</v>
      </c>
      <c r="UO9" s="394">
        <v>5988440.4199999999</v>
      </c>
      <c r="UP9" s="394">
        <v>5153121.54</v>
      </c>
      <c r="UQ9" s="394">
        <v>46085217.689999998</v>
      </c>
      <c r="UR9" s="394">
        <v>1243020.8899999999</v>
      </c>
      <c r="US9" s="394">
        <v>4101524.62</v>
      </c>
      <c r="UT9" s="394">
        <v>23937080.059999999</v>
      </c>
      <c r="UU9" s="394">
        <v>3706427.88</v>
      </c>
      <c r="UV9" s="394">
        <v>2595587.25</v>
      </c>
      <c r="UW9" s="394">
        <v>5234946.0599999996</v>
      </c>
      <c r="UX9" s="394">
        <v>5596800.9299999997</v>
      </c>
      <c r="UY9" s="394">
        <v>16428104.43</v>
      </c>
      <c r="UZ9" s="394">
        <v>4602558.29</v>
      </c>
      <c r="VA9" s="394">
        <v>11428741.5</v>
      </c>
      <c r="VB9" s="394">
        <v>3546104.83</v>
      </c>
      <c r="VC9" s="394">
        <v>2785080.48</v>
      </c>
      <c r="VD9" s="394">
        <v>1714437.42</v>
      </c>
      <c r="VE9" s="394">
        <v>2785323.0100000002</v>
      </c>
      <c r="VF9" s="394">
        <v>19352289.550000001</v>
      </c>
      <c r="VG9" s="394">
        <v>830118.49</v>
      </c>
      <c r="VH9" s="394">
        <v>723311.36</v>
      </c>
      <c r="VI9" s="394">
        <v>738245</v>
      </c>
      <c r="VJ9" s="394">
        <v>191616339.88999999</v>
      </c>
      <c r="VK9" s="394">
        <v>7577316</v>
      </c>
      <c r="VL9" s="394">
        <v>8147403.5399999991</v>
      </c>
      <c r="VM9" s="394">
        <v>13898172.040000001</v>
      </c>
      <c r="VN9" s="394">
        <v>7680206.9199999999</v>
      </c>
      <c r="VO9" s="394">
        <v>24080146.219999999</v>
      </c>
      <c r="VP9" s="394">
        <v>6792549.0899999999</v>
      </c>
      <c r="VQ9" s="394">
        <v>4031184.27</v>
      </c>
      <c r="VR9" s="394">
        <v>1121773.3699999999</v>
      </c>
      <c r="VS9" s="394">
        <v>37378111.690000005</v>
      </c>
      <c r="VT9" s="394">
        <v>4613944.7399999993</v>
      </c>
      <c r="VU9" s="394">
        <v>10839740</v>
      </c>
      <c r="VV9" s="394">
        <v>6007603.1600000001</v>
      </c>
      <c r="VW9" s="394">
        <v>3273489.6799999997</v>
      </c>
      <c r="VX9" s="394">
        <v>4097535.5600000005</v>
      </c>
      <c r="VY9" s="394">
        <v>956950451.54999983</v>
      </c>
      <c r="VZ9" s="394">
        <v>9968508.9499999993</v>
      </c>
      <c r="WA9" s="394">
        <v>4415655.459999999</v>
      </c>
      <c r="WB9" s="394">
        <v>4750051.62</v>
      </c>
      <c r="WC9" s="394">
        <v>3589988.0300000003</v>
      </c>
      <c r="WD9" s="394">
        <v>5493365.8699999992</v>
      </c>
      <c r="WE9" s="394">
        <v>9993142.4999999981</v>
      </c>
      <c r="WF9" s="394">
        <v>11011869.6</v>
      </c>
      <c r="WG9" s="394">
        <v>8597899.7400000002</v>
      </c>
      <c r="WH9" s="394">
        <v>9295478.7199999988</v>
      </c>
      <c r="WI9" s="394">
        <v>6373584.8200000003</v>
      </c>
      <c r="WJ9" s="394">
        <v>22348298.920000002</v>
      </c>
      <c r="WK9" s="394">
        <v>8982814.9800000004</v>
      </c>
      <c r="WL9" s="394">
        <v>14173954.810000001</v>
      </c>
      <c r="WM9" s="394">
        <v>24636493.329999998</v>
      </c>
      <c r="WN9" s="394">
        <v>7141775.25</v>
      </c>
      <c r="WO9" s="394">
        <v>9830809.6100000013</v>
      </c>
      <c r="WP9" s="394">
        <v>10791916.540000001</v>
      </c>
      <c r="WQ9" s="394">
        <v>3761489.52</v>
      </c>
      <c r="WR9" s="394">
        <v>14104472.18</v>
      </c>
      <c r="WS9" s="394">
        <v>36595115.120000005</v>
      </c>
      <c r="WT9" s="394">
        <v>3038404.4499999997</v>
      </c>
      <c r="WU9" s="394">
        <v>5016161.8099999996</v>
      </c>
      <c r="WV9" s="394">
        <v>2866792.17</v>
      </c>
      <c r="WW9" s="394">
        <v>2826374.25</v>
      </c>
      <c r="WX9" s="394">
        <v>3565298.99</v>
      </c>
      <c r="WY9" s="394">
        <v>3120214.67</v>
      </c>
      <c r="WZ9" s="394">
        <v>3237207.67</v>
      </c>
      <c r="XA9" s="394">
        <v>38820770</v>
      </c>
      <c r="XB9" s="394">
        <v>4317805.9400000004</v>
      </c>
      <c r="XC9" s="394">
        <v>1444003</v>
      </c>
      <c r="XD9" s="394">
        <v>1226580.21</v>
      </c>
      <c r="XE9" s="394">
        <v>178814</v>
      </c>
      <c r="XF9" s="394">
        <v>285287854.53999996</v>
      </c>
      <c r="XG9" s="394">
        <v>6576225.1699999999</v>
      </c>
      <c r="XH9" s="394">
        <v>5511148.3700000001</v>
      </c>
      <c r="XI9" s="394">
        <v>90649734.400000006</v>
      </c>
      <c r="XJ9" s="394">
        <v>7109159.4800000004</v>
      </c>
      <c r="XK9" s="394">
        <v>10010116.02</v>
      </c>
      <c r="XL9" s="394">
        <v>19545038.59</v>
      </c>
      <c r="XM9" s="394">
        <v>7885382.7699999996</v>
      </c>
      <c r="XN9" s="394">
        <v>9692212.4500000011</v>
      </c>
      <c r="XO9" s="394">
        <v>16886864.5</v>
      </c>
      <c r="XP9" s="394">
        <v>11166758.950000001</v>
      </c>
      <c r="XQ9" s="394">
        <v>3959375.42</v>
      </c>
      <c r="XR9" s="394">
        <v>7175701.2599999998</v>
      </c>
      <c r="XS9" s="394">
        <v>5495833.9199999999</v>
      </c>
      <c r="XT9" s="394">
        <v>3101915.87</v>
      </c>
      <c r="XU9" s="394">
        <v>2943698.81</v>
      </c>
      <c r="XV9" s="394">
        <v>2142377.87</v>
      </c>
      <c r="XW9" s="394">
        <v>3004459.83</v>
      </c>
      <c r="XX9" s="394">
        <v>6028227.79</v>
      </c>
      <c r="XY9" s="394">
        <v>2849537.33</v>
      </c>
      <c r="XZ9" s="394">
        <v>4932076.26</v>
      </c>
      <c r="YA9" s="394">
        <v>2340013.9500000002</v>
      </c>
      <c r="YB9" s="394">
        <v>2832492.69</v>
      </c>
      <c r="YC9" s="394">
        <v>413989665.61999995</v>
      </c>
      <c r="YD9" s="394">
        <v>7096730.21</v>
      </c>
      <c r="YE9" s="394">
        <v>31063395.710000001</v>
      </c>
      <c r="YF9" s="394">
        <v>4316944.41</v>
      </c>
      <c r="YG9" s="394">
        <v>37150026.75</v>
      </c>
      <c r="YH9" s="394">
        <v>4962775.3499999996</v>
      </c>
      <c r="YI9" s="394">
        <v>16442639.529999999</v>
      </c>
      <c r="YJ9" s="394">
        <v>4393858.6000000006</v>
      </c>
      <c r="YK9" s="394">
        <v>30430470.27</v>
      </c>
      <c r="YL9" s="394">
        <v>13052880.199999999</v>
      </c>
      <c r="YM9" s="394">
        <v>10707013.439999999</v>
      </c>
      <c r="YN9" s="394">
        <v>4629105.75</v>
      </c>
      <c r="YO9" s="394">
        <v>3773359.0100000002</v>
      </c>
      <c r="YP9" s="394">
        <v>2861438.13</v>
      </c>
      <c r="YQ9" s="394">
        <v>1496385.7300000002</v>
      </c>
      <c r="YR9" s="394">
        <v>1025781</v>
      </c>
      <c r="YS9" s="394">
        <v>1085994.0400000003</v>
      </c>
      <c r="YT9" s="394">
        <v>93069774.170000002</v>
      </c>
      <c r="YU9" s="394">
        <v>7551386.1600000001</v>
      </c>
      <c r="YV9" s="394">
        <v>9023745.9499999993</v>
      </c>
      <c r="YW9" s="394">
        <v>2265842.5499999998</v>
      </c>
      <c r="YX9" s="394">
        <v>18798429.530000001</v>
      </c>
      <c r="YY9" s="394">
        <v>2835308.86</v>
      </c>
      <c r="YZ9" s="394">
        <v>7966200.7599999998</v>
      </c>
      <c r="ZA9" s="394">
        <v>100587154.82999998</v>
      </c>
      <c r="ZB9" s="394">
        <v>4743724.46</v>
      </c>
      <c r="ZC9" s="394">
        <v>5314479.3599999994</v>
      </c>
      <c r="ZD9" s="394">
        <v>12829344.83</v>
      </c>
      <c r="ZE9" s="394">
        <v>3288657.8000000003</v>
      </c>
      <c r="ZF9" s="394">
        <v>5043719.5</v>
      </c>
      <c r="ZG9" s="394">
        <v>3627930.11</v>
      </c>
      <c r="ZH9" s="394">
        <v>2967319.1199999996</v>
      </c>
      <c r="ZI9" s="394">
        <v>25619014.349999998</v>
      </c>
      <c r="ZJ9" s="394">
        <v>303251846.56000006</v>
      </c>
      <c r="ZK9" s="394">
        <v>5535909.7800000003</v>
      </c>
      <c r="ZL9" s="394">
        <v>19285808.75</v>
      </c>
      <c r="ZM9" s="394">
        <v>39297640.560000002</v>
      </c>
      <c r="ZN9" s="394">
        <v>15023115.699999999</v>
      </c>
      <c r="ZO9" s="394">
        <v>2393574.48</v>
      </c>
      <c r="ZP9" s="394">
        <v>5574870.3799999999</v>
      </c>
      <c r="ZQ9" s="394">
        <v>11582023.200000001</v>
      </c>
      <c r="ZR9" s="394">
        <v>18664147.490000002</v>
      </c>
      <c r="ZS9" s="394">
        <v>16837559.969999999</v>
      </c>
      <c r="ZT9" s="394">
        <v>368587.25</v>
      </c>
      <c r="ZU9" s="394">
        <v>2768873.94</v>
      </c>
      <c r="ZV9" s="394">
        <v>4175830.22</v>
      </c>
      <c r="ZW9" s="394">
        <v>10811797.369999999</v>
      </c>
      <c r="ZX9" s="394">
        <v>3047388.0500000003</v>
      </c>
      <c r="ZY9" s="394">
        <v>2797973.4600000004</v>
      </c>
      <c r="ZZ9" s="394">
        <v>3202545.08</v>
      </c>
      <c r="AAA9" s="394">
        <v>3130404.03</v>
      </c>
      <c r="AAB9" s="394">
        <v>2185972.96</v>
      </c>
      <c r="AAC9" s="394">
        <v>1578909.31</v>
      </c>
      <c r="AAD9" s="394">
        <v>1111059.43</v>
      </c>
      <c r="AAE9" s="394">
        <v>831958.57</v>
      </c>
      <c r="AAF9" s="394">
        <v>120006290.83000001</v>
      </c>
      <c r="AAG9" s="394">
        <v>3743958.5500000003</v>
      </c>
      <c r="AAH9" s="394">
        <v>10406328.399999999</v>
      </c>
      <c r="AAI9" s="394">
        <v>7122995.5499999998</v>
      </c>
      <c r="AAJ9" s="394">
        <v>4259999</v>
      </c>
      <c r="AAK9" s="394">
        <v>10732241.289999999</v>
      </c>
      <c r="AAL9" s="394">
        <v>4068103.9</v>
      </c>
      <c r="AAM9" s="394">
        <v>966655529.40999997</v>
      </c>
      <c r="AAN9" s="394">
        <v>5990294</v>
      </c>
      <c r="AAO9" s="394">
        <v>2183452.7799999998</v>
      </c>
      <c r="AAP9" s="394">
        <v>23962845.82</v>
      </c>
      <c r="AAQ9" s="394">
        <v>24590909.269999996</v>
      </c>
      <c r="AAR9" s="394">
        <v>3852998.96</v>
      </c>
      <c r="AAS9" s="394">
        <v>5059046.33</v>
      </c>
      <c r="AAT9" s="394">
        <v>8087552.7599999998</v>
      </c>
      <c r="AAU9" s="394">
        <v>14457123.370000001</v>
      </c>
      <c r="AAV9" s="394">
        <v>5205916.8899999997</v>
      </c>
      <c r="AAW9" s="394">
        <v>12009665.509999998</v>
      </c>
      <c r="AAX9" s="394">
        <v>55662149.940000005</v>
      </c>
      <c r="AAY9" s="394">
        <v>18933839.900000002</v>
      </c>
      <c r="AAZ9" s="394">
        <v>3092245.01</v>
      </c>
      <c r="ABA9" s="394">
        <v>3187822.9899999998</v>
      </c>
      <c r="ABB9" s="394">
        <v>3130614.06</v>
      </c>
      <c r="ABC9" s="394">
        <v>2413212.9900000002</v>
      </c>
      <c r="ABD9" s="394">
        <v>4613160.2299999995</v>
      </c>
      <c r="ABE9" s="394">
        <v>2796663.85</v>
      </c>
      <c r="ABF9" s="394">
        <v>58256145.030000001</v>
      </c>
      <c r="ABG9" s="394">
        <v>52783192.289999999</v>
      </c>
      <c r="ABH9" s="394">
        <v>3619079.03</v>
      </c>
      <c r="ABI9" s="394">
        <v>1832415.1800000002</v>
      </c>
      <c r="ABJ9" s="394">
        <v>755063.09000000008</v>
      </c>
      <c r="ABK9" s="394">
        <v>874093.45000000007</v>
      </c>
      <c r="ABL9" s="394">
        <v>1264297.6200000001</v>
      </c>
      <c r="ABM9" s="394">
        <v>85641027</v>
      </c>
      <c r="ABN9" s="394">
        <v>3916871.93</v>
      </c>
      <c r="ABO9" s="394">
        <v>2057113.25</v>
      </c>
      <c r="ABP9" s="394">
        <v>5563788.25</v>
      </c>
      <c r="ABQ9" s="394">
        <v>7745542.5900000008</v>
      </c>
      <c r="ABR9" s="394">
        <v>4128150.86</v>
      </c>
      <c r="ABS9" s="394">
        <v>1457041.8</v>
      </c>
      <c r="ABT9" s="394">
        <v>5946057.2300000004</v>
      </c>
      <c r="ABU9" s="394">
        <v>222308.05</v>
      </c>
      <c r="ABV9" s="394">
        <v>178451065.79999998</v>
      </c>
      <c r="ABW9" s="394">
        <v>2086307.1600000001</v>
      </c>
      <c r="ABX9" s="394">
        <v>9584026.2800000012</v>
      </c>
      <c r="ABY9" s="394">
        <v>4793624.84</v>
      </c>
      <c r="ABZ9" s="394">
        <v>2341801.9200000004</v>
      </c>
      <c r="ACA9" s="394">
        <v>21994363.02</v>
      </c>
      <c r="ACB9" s="394">
        <v>3216646</v>
      </c>
      <c r="ACC9" s="394">
        <v>5744349.5099999998</v>
      </c>
      <c r="ACD9" s="394">
        <v>3217804.23</v>
      </c>
      <c r="ACE9" s="394">
        <v>9865102</v>
      </c>
      <c r="ACF9" s="394">
        <v>3250942.9899999998</v>
      </c>
      <c r="ACG9" s="394">
        <v>404998261.64000005</v>
      </c>
      <c r="ACH9" s="394">
        <v>5447430.8799999999</v>
      </c>
      <c r="ACI9" s="394">
        <v>12368670.02</v>
      </c>
      <c r="ACJ9" s="394">
        <v>11724615.92</v>
      </c>
      <c r="ACK9" s="394">
        <v>3965856.16</v>
      </c>
      <c r="ACL9" s="394">
        <v>12219393.550000001</v>
      </c>
      <c r="ACM9" s="394">
        <v>14048320.479999999</v>
      </c>
      <c r="ACN9" s="394">
        <v>51683186.850000001</v>
      </c>
      <c r="ACO9" s="394">
        <v>89285965.650000021</v>
      </c>
      <c r="ACP9" s="394">
        <v>8809649.3699999992</v>
      </c>
      <c r="ACQ9" s="394">
        <v>7022868.5499999998</v>
      </c>
      <c r="ACR9" s="394">
        <v>14190444.15</v>
      </c>
      <c r="ACS9" s="394">
        <v>10541756.9</v>
      </c>
      <c r="ACT9" s="394">
        <v>48980168.129999995</v>
      </c>
      <c r="ACU9" s="394">
        <v>4709251.7799999993</v>
      </c>
      <c r="ACV9" s="394">
        <v>8675860.8500000015</v>
      </c>
      <c r="ACW9" s="394">
        <v>2767292.12</v>
      </c>
      <c r="ACX9" s="394">
        <v>3116728.2</v>
      </c>
      <c r="ACY9" s="394">
        <v>4244963.3899999997</v>
      </c>
      <c r="ACZ9" s="394">
        <v>1148964.75</v>
      </c>
      <c r="ADA9" s="394">
        <v>812908</v>
      </c>
      <c r="ADB9" s="394">
        <v>1008597</v>
      </c>
      <c r="ADC9" s="394">
        <v>1987560</v>
      </c>
      <c r="ADD9" s="394">
        <v>83738967.239999995</v>
      </c>
      <c r="ADE9" s="394">
        <v>47441079.270000003</v>
      </c>
      <c r="ADF9" s="394">
        <v>1035744.08</v>
      </c>
      <c r="ADG9" s="394">
        <v>2094236.48</v>
      </c>
      <c r="ADH9" s="394">
        <v>6422635.8200000003</v>
      </c>
      <c r="ADI9" s="394">
        <v>1670210.75</v>
      </c>
      <c r="ADJ9" s="394">
        <v>2463219.8099999996</v>
      </c>
      <c r="ADK9" s="394">
        <v>4795210.46</v>
      </c>
      <c r="ADL9" s="394">
        <v>3695559.42</v>
      </c>
      <c r="ADM9" s="394">
        <v>210877865.38000003</v>
      </c>
      <c r="ADN9" s="394">
        <v>3769129.9000000004</v>
      </c>
      <c r="ADO9" s="394">
        <v>6923452.1699999999</v>
      </c>
      <c r="ADP9" s="394">
        <v>66759884.689999998</v>
      </c>
      <c r="ADQ9" s="394">
        <v>1293557.78</v>
      </c>
      <c r="ADR9" s="394">
        <v>2395819.9300000002</v>
      </c>
      <c r="ADS9" s="394">
        <v>4138586.46</v>
      </c>
      <c r="ADT9" s="394">
        <v>1335448.57</v>
      </c>
      <c r="ADU9" s="394">
        <v>410446378.89999998</v>
      </c>
      <c r="ADV9" s="394">
        <v>27955989.68</v>
      </c>
      <c r="ADW9" s="394">
        <v>25273686.289999999</v>
      </c>
      <c r="ADX9" s="394">
        <v>3250474.9200000004</v>
      </c>
      <c r="ADY9" s="394">
        <v>2727641.97</v>
      </c>
      <c r="ADZ9" s="394">
        <v>12342752.699999999</v>
      </c>
      <c r="AEA9" s="394">
        <v>4257890.66</v>
      </c>
      <c r="AEB9" s="394">
        <v>4983742.0200000005</v>
      </c>
      <c r="AEC9" s="394">
        <v>4072186.95</v>
      </c>
      <c r="AED9" s="394">
        <v>2995416.7199999997</v>
      </c>
      <c r="AEE9" s="394">
        <v>8688216.6999999993</v>
      </c>
      <c r="AEF9" s="394">
        <v>16560598.68</v>
      </c>
      <c r="AEG9" s="394">
        <v>5011618.42</v>
      </c>
      <c r="AEH9" s="394">
        <v>3537230.4000000004</v>
      </c>
      <c r="AEI9" s="394">
        <v>5029684.7600000007</v>
      </c>
      <c r="AEJ9" s="394">
        <v>9114030.2000000011</v>
      </c>
      <c r="AEK9" s="394">
        <v>3047363.67</v>
      </c>
      <c r="AEL9" s="394">
        <v>14240497.02</v>
      </c>
      <c r="AEM9" s="394">
        <v>2005134.89</v>
      </c>
      <c r="AEN9" s="394">
        <v>7706010.0299999993</v>
      </c>
      <c r="AEO9" s="394">
        <v>262097015.60999998</v>
      </c>
      <c r="AEP9" s="394">
        <v>13131193.149999997</v>
      </c>
      <c r="AEQ9" s="394">
        <v>12363479.51</v>
      </c>
      <c r="AER9" s="394">
        <v>6635418.3400000008</v>
      </c>
      <c r="AES9" s="394">
        <v>4136500.85</v>
      </c>
      <c r="AET9" s="394">
        <v>22759902.469999999</v>
      </c>
      <c r="AEU9" s="394">
        <v>4115776.38</v>
      </c>
      <c r="AEV9" s="394">
        <v>10074427.76</v>
      </c>
      <c r="AEW9" s="394">
        <v>6218038.5800000001</v>
      </c>
      <c r="AEX9" s="394">
        <v>1430623.61</v>
      </c>
      <c r="AEY9" s="394">
        <v>150537048.34999999</v>
      </c>
      <c r="AEZ9" s="394">
        <v>60018105.390000001</v>
      </c>
      <c r="AFA9" s="394">
        <v>10555113.620000001</v>
      </c>
      <c r="AFB9" s="394">
        <v>4421330.87</v>
      </c>
      <c r="AFC9" s="394">
        <v>8095862.9699999997</v>
      </c>
      <c r="AFD9" s="394">
        <v>5122466.0799999991</v>
      </c>
      <c r="AFE9" s="394">
        <v>2319620.58</v>
      </c>
      <c r="AFF9" s="394">
        <v>4078342.9700000007</v>
      </c>
      <c r="AFG9" s="394">
        <v>5757736.6699999999</v>
      </c>
      <c r="AFH9" s="394">
        <v>5776798.3399999999</v>
      </c>
      <c r="AFI9" s="394">
        <v>2516334.25</v>
      </c>
      <c r="AFJ9" s="394">
        <v>1479832.1400000001</v>
      </c>
      <c r="AFK9" s="394">
        <v>2997803.5700000003</v>
      </c>
      <c r="AFL9" s="394">
        <v>151163076.59</v>
      </c>
      <c r="AFM9" s="394">
        <v>9488191.1999999993</v>
      </c>
      <c r="AFN9" s="394">
        <v>4130012.0100000002</v>
      </c>
      <c r="AFO9" s="394">
        <v>4775417.58</v>
      </c>
      <c r="AFP9" s="394">
        <v>2946266.4799999995</v>
      </c>
      <c r="AFQ9" s="394">
        <v>1887740.87</v>
      </c>
      <c r="AFR9" s="394">
        <v>2788328.32</v>
      </c>
      <c r="AFS9" s="394">
        <v>4949172.72</v>
      </c>
      <c r="AFT9" s="394">
        <v>4564189.01</v>
      </c>
      <c r="AFU9" s="394">
        <v>3947612.67</v>
      </c>
      <c r="AFV9" s="394">
        <v>8299128.4099999992</v>
      </c>
      <c r="AFW9" s="394">
        <v>3284356.39</v>
      </c>
      <c r="AFX9" s="394">
        <v>211031946.96000001</v>
      </c>
      <c r="AFY9" s="394">
        <v>3953530.2</v>
      </c>
      <c r="AFZ9" s="394">
        <v>7977654.75</v>
      </c>
      <c r="AGA9" s="394">
        <v>6421632.9400000013</v>
      </c>
      <c r="AGB9" s="394">
        <v>36764942.629999995</v>
      </c>
      <c r="AGC9" s="394">
        <v>8280750.0199999996</v>
      </c>
      <c r="AGD9" s="394">
        <v>4861902.25</v>
      </c>
      <c r="AGE9" s="394">
        <v>4289142.8099999996</v>
      </c>
      <c r="AGF9" s="394">
        <v>6117367.6299999999</v>
      </c>
      <c r="AGG9" s="394">
        <v>7275031.8899999997</v>
      </c>
      <c r="AGH9" s="394">
        <v>3677184.8300000005</v>
      </c>
      <c r="AGI9" s="394">
        <v>275425274.42000002</v>
      </c>
      <c r="AGJ9" s="394">
        <v>33464734.07</v>
      </c>
      <c r="AGK9" s="394">
        <v>5039889.83</v>
      </c>
      <c r="AGL9" s="394">
        <v>6149464.4100000001</v>
      </c>
      <c r="AGM9" s="394">
        <v>9678222.0899999999</v>
      </c>
      <c r="AGN9" s="394">
        <v>19041839.93</v>
      </c>
      <c r="AGO9" s="394">
        <v>3058248.82</v>
      </c>
      <c r="AGP9" s="394">
        <v>4433295.2300000004</v>
      </c>
      <c r="AGQ9" s="394">
        <v>402461384.56</v>
      </c>
      <c r="AGR9" s="394">
        <v>232138900.94999999</v>
      </c>
      <c r="AGS9" s="394">
        <v>7469592.0999999996</v>
      </c>
      <c r="AGT9" s="394">
        <v>11293555.550000001</v>
      </c>
      <c r="AGU9" s="394">
        <v>22972345.540000003</v>
      </c>
      <c r="AGV9" s="394">
        <v>10220403.35</v>
      </c>
      <c r="AGW9" s="394">
        <v>5740517.2599999998</v>
      </c>
      <c r="AGX9" s="394">
        <v>19954553.59</v>
      </c>
      <c r="AGY9" s="394">
        <v>4946248.88</v>
      </c>
      <c r="AGZ9" s="394">
        <v>6954236.6799999997</v>
      </c>
      <c r="AHA9" s="394">
        <v>6571061.4100000001</v>
      </c>
      <c r="AHB9" s="394">
        <v>5716203.7299999995</v>
      </c>
      <c r="AHC9" s="394">
        <v>7696247.6499999994</v>
      </c>
      <c r="AHD9" s="394">
        <v>1977098.6700000002</v>
      </c>
      <c r="AHE9" s="394">
        <v>5635255.5899999989</v>
      </c>
      <c r="AHF9" s="394">
        <v>6723316.4500000002</v>
      </c>
      <c r="AHG9" s="394">
        <v>3020487.2</v>
      </c>
      <c r="AHH9" s="394">
        <v>78210544.079999998</v>
      </c>
      <c r="AHI9" s="394">
        <v>5902439.1100000003</v>
      </c>
      <c r="AHJ9" s="394">
        <v>4819447.3899999997</v>
      </c>
      <c r="AHK9" s="394">
        <v>5997048.25</v>
      </c>
      <c r="AHL9" s="394">
        <v>15067644.129999999</v>
      </c>
      <c r="AHM9" s="394">
        <v>4050094.7</v>
      </c>
      <c r="AHN9" s="394">
        <v>2047418.2200000002</v>
      </c>
      <c r="AHO9" s="394">
        <v>26467766339.719967</v>
      </c>
    </row>
    <row r="10" spans="1:899">
      <c r="A10" s="383" t="s">
        <v>8</v>
      </c>
      <c r="B10" s="383" t="s">
        <v>9</v>
      </c>
      <c r="C10" s="394">
        <v>122039692.08000001</v>
      </c>
      <c r="D10" s="394">
        <v>1699577.7200000002</v>
      </c>
      <c r="E10" s="394">
        <v>4781155.3000000007</v>
      </c>
      <c r="F10" s="394">
        <v>1030527.85</v>
      </c>
      <c r="G10" s="394">
        <v>5463854.1100000003</v>
      </c>
      <c r="H10" s="394">
        <v>1204185.19</v>
      </c>
      <c r="I10" s="394">
        <v>1850053.0500000003</v>
      </c>
      <c r="J10" s="394">
        <v>1170637.3500000001</v>
      </c>
      <c r="K10" s="394">
        <v>3101891.9499999997</v>
      </c>
      <c r="L10" s="394">
        <v>956664.4</v>
      </c>
      <c r="M10" s="394">
        <v>973173</v>
      </c>
      <c r="N10" s="394">
        <v>957104.12999999989</v>
      </c>
      <c r="O10" s="394">
        <v>147095.70000000001</v>
      </c>
      <c r="P10" s="394">
        <v>1681972.8100000003</v>
      </c>
      <c r="Q10" s="394">
        <v>501338.45</v>
      </c>
      <c r="R10" s="394">
        <v>2782266.22</v>
      </c>
      <c r="S10" s="394">
        <v>8994124.589999998</v>
      </c>
      <c r="T10" s="394">
        <v>80432.289999999979</v>
      </c>
      <c r="U10" s="394">
        <v>110556870.14000002</v>
      </c>
      <c r="V10" s="394">
        <v>5260407.24</v>
      </c>
      <c r="W10" s="394">
        <v>490377.2099999999</v>
      </c>
      <c r="X10" s="394">
        <v>1450043.12</v>
      </c>
      <c r="Y10" s="394">
        <v>997533</v>
      </c>
      <c r="Z10" s="394">
        <v>4488760.95</v>
      </c>
      <c r="AA10" s="394">
        <v>762981</v>
      </c>
      <c r="AB10" s="394">
        <v>7687593.4299999997</v>
      </c>
      <c r="AC10" s="394">
        <v>1329696.2799999998</v>
      </c>
      <c r="AD10" s="394">
        <v>887222.06</v>
      </c>
      <c r="AE10" s="394">
        <v>16533673.999999998</v>
      </c>
      <c r="AF10" s="394">
        <v>1619067.9499999997</v>
      </c>
      <c r="AG10" s="394">
        <v>1726148.9400000002</v>
      </c>
      <c r="AH10" s="394">
        <v>975316.52999999991</v>
      </c>
      <c r="AI10" s="394">
        <v>875885.08000000007</v>
      </c>
      <c r="AJ10" s="394">
        <v>479016.09</v>
      </c>
      <c r="AK10" s="394">
        <v>569293.12999999989</v>
      </c>
      <c r="AL10" s="394">
        <v>1423366</v>
      </c>
      <c r="AM10" s="394">
        <v>244299.55000000005</v>
      </c>
      <c r="AN10" s="394">
        <v>823675.32000000007</v>
      </c>
      <c r="AO10" s="394">
        <v>623022.21999999986</v>
      </c>
      <c r="AP10" s="394">
        <v>1216056.95</v>
      </c>
      <c r="AQ10" s="394">
        <v>812679</v>
      </c>
      <c r="AR10" s="394">
        <v>495171.81999999995</v>
      </c>
      <c r="AS10" s="394">
        <v>42242369.730000004</v>
      </c>
      <c r="AT10" s="394">
        <v>351209.64999999997</v>
      </c>
      <c r="AU10" s="394">
        <v>374735.10000000003</v>
      </c>
      <c r="AV10" s="394">
        <v>662382.23</v>
      </c>
      <c r="AW10" s="394">
        <v>730913.87</v>
      </c>
      <c r="AX10" s="394">
        <v>1062122.97</v>
      </c>
      <c r="AY10" s="394">
        <v>369374.32</v>
      </c>
      <c r="AZ10" s="394">
        <v>700909.63000000012</v>
      </c>
      <c r="BA10" s="394">
        <v>277781.25</v>
      </c>
      <c r="BB10" s="394">
        <v>451799.95</v>
      </c>
      <c r="BC10" s="394">
        <v>333408.51</v>
      </c>
      <c r="BD10" s="394">
        <v>181422.06</v>
      </c>
      <c r="BE10" s="394">
        <v>5740298.3699999992</v>
      </c>
      <c r="BF10" s="394">
        <v>16685</v>
      </c>
      <c r="BG10" s="394">
        <v>156103.54999999999</v>
      </c>
      <c r="BH10" s="394">
        <v>48957331.449999996</v>
      </c>
      <c r="BI10" s="394">
        <v>20457795.600000001</v>
      </c>
      <c r="BJ10" s="394">
        <v>718509.20000000007</v>
      </c>
      <c r="BK10" s="394">
        <v>654963.28</v>
      </c>
      <c r="BL10" s="394">
        <v>2968403.06</v>
      </c>
      <c r="BM10" s="394">
        <v>698745.55999999994</v>
      </c>
      <c r="BN10" s="394">
        <v>1205456.6500000001</v>
      </c>
      <c r="BO10" s="394">
        <v>0</v>
      </c>
      <c r="BP10" s="394">
        <v>0</v>
      </c>
      <c r="BQ10" s="394">
        <v>51583328.200000003</v>
      </c>
      <c r="BR10" s="394">
        <v>1410144</v>
      </c>
      <c r="BS10" s="394">
        <v>1461973.41</v>
      </c>
      <c r="BT10" s="394">
        <v>1792508.2000000002</v>
      </c>
      <c r="BU10" s="394">
        <v>1294437.3999999999</v>
      </c>
      <c r="BV10" s="394">
        <v>698810</v>
      </c>
      <c r="BW10" s="394">
        <v>675913</v>
      </c>
      <c r="BX10" s="394">
        <v>1481707.8199999998</v>
      </c>
      <c r="BY10" s="394">
        <v>13237641.139999997</v>
      </c>
      <c r="BZ10" s="394">
        <v>1245646.02</v>
      </c>
      <c r="CA10" s="394">
        <v>1391277.1300000004</v>
      </c>
      <c r="CB10" s="394">
        <v>4370716.38</v>
      </c>
      <c r="CC10" s="394">
        <v>1377008.23</v>
      </c>
      <c r="CD10" s="394">
        <v>571596.23</v>
      </c>
      <c r="CE10" s="394">
        <v>304818.69</v>
      </c>
      <c r="CF10" s="394">
        <v>172951663</v>
      </c>
      <c r="CG10" s="394">
        <v>6220722.2000000002</v>
      </c>
      <c r="CH10" s="394">
        <v>5179135.6000000006</v>
      </c>
      <c r="CI10" s="394">
        <v>633724.14000000013</v>
      </c>
      <c r="CJ10" s="394">
        <v>1060819.7499999998</v>
      </c>
      <c r="CK10" s="394">
        <v>2446885.25</v>
      </c>
      <c r="CL10" s="394">
        <v>941473.99000000011</v>
      </c>
      <c r="CM10" s="394">
        <v>2114393.04</v>
      </c>
      <c r="CN10" s="394">
        <v>429790.67</v>
      </c>
      <c r="CO10" s="394">
        <v>2419529.89</v>
      </c>
      <c r="CP10" s="394">
        <v>944677.77999999991</v>
      </c>
      <c r="CQ10" s="394">
        <v>3282848.0300000003</v>
      </c>
      <c r="CR10" s="394">
        <v>766820.1399999999</v>
      </c>
      <c r="CS10" s="394">
        <v>96461996.629999995</v>
      </c>
      <c r="CT10" s="394">
        <v>2724034.53</v>
      </c>
      <c r="CU10" s="394">
        <v>1935620.3699999996</v>
      </c>
      <c r="CV10" s="394">
        <v>3366616.93</v>
      </c>
      <c r="CW10" s="394">
        <v>783636.27</v>
      </c>
      <c r="CX10" s="394">
        <v>3136137.21</v>
      </c>
      <c r="CY10" s="394">
        <v>1544470.7499999998</v>
      </c>
      <c r="CZ10" s="394">
        <v>604626.9</v>
      </c>
      <c r="DA10" s="394">
        <v>34404811.469999999</v>
      </c>
      <c r="DB10" s="394">
        <v>29673288.660000004</v>
      </c>
      <c r="DC10" s="394">
        <v>1076734.8600000001</v>
      </c>
      <c r="DD10" s="394">
        <v>1136213.77</v>
      </c>
      <c r="DE10" s="394">
        <v>2211237.37</v>
      </c>
      <c r="DF10" s="394">
        <v>1619379.5399999996</v>
      </c>
      <c r="DG10" s="394">
        <v>1702749.72</v>
      </c>
      <c r="DH10" s="394">
        <v>147480</v>
      </c>
      <c r="DI10" s="394">
        <v>526914.52</v>
      </c>
      <c r="DJ10" s="394">
        <v>180004149.90000001</v>
      </c>
      <c r="DK10" s="394">
        <v>1095719.4269999999</v>
      </c>
      <c r="DL10" s="394">
        <v>1671960.56</v>
      </c>
      <c r="DM10" s="394">
        <v>1837153.7399999998</v>
      </c>
      <c r="DN10" s="394">
        <v>2398408.4</v>
      </c>
      <c r="DO10" s="394">
        <v>2194379.73</v>
      </c>
      <c r="DP10" s="394">
        <v>4078083.09</v>
      </c>
      <c r="DQ10" s="394">
        <v>1109084.29</v>
      </c>
      <c r="DR10" s="394">
        <v>2583814.2700000005</v>
      </c>
      <c r="DS10" s="394">
        <v>111167197.09999999</v>
      </c>
      <c r="DT10" s="394">
        <v>2153679.4900000002</v>
      </c>
      <c r="DU10" s="394">
        <v>7866800.2400000002</v>
      </c>
      <c r="DV10" s="394">
        <v>9903035.2199999988</v>
      </c>
      <c r="DW10" s="394">
        <v>2102760.3899999997</v>
      </c>
      <c r="DX10" s="394">
        <v>5104196</v>
      </c>
      <c r="DY10" s="394">
        <v>4486952.7199999988</v>
      </c>
      <c r="DZ10" s="394">
        <v>342065.49999999994</v>
      </c>
      <c r="EA10" s="394">
        <v>703761.75</v>
      </c>
      <c r="EB10" s="394">
        <v>1007475.69</v>
      </c>
      <c r="EC10" s="394">
        <v>2471289.2200000002</v>
      </c>
      <c r="ED10" s="394">
        <v>26702445.890000008</v>
      </c>
      <c r="EE10" s="394">
        <v>19831422.030000001</v>
      </c>
      <c r="EF10" s="394">
        <v>658360.15</v>
      </c>
      <c r="EG10" s="394">
        <v>781235.29</v>
      </c>
      <c r="EH10" s="394">
        <v>468317.68999999994</v>
      </c>
      <c r="EI10" s="394">
        <v>1404371.61</v>
      </c>
      <c r="EJ10" s="394">
        <v>1768702.4900000002</v>
      </c>
      <c r="EK10" s="394">
        <v>354593.18000000005</v>
      </c>
      <c r="EL10" s="394">
        <v>523722.68000000005</v>
      </c>
      <c r="EM10" s="394">
        <v>76172996.359999999</v>
      </c>
      <c r="EN10" s="394">
        <v>621287.53</v>
      </c>
      <c r="EO10" s="394">
        <v>908208.38000000012</v>
      </c>
      <c r="EP10" s="394">
        <v>794913.45000000007</v>
      </c>
      <c r="EQ10" s="394">
        <v>225468.93000000002</v>
      </c>
      <c r="ER10" s="394">
        <v>307208.78999999998</v>
      </c>
      <c r="ES10" s="394">
        <v>902389.31</v>
      </c>
      <c r="ET10" s="394">
        <v>2655245.5999999996</v>
      </c>
      <c r="EU10" s="394">
        <v>613775.70999999985</v>
      </c>
      <c r="EV10" s="394">
        <v>48024926.980000004</v>
      </c>
      <c r="EW10" s="394">
        <v>989024.5</v>
      </c>
      <c r="EX10" s="394">
        <v>1320154.69</v>
      </c>
      <c r="EY10" s="394">
        <v>1833082.7800000003</v>
      </c>
      <c r="EZ10" s="394">
        <v>2051113.7400000002</v>
      </c>
      <c r="FA10" s="394">
        <v>3752972.9400000009</v>
      </c>
      <c r="FB10" s="394">
        <v>3873081.3</v>
      </c>
      <c r="FC10" s="394">
        <v>3068277.3799999994</v>
      </c>
      <c r="FD10" s="394">
        <v>1863066.3</v>
      </c>
      <c r="FE10" s="394">
        <v>678494.96</v>
      </c>
      <c r="FF10" s="394">
        <v>1512632.8</v>
      </c>
      <c r="FG10" s="394">
        <v>456988</v>
      </c>
      <c r="FH10" s="394">
        <v>63683321.460000016</v>
      </c>
      <c r="FI10" s="394">
        <v>971071.36999999988</v>
      </c>
      <c r="FJ10" s="394">
        <v>1433980.27</v>
      </c>
      <c r="FK10" s="394">
        <v>1118298.7300000002</v>
      </c>
      <c r="FL10" s="394">
        <v>1617845.29</v>
      </c>
      <c r="FM10" s="394">
        <v>1526127.0100000002</v>
      </c>
      <c r="FN10" s="394">
        <v>386258.43000000005</v>
      </c>
      <c r="FO10" s="394">
        <v>353112.21</v>
      </c>
      <c r="FP10" s="394">
        <v>125525846.94000001</v>
      </c>
      <c r="FQ10" s="394">
        <v>1368653.5</v>
      </c>
      <c r="FR10" s="394">
        <v>2163070.2000000002</v>
      </c>
      <c r="FS10" s="394">
        <v>2079799.83</v>
      </c>
      <c r="FT10" s="394">
        <v>2363483.79</v>
      </c>
      <c r="FU10" s="394">
        <v>1383372.3599999999</v>
      </c>
      <c r="FV10" s="394">
        <v>5452701.2000000002</v>
      </c>
      <c r="FW10" s="394">
        <v>2371630.65</v>
      </c>
      <c r="FX10" s="394">
        <v>1672059.2999999998</v>
      </c>
      <c r="FY10" s="394">
        <v>3004910.92</v>
      </c>
      <c r="FZ10" s="394">
        <v>4377699.4899999993</v>
      </c>
      <c r="GA10" s="394">
        <v>2163522.65</v>
      </c>
      <c r="GB10" s="394">
        <v>434274</v>
      </c>
      <c r="GC10" s="394">
        <v>336556</v>
      </c>
      <c r="GD10" s="394">
        <v>51940851.489999987</v>
      </c>
      <c r="GE10" s="394">
        <v>502688.74999999988</v>
      </c>
      <c r="GF10" s="394">
        <v>302142.05999999994</v>
      </c>
      <c r="GG10" s="394">
        <v>4090626.24</v>
      </c>
      <c r="GH10" s="394">
        <v>1128382.3599999999</v>
      </c>
      <c r="GI10" s="394">
        <v>932728.02999999991</v>
      </c>
      <c r="GJ10" s="394">
        <v>1027091.1099999999</v>
      </c>
      <c r="GK10" s="394">
        <v>4662917.3499999996</v>
      </c>
      <c r="GL10" s="394">
        <v>895042.05</v>
      </c>
      <c r="GM10" s="394">
        <v>447301.67000000004</v>
      </c>
      <c r="GN10" s="394">
        <v>233012.25</v>
      </c>
      <c r="GO10" s="394">
        <v>288200.2</v>
      </c>
      <c r="GP10" s="394">
        <v>23869663.98</v>
      </c>
      <c r="GQ10" s="394">
        <v>1847870.7400000002</v>
      </c>
      <c r="GR10" s="394">
        <v>656581.37</v>
      </c>
      <c r="GS10" s="394">
        <v>2714809</v>
      </c>
      <c r="GT10" s="394">
        <v>369077.35</v>
      </c>
      <c r="GU10" s="394">
        <v>1300297.21</v>
      </c>
      <c r="GV10" s="394">
        <v>789169.71000000043</v>
      </c>
      <c r="GW10" s="394">
        <v>635337.25</v>
      </c>
      <c r="GX10" s="394">
        <v>64897549.789999999</v>
      </c>
      <c r="GY10" s="394">
        <v>1133582.3999999999</v>
      </c>
      <c r="GZ10" s="394">
        <v>7262754.3900000006</v>
      </c>
      <c r="HA10" s="394">
        <v>2291508.2000000002</v>
      </c>
      <c r="HB10" s="394">
        <v>118642285.09999998</v>
      </c>
      <c r="HC10" s="394">
        <v>6697405.5</v>
      </c>
      <c r="HD10" s="394">
        <v>1634452</v>
      </c>
      <c r="HE10" s="394">
        <v>1891105.4000000001</v>
      </c>
      <c r="HF10" s="394">
        <v>5251548.62</v>
      </c>
      <c r="HG10" s="394">
        <v>1976541.04</v>
      </c>
      <c r="HH10" s="394">
        <v>511435.05</v>
      </c>
      <c r="HI10" s="394">
        <v>114557379.07000002</v>
      </c>
      <c r="HJ10" s="394">
        <v>465299.94</v>
      </c>
      <c r="HK10" s="394">
        <v>554898.67999999993</v>
      </c>
      <c r="HL10" s="394">
        <v>553588.44999999995</v>
      </c>
      <c r="HM10" s="394">
        <v>506894.69999999995</v>
      </c>
      <c r="HN10" s="394">
        <v>1799320.79</v>
      </c>
      <c r="HO10" s="394">
        <v>487627.55000000005</v>
      </c>
      <c r="HP10" s="394">
        <v>384795.21</v>
      </c>
      <c r="HQ10" s="394">
        <v>140099385.73999998</v>
      </c>
      <c r="HR10" s="394">
        <v>39327015.979999997</v>
      </c>
      <c r="HS10" s="394">
        <v>4859938.3099999996</v>
      </c>
      <c r="HT10" s="394">
        <v>1966237.87</v>
      </c>
      <c r="HU10" s="394">
        <v>1828834.2100000002</v>
      </c>
      <c r="HV10" s="394">
        <v>703653.11</v>
      </c>
      <c r="HW10" s="394">
        <v>6424058.4200000009</v>
      </c>
      <c r="HX10" s="394">
        <v>2157989.96</v>
      </c>
      <c r="HY10" s="394">
        <v>1231428.7700000003</v>
      </c>
      <c r="HZ10" s="394">
        <v>2668524.04</v>
      </c>
      <c r="IA10" s="394">
        <v>2987934.22</v>
      </c>
      <c r="IB10" s="394">
        <v>1831833</v>
      </c>
      <c r="IC10" s="394">
        <v>410816.38</v>
      </c>
      <c r="ID10" s="394">
        <v>3172711.2699999996</v>
      </c>
      <c r="IE10" s="394">
        <v>1380911.6</v>
      </c>
      <c r="IF10" s="394">
        <v>1207957.22</v>
      </c>
      <c r="IG10" s="394">
        <v>99454649.420000002</v>
      </c>
      <c r="IH10" s="394">
        <v>38080537.339999996</v>
      </c>
      <c r="II10" s="394">
        <v>4309903.6500000004</v>
      </c>
      <c r="IJ10" s="394">
        <v>3588028.56</v>
      </c>
      <c r="IK10" s="394">
        <v>10951495.739999998</v>
      </c>
      <c r="IL10" s="394">
        <v>1994359.9199999997</v>
      </c>
      <c r="IM10" s="394">
        <v>3632467.97</v>
      </c>
      <c r="IN10" s="394">
        <v>2271386.4</v>
      </c>
      <c r="IO10" s="394">
        <v>679752.27</v>
      </c>
      <c r="IP10" s="394">
        <v>1356150</v>
      </c>
      <c r="IQ10" s="394">
        <v>1733082.0300000003</v>
      </c>
      <c r="IR10" s="394">
        <v>203394705.35999998</v>
      </c>
      <c r="IS10" s="394">
        <v>63977727.399999999</v>
      </c>
      <c r="IT10" s="394">
        <v>10473251.350000001</v>
      </c>
      <c r="IU10" s="394">
        <v>7321851.4799999995</v>
      </c>
      <c r="IV10" s="394">
        <v>5211829.4399999995</v>
      </c>
      <c r="IW10" s="394">
        <v>1277266.1599999999</v>
      </c>
      <c r="IX10" s="394">
        <v>1339888.6300000001</v>
      </c>
      <c r="IY10" s="394">
        <v>1082915.2000000002</v>
      </c>
      <c r="IZ10" s="394">
        <v>1558264.96</v>
      </c>
      <c r="JA10" s="394">
        <v>4390623.03</v>
      </c>
      <c r="JB10" s="394">
        <v>4134431.9099999997</v>
      </c>
      <c r="JC10" s="394">
        <v>2885632.7899999996</v>
      </c>
      <c r="JD10" s="394">
        <v>43505401.850000001</v>
      </c>
      <c r="JE10" s="394">
        <v>3637563.4799999995</v>
      </c>
      <c r="JF10" s="394">
        <v>533909</v>
      </c>
      <c r="JG10" s="394">
        <v>660797.23</v>
      </c>
      <c r="JH10" s="394">
        <v>1584727.34</v>
      </c>
      <c r="JI10" s="394">
        <v>892423.21000000008</v>
      </c>
      <c r="JJ10" s="394">
        <v>53219998.919999994</v>
      </c>
      <c r="JK10" s="394">
        <v>2408104.5</v>
      </c>
      <c r="JL10" s="394">
        <v>3177598.3600000003</v>
      </c>
      <c r="JM10" s="394">
        <v>3449981.3699999996</v>
      </c>
      <c r="JN10" s="394">
        <v>1292601.1200000001</v>
      </c>
      <c r="JO10" s="394">
        <v>4377258.41</v>
      </c>
      <c r="JP10" s="394">
        <v>1134205.6100000001</v>
      </c>
      <c r="JQ10" s="394">
        <v>74645274.580000013</v>
      </c>
      <c r="JR10" s="394">
        <v>107546909.47</v>
      </c>
      <c r="JS10" s="394">
        <v>2556862.91</v>
      </c>
      <c r="JT10" s="394">
        <v>407585.89</v>
      </c>
      <c r="JU10" s="394">
        <v>1014397.6400000001</v>
      </c>
      <c r="JV10" s="394">
        <v>347813.23000000004</v>
      </c>
      <c r="JW10" s="394">
        <v>3796687.9500000011</v>
      </c>
      <c r="JX10" s="394">
        <v>422162.86</v>
      </c>
      <c r="JY10" s="394">
        <v>379989.85000000009</v>
      </c>
      <c r="JZ10" s="394">
        <v>2070095.43</v>
      </c>
      <c r="KA10" s="394">
        <v>65880.559999999939</v>
      </c>
      <c r="KB10" s="394">
        <v>690282.05</v>
      </c>
      <c r="KC10" s="394">
        <v>287896.27999999997</v>
      </c>
      <c r="KD10" s="394">
        <v>54423.600000000006</v>
      </c>
      <c r="KE10" s="394">
        <v>421600.47</v>
      </c>
      <c r="KF10" s="394">
        <v>187737597.28999999</v>
      </c>
      <c r="KG10" s="394">
        <v>6206030.6099999994</v>
      </c>
      <c r="KH10" s="394">
        <v>8403727.8599999994</v>
      </c>
      <c r="KI10" s="394">
        <v>6096157.7399999993</v>
      </c>
      <c r="KJ10" s="394">
        <v>7053497.0099999998</v>
      </c>
      <c r="KK10" s="394">
        <v>4372694.3899999997</v>
      </c>
      <c r="KL10" s="394">
        <v>14508608.680000002</v>
      </c>
      <c r="KM10" s="394">
        <v>5650922.4099999992</v>
      </c>
      <c r="KN10" s="394">
        <v>3164432.18</v>
      </c>
      <c r="KO10" s="394">
        <v>37880453.090000004</v>
      </c>
      <c r="KP10" s="394">
        <v>2450416.6300000004</v>
      </c>
      <c r="KQ10" s="394">
        <v>3022361.81</v>
      </c>
      <c r="KR10" s="394">
        <v>23628651.210000005</v>
      </c>
      <c r="KS10" s="394">
        <v>485099.73000000004</v>
      </c>
      <c r="KT10" s="394">
        <v>2314394.69</v>
      </c>
      <c r="KU10" s="394">
        <v>89997820.88000001</v>
      </c>
      <c r="KV10" s="394">
        <v>4776076.1499999994</v>
      </c>
      <c r="KW10" s="394">
        <v>65247000.880000018</v>
      </c>
      <c r="KX10" s="394">
        <v>3295463.89</v>
      </c>
      <c r="KY10" s="394">
        <v>1162520.1299999999</v>
      </c>
      <c r="KZ10" s="394">
        <v>9780899.4799999967</v>
      </c>
      <c r="LA10" s="394">
        <v>6898849.5800000001</v>
      </c>
      <c r="LB10" s="394">
        <v>1992755.5199999996</v>
      </c>
      <c r="LC10" s="394">
        <v>1791409.2299999997</v>
      </c>
      <c r="LD10" s="394">
        <v>1138427.1000000001</v>
      </c>
      <c r="LE10" s="394">
        <v>148869110.38999999</v>
      </c>
      <c r="LF10" s="394">
        <v>12686577.800000001</v>
      </c>
      <c r="LG10" s="394">
        <v>47325961.25</v>
      </c>
      <c r="LH10" s="394">
        <v>37568119.859999999</v>
      </c>
      <c r="LI10" s="394">
        <v>1297882.22</v>
      </c>
      <c r="LJ10" s="394">
        <v>1230210.67</v>
      </c>
      <c r="LK10" s="394">
        <v>2380795.16</v>
      </c>
      <c r="LL10" s="394">
        <v>3724744.649999999</v>
      </c>
      <c r="LM10" s="394">
        <v>625550.05000000005</v>
      </c>
      <c r="LN10" s="394">
        <v>2681054.15</v>
      </c>
      <c r="LO10" s="394">
        <v>403720.04</v>
      </c>
      <c r="LP10" s="394">
        <v>25542237.649999991</v>
      </c>
      <c r="LQ10" s="394">
        <v>1151701.52</v>
      </c>
      <c r="LR10" s="394">
        <v>669664.09000000008</v>
      </c>
      <c r="LS10" s="394">
        <v>204179847.31999999</v>
      </c>
      <c r="LT10" s="394">
        <v>54163132.259999998</v>
      </c>
      <c r="LU10" s="394">
        <v>126585169.69000001</v>
      </c>
      <c r="LV10" s="394">
        <v>19844923.23</v>
      </c>
      <c r="LW10" s="394">
        <v>3809871.9199999995</v>
      </c>
      <c r="LX10" s="394">
        <v>6304276.3499999996</v>
      </c>
      <c r="LY10" s="394">
        <v>2213420.5599999996</v>
      </c>
      <c r="LZ10" s="394">
        <v>3621833.2800000003</v>
      </c>
      <c r="MA10" s="394">
        <v>2044892.9899999998</v>
      </c>
      <c r="MB10" s="394">
        <v>5235247.9800000004</v>
      </c>
      <c r="MC10" s="394">
        <v>16031116.689999999</v>
      </c>
      <c r="MD10" s="394">
        <v>866732</v>
      </c>
      <c r="ME10" s="394">
        <v>113242330.86</v>
      </c>
      <c r="MF10" s="394">
        <v>1285377.94</v>
      </c>
      <c r="MG10" s="394">
        <v>2163697</v>
      </c>
      <c r="MH10" s="394">
        <v>486863.01999999996</v>
      </c>
      <c r="MI10" s="394">
        <v>778964.30999999994</v>
      </c>
      <c r="MJ10" s="394">
        <v>2098775.7200000002</v>
      </c>
      <c r="MK10" s="394">
        <v>880589.35000000009</v>
      </c>
      <c r="ML10" s="394">
        <v>1180645.3200000003</v>
      </c>
      <c r="MM10" s="394">
        <v>969672.22</v>
      </c>
      <c r="MN10" s="394">
        <v>351074.74</v>
      </c>
      <c r="MO10" s="394">
        <v>2170469.96</v>
      </c>
      <c r="MP10" s="394">
        <v>548154.59000000008</v>
      </c>
      <c r="MQ10" s="394">
        <v>146986380.78999999</v>
      </c>
      <c r="MR10" s="394">
        <v>2505002.81</v>
      </c>
      <c r="MS10" s="394">
        <v>-1735234.9299999992</v>
      </c>
      <c r="MT10" s="394">
        <v>4898675.21</v>
      </c>
      <c r="MU10" s="394">
        <v>2499653.4599999995</v>
      </c>
      <c r="MV10" s="394">
        <v>14545010.68</v>
      </c>
      <c r="MW10" s="394">
        <v>11881088.850099999</v>
      </c>
      <c r="MX10" s="394">
        <v>3200789.4000000004</v>
      </c>
      <c r="MY10" s="394">
        <v>3116884.06</v>
      </c>
      <c r="MZ10" s="394">
        <v>879780.52</v>
      </c>
      <c r="NA10" s="394">
        <v>404090.99</v>
      </c>
      <c r="NB10" s="394">
        <v>339642274.44</v>
      </c>
      <c r="NC10" s="394">
        <v>33455038.039999995</v>
      </c>
      <c r="ND10" s="394">
        <v>6133420.3499999996</v>
      </c>
      <c r="NE10" s="394">
        <v>38079247.859999992</v>
      </c>
      <c r="NF10" s="394">
        <v>2187183.4500000002</v>
      </c>
      <c r="NG10" s="394">
        <v>22241393.530000001</v>
      </c>
      <c r="NH10" s="394">
        <v>40728374.020000003</v>
      </c>
      <c r="NI10" s="394">
        <v>14187415.939999999</v>
      </c>
      <c r="NJ10" s="394">
        <v>559218</v>
      </c>
      <c r="NK10" s="394">
        <v>1097018.3400000001</v>
      </c>
      <c r="NL10" s="394">
        <v>5536186.7700000005</v>
      </c>
      <c r="NM10" s="394">
        <v>4431039.78</v>
      </c>
      <c r="NN10" s="394">
        <v>33292483.000000004</v>
      </c>
      <c r="NO10" s="394">
        <v>1624888.98</v>
      </c>
      <c r="NP10" s="394">
        <v>986696.10000000009</v>
      </c>
      <c r="NQ10" s="394">
        <v>0</v>
      </c>
      <c r="NR10" s="394">
        <v>1171217.0999999999</v>
      </c>
      <c r="NS10" s="394">
        <v>949513.7</v>
      </c>
      <c r="NT10" s="394">
        <v>1713397.1099999999</v>
      </c>
      <c r="NU10" s="394">
        <v>153075183.42000002</v>
      </c>
      <c r="NV10" s="394">
        <v>62484716.43999999</v>
      </c>
      <c r="NW10" s="394">
        <v>5039128.2100000009</v>
      </c>
      <c r="NX10" s="394">
        <v>1531679.58</v>
      </c>
      <c r="NY10" s="394">
        <v>2791994.1300000004</v>
      </c>
      <c r="NZ10" s="394">
        <v>9696843.2199999988</v>
      </c>
      <c r="OA10" s="394">
        <v>2144488.69</v>
      </c>
      <c r="OB10" s="394">
        <v>352728703.87</v>
      </c>
      <c r="OC10" s="394">
        <v>27085150.150000002</v>
      </c>
      <c r="OD10" s="394">
        <v>3434274.11</v>
      </c>
      <c r="OE10" s="394">
        <v>15490734.009999998</v>
      </c>
      <c r="OF10" s="394">
        <v>4612032.07</v>
      </c>
      <c r="OG10" s="394">
        <v>6840663.46</v>
      </c>
      <c r="OH10" s="394">
        <v>9167131.0599999987</v>
      </c>
      <c r="OI10" s="394">
        <v>1573339.07</v>
      </c>
      <c r="OJ10" s="394">
        <v>4607583.3100000005</v>
      </c>
      <c r="OK10" s="394">
        <v>62369082.170000002</v>
      </c>
      <c r="OL10" s="394">
        <v>16880459.010000002</v>
      </c>
      <c r="OM10" s="394">
        <v>33984832.030000001</v>
      </c>
      <c r="ON10" s="394">
        <v>1619296.9100000001</v>
      </c>
      <c r="OO10" s="394">
        <v>757751.99</v>
      </c>
      <c r="OP10" s="394">
        <v>40265.9</v>
      </c>
      <c r="OQ10" s="394">
        <v>56184486.149999999</v>
      </c>
      <c r="OR10" s="394">
        <v>1033213.51</v>
      </c>
      <c r="OS10" s="394">
        <v>752830.06</v>
      </c>
      <c r="OT10" s="394">
        <v>2519571.7599999998</v>
      </c>
      <c r="OU10" s="394">
        <v>3207192.01</v>
      </c>
      <c r="OV10" s="394">
        <v>6291579.1899999995</v>
      </c>
      <c r="OW10" s="394">
        <v>1194791.5100000002</v>
      </c>
      <c r="OX10" s="394">
        <v>544080.48</v>
      </c>
      <c r="OY10" s="394">
        <v>331604.78000000003</v>
      </c>
      <c r="OZ10" s="394">
        <v>68913241.829999998</v>
      </c>
      <c r="PA10" s="394">
        <v>1129718.77</v>
      </c>
      <c r="PB10" s="394">
        <v>7089387</v>
      </c>
      <c r="PC10" s="394">
        <v>507650.5</v>
      </c>
      <c r="PD10" s="394">
        <v>4454877.0200000005</v>
      </c>
      <c r="PE10" s="394">
        <v>4655526.97</v>
      </c>
      <c r="PF10" s="394">
        <v>1198408.03</v>
      </c>
      <c r="PG10" s="394">
        <v>936094.39999999979</v>
      </c>
      <c r="PH10" s="394">
        <v>1213113.48</v>
      </c>
      <c r="PI10" s="394">
        <v>797780.42</v>
      </c>
      <c r="PJ10" s="394">
        <v>2288708.09</v>
      </c>
      <c r="PK10" s="394">
        <v>2149018.19</v>
      </c>
      <c r="PL10" s="394">
        <v>1478870.1</v>
      </c>
      <c r="PM10" s="394">
        <v>4838605.57</v>
      </c>
      <c r="PN10" s="394">
        <v>328712.36</v>
      </c>
      <c r="PO10" s="394">
        <v>310198.25</v>
      </c>
      <c r="PP10" s="394">
        <v>422337.84</v>
      </c>
      <c r="PQ10" s="394">
        <v>298563</v>
      </c>
      <c r="PR10" s="394">
        <v>279939576.95000011</v>
      </c>
      <c r="PS10" s="394">
        <v>4541908.51</v>
      </c>
      <c r="PT10" s="394">
        <v>2348727.0399999996</v>
      </c>
      <c r="PU10" s="394">
        <v>2095407.51</v>
      </c>
      <c r="PV10" s="394">
        <v>54359966.130000003</v>
      </c>
      <c r="PW10" s="394">
        <v>730001.77</v>
      </c>
      <c r="PX10" s="394">
        <v>11194166.149999997</v>
      </c>
      <c r="PY10" s="394">
        <v>1215712.1800000002</v>
      </c>
      <c r="PZ10" s="394">
        <v>17384641.550000001</v>
      </c>
      <c r="QA10" s="394">
        <v>388401.51</v>
      </c>
      <c r="QB10" s="394">
        <v>5834030.8300000001</v>
      </c>
      <c r="QC10" s="394">
        <v>783662.15</v>
      </c>
      <c r="QD10" s="394">
        <v>1795789.25</v>
      </c>
      <c r="QE10" s="394">
        <v>1463667.96</v>
      </c>
      <c r="QF10" s="394">
        <v>1634122.57</v>
      </c>
      <c r="QG10" s="394">
        <v>2415639.19</v>
      </c>
      <c r="QH10" s="394">
        <v>1972315.4</v>
      </c>
      <c r="QI10" s="394">
        <v>2063146.6300000001</v>
      </c>
      <c r="QJ10" s="394">
        <v>420832.01</v>
      </c>
      <c r="QK10" s="394">
        <v>3520475.45</v>
      </c>
      <c r="QL10" s="394">
        <v>9993344.75</v>
      </c>
      <c r="QM10" s="394">
        <v>950076.79</v>
      </c>
      <c r="QN10" s="394">
        <v>779.52</v>
      </c>
      <c r="QO10" s="394">
        <v>13952.37</v>
      </c>
      <c r="QP10" s="394">
        <v>0</v>
      </c>
      <c r="QQ10" s="394">
        <v>0</v>
      </c>
      <c r="QR10" s="394">
        <v>84820823.299999997</v>
      </c>
      <c r="QS10" s="394">
        <v>766475.5</v>
      </c>
      <c r="QT10" s="394">
        <v>8803927.9699999988</v>
      </c>
      <c r="QU10" s="394">
        <v>2080589.54</v>
      </c>
      <c r="QV10" s="394">
        <v>2118077.5</v>
      </c>
      <c r="QW10" s="394">
        <v>2924563.5300000003</v>
      </c>
      <c r="QX10" s="394">
        <v>1080388.58</v>
      </c>
      <c r="QY10" s="394">
        <v>2099677.31</v>
      </c>
      <c r="QZ10" s="394">
        <v>3334270.48</v>
      </c>
      <c r="RA10" s="394">
        <v>711213</v>
      </c>
      <c r="RB10" s="394">
        <v>612599.16</v>
      </c>
      <c r="RC10" s="394">
        <v>566871.02</v>
      </c>
      <c r="RD10" s="394">
        <v>295074</v>
      </c>
      <c r="RE10" s="394">
        <v>103764562.36</v>
      </c>
      <c r="RF10" s="394">
        <v>3198967.02</v>
      </c>
      <c r="RG10" s="394">
        <v>1606283.19</v>
      </c>
      <c r="RH10" s="394">
        <v>2346220.4</v>
      </c>
      <c r="RI10" s="394">
        <v>1172875.1400000001</v>
      </c>
      <c r="RJ10" s="394">
        <v>936022.57</v>
      </c>
      <c r="RK10" s="394">
        <v>6974137.8899999997</v>
      </c>
      <c r="RL10" s="394">
        <v>860023</v>
      </c>
      <c r="RM10" s="394">
        <v>1830510</v>
      </c>
      <c r="RN10" s="394">
        <v>2567061.46</v>
      </c>
      <c r="RO10" s="394">
        <v>1945351.2599999995</v>
      </c>
      <c r="RP10" s="394">
        <v>539107.83999999997</v>
      </c>
      <c r="RQ10" s="394">
        <v>528100.91000000015</v>
      </c>
      <c r="RR10" s="394">
        <v>1075483</v>
      </c>
      <c r="RS10" s="394">
        <v>948189</v>
      </c>
      <c r="RT10" s="394">
        <v>735064.9</v>
      </c>
      <c r="RU10" s="394">
        <v>1456253.63</v>
      </c>
      <c r="RV10" s="394">
        <v>334079.57</v>
      </c>
      <c r="RW10" s="394">
        <v>308164</v>
      </c>
      <c r="RX10" s="394">
        <v>150870.57999999999</v>
      </c>
      <c r="RY10" s="394">
        <v>43670812.949999996</v>
      </c>
      <c r="RZ10" s="394">
        <v>1971358</v>
      </c>
      <c r="SA10" s="394">
        <v>691801.68</v>
      </c>
      <c r="SB10" s="394">
        <v>823492</v>
      </c>
      <c r="SC10" s="394">
        <v>521628.56999999995</v>
      </c>
      <c r="SD10" s="394">
        <v>1918006.27</v>
      </c>
      <c r="SE10" s="394">
        <v>2082064.0400000003</v>
      </c>
      <c r="SF10" s="394">
        <v>1527161.5</v>
      </c>
      <c r="SG10" s="394">
        <v>602748.22</v>
      </c>
      <c r="SH10" s="394">
        <v>592501.43000000005</v>
      </c>
      <c r="SI10" s="394">
        <v>5744340.6200000001</v>
      </c>
      <c r="SJ10" s="394">
        <v>268434</v>
      </c>
      <c r="SK10" s="394">
        <v>17532519.199999999</v>
      </c>
      <c r="SL10" s="394">
        <v>801506.99</v>
      </c>
      <c r="SM10" s="394">
        <v>1098887.8299999998</v>
      </c>
      <c r="SN10" s="394">
        <v>1180001.5899999999</v>
      </c>
      <c r="SO10" s="394">
        <v>761033.52</v>
      </c>
      <c r="SP10" s="394">
        <v>1041617.9099999998</v>
      </c>
      <c r="SQ10" s="394">
        <v>878931.52999999991</v>
      </c>
      <c r="SR10" s="394">
        <v>304251.61</v>
      </c>
      <c r="SS10" s="394">
        <v>36048450.219999991</v>
      </c>
      <c r="ST10" s="394">
        <v>412193.27</v>
      </c>
      <c r="SU10" s="394">
        <v>1015063.02</v>
      </c>
      <c r="SV10" s="394">
        <v>627069.82000000007</v>
      </c>
      <c r="SW10" s="394">
        <v>257504.11999999997</v>
      </c>
      <c r="SX10" s="394">
        <v>703256.1100000001</v>
      </c>
      <c r="SY10" s="394">
        <v>388212.57000000007</v>
      </c>
      <c r="SZ10" s="394">
        <v>2090235.2100000002</v>
      </c>
      <c r="TA10" s="394">
        <v>703143.65</v>
      </c>
      <c r="TB10" s="394">
        <v>522893.54</v>
      </c>
      <c r="TC10" s="394">
        <v>525528.51</v>
      </c>
      <c r="TD10" s="394">
        <v>1246816.8500000001</v>
      </c>
      <c r="TE10" s="394">
        <v>615390.34</v>
      </c>
      <c r="TF10" s="394">
        <v>378744.29</v>
      </c>
      <c r="TG10" s="394">
        <v>87425275.670000002</v>
      </c>
      <c r="TH10" s="394">
        <v>564528.85000000009</v>
      </c>
      <c r="TI10" s="394">
        <v>829689.40000000026</v>
      </c>
      <c r="TJ10" s="394">
        <v>1946680.1</v>
      </c>
      <c r="TK10" s="394">
        <v>2840158.69</v>
      </c>
      <c r="TL10" s="394">
        <v>599878.92999999993</v>
      </c>
      <c r="TM10" s="394">
        <v>356519</v>
      </c>
      <c r="TN10" s="394">
        <v>6352084.0499999998</v>
      </c>
      <c r="TO10" s="394">
        <v>682205.21</v>
      </c>
      <c r="TP10" s="394">
        <v>2870692.15</v>
      </c>
      <c r="TQ10" s="394">
        <v>1595816.34</v>
      </c>
      <c r="TR10" s="394">
        <v>938716.6100000001</v>
      </c>
      <c r="TS10" s="394">
        <v>533688.97</v>
      </c>
      <c r="TT10" s="394">
        <v>1153728.1000000001</v>
      </c>
      <c r="TU10" s="394">
        <v>918299.40999999992</v>
      </c>
      <c r="TV10" s="394">
        <v>407918.54</v>
      </c>
      <c r="TW10" s="394">
        <v>18932795.59</v>
      </c>
      <c r="TX10" s="394">
        <v>697006.83</v>
      </c>
      <c r="TY10" s="394">
        <v>46671301.920000002</v>
      </c>
      <c r="TZ10" s="394">
        <v>2156726.96</v>
      </c>
      <c r="UA10" s="394">
        <v>1319320.05</v>
      </c>
      <c r="UB10" s="394">
        <v>415971.06</v>
      </c>
      <c r="UC10" s="394">
        <v>15666783.190000003</v>
      </c>
      <c r="UD10" s="394">
        <v>605642.72999999986</v>
      </c>
      <c r="UE10" s="394">
        <v>221960</v>
      </c>
      <c r="UF10" s="394">
        <v>347383.47</v>
      </c>
      <c r="UG10" s="394">
        <v>144516.45000000001</v>
      </c>
      <c r="UH10" s="394">
        <v>26127359.349999998</v>
      </c>
      <c r="UI10" s="394">
        <v>2195154.0599999996</v>
      </c>
      <c r="UJ10" s="394">
        <v>1479223.49</v>
      </c>
      <c r="UK10" s="394">
        <v>4230189.03</v>
      </c>
      <c r="UL10" s="394">
        <v>1187022.51</v>
      </c>
      <c r="UM10" s="394">
        <v>859300.33999999985</v>
      </c>
      <c r="UN10" s="394">
        <v>167502665.71000001</v>
      </c>
      <c r="UO10" s="394">
        <v>2486364.2199999997</v>
      </c>
      <c r="UP10" s="394">
        <v>892624.12000000011</v>
      </c>
      <c r="UQ10" s="394">
        <v>14318956.879999999</v>
      </c>
      <c r="UR10" s="394">
        <v>755318.69000000006</v>
      </c>
      <c r="US10" s="394">
        <v>783533.26000000024</v>
      </c>
      <c r="UT10" s="394">
        <v>4755878.47</v>
      </c>
      <c r="UU10" s="394">
        <v>753370.78</v>
      </c>
      <c r="UV10" s="394">
        <v>386008.66</v>
      </c>
      <c r="UW10" s="394">
        <v>875227.00000000012</v>
      </c>
      <c r="UX10" s="394">
        <v>774125.33000000007</v>
      </c>
      <c r="UY10" s="394">
        <v>3127264.67</v>
      </c>
      <c r="UZ10" s="394">
        <v>1666776.19</v>
      </c>
      <c r="VA10" s="394">
        <v>3100706.68</v>
      </c>
      <c r="VB10" s="394">
        <v>204626.67999999993</v>
      </c>
      <c r="VC10" s="394">
        <v>511384.5</v>
      </c>
      <c r="VD10" s="394">
        <v>444815.99</v>
      </c>
      <c r="VE10" s="394">
        <v>597220.2699999999</v>
      </c>
      <c r="VF10" s="394">
        <v>3265669.3900000006</v>
      </c>
      <c r="VG10" s="394">
        <v>622475.02</v>
      </c>
      <c r="VH10" s="394">
        <v>645293.76000000013</v>
      </c>
      <c r="VI10" s="394">
        <v>410115</v>
      </c>
      <c r="VJ10" s="394">
        <v>54717271.170000002</v>
      </c>
      <c r="VK10" s="394">
        <v>2091891.53</v>
      </c>
      <c r="VL10" s="394">
        <v>2943236.3499999996</v>
      </c>
      <c r="VM10" s="394">
        <v>2581595.5099999998</v>
      </c>
      <c r="VN10" s="394">
        <v>2105428.38</v>
      </c>
      <c r="VO10" s="394">
        <v>5513975.3199999994</v>
      </c>
      <c r="VP10" s="394">
        <v>5334901.63</v>
      </c>
      <c r="VQ10" s="394">
        <v>1702295.25</v>
      </c>
      <c r="VR10" s="394">
        <v>2125779.58</v>
      </c>
      <c r="VS10" s="394">
        <v>14127304.850000001</v>
      </c>
      <c r="VT10" s="394">
        <v>1065415.81</v>
      </c>
      <c r="VU10" s="394">
        <v>3389404.98</v>
      </c>
      <c r="VV10" s="394">
        <v>2313720</v>
      </c>
      <c r="VW10" s="394">
        <v>870213.35000000009</v>
      </c>
      <c r="VX10" s="394">
        <v>1555842.26</v>
      </c>
      <c r="VY10" s="394">
        <v>284392488.74000001</v>
      </c>
      <c r="VZ10" s="394">
        <v>5867869.0499999998</v>
      </c>
      <c r="WA10" s="394">
        <v>2511762.7300000004</v>
      </c>
      <c r="WB10" s="394">
        <v>1681158</v>
      </c>
      <c r="WC10" s="394">
        <v>1083644.92</v>
      </c>
      <c r="WD10" s="394">
        <v>2813084.5300000003</v>
      </c>
      <c r="WE10" s="394">
        <v>12374889.140000001</v>
      </c>
      <c r="WF10" s="394">
        <v>5066857.1800000006</v>
      </c>
      <c r="WG10" s="394">
        <v>3557346.74</v>
      </c>
      <c r="WH10" s="394">
        <v>6301289.379999999</v>
      </c>
      <c r="WI10" s="394">
        <v>1782054.71</v>
      </c>
      <c r="WJ10" s="394">
        <v>6028436.1400000006</v>
      </c>
      <c r="WK10" s="394">
        <v>1250813.5399999996</v>
      </c>
      <c r="WL10" s="394">
        <v>11600890.74</v>
      </c>
      <c r="WM10" s="394">
        <v>26348597.539999999</v>
      </c>
      <c r="WN10" s="394">
        <v>3636384.37</v>
      </c>
      <c r="WO10" s="394">
        <v>3455431.6399999997</v>
      </c>
      <c r="WP10" s="394">
        <v>13191498.380000001</v>
      </c>
      <c r="WQ10" s="394">
        <v>3229658.8099999996</v>
      </c>
      <c r="WR10" s="394">
        <v>9140408.9000000004</v>
      </c>
      <c r="WS10" s="394">
        <v>57071754.36999999</v>
      </c>
      <c r="WT10" s="394">
        <v>3902790.29</v>
      </c>
      <c r="WU10" s="394">
        <v>1695421</v>
      </c>
      <c r="WV10" s="394">
        <v>1497233.5699999998</v>
      </c>
      <c r="WW10" s="394">
        <v>1286204.8400000001</v>
      </c>
      <c r="WX10" s="394">
        <v>724014.6</v>
      </c>
      <c r="WY10" s="394">
        <v>1255612.2</v>
      </c>
      <c r="WZ10" s="394">
        <v>1684281.9700000002</v>
      </c>
      <c r="XA10" s="394">
        <v>27061823.590000004</v>
      </c>
      <c r="XB10" s="394">
        <v>2451976.94</v>
      </c>
      <c r="XC10" s="394">
        <v>281429.66000000003</v>
      </c>
      <c r="XD10" s="394">
        <v>564430.94999999995</v>
      </c>
      <c r="XE10" s="394">
        <v>291673.34999999998</v>
      </c>
      <c r="XF10" s="394">
        <v>121458188.10000001</v>
      </c>
      <c r="XG10" s="394">
        <v>1400226.99</v>
      </c>
      <c r="XH10" s="394">
        <v>971712.89999999991</v>
      </c>
      <c r="XI10" s="394">
        <v>26956551.520000007</v>
      </c>
      <c r="XJ10" s="394">
        <v>1649236.78</v>
      </c>
      <c r="XK10" s="394">
        <v>1279187.23</v>
      </c>
      <c r="XL10" s="394">
        <v>1873242.5699999998</v>
      </c>
      <c r="XM10" s="394">
        <v>1013012.4</v>
      </c>
      <c r="XN10" s="394">
        <v>1929370.2999999998</v>
      </c>
      <c r="XO10" s="394">
        <v>2446982.3300000005</v>
      </c>
      <c r="XP10" s="394">
        <v>1846327.8599999996</v>
      </c>
      <c r="XQ10" s="394">
        <v>693817.6</v>
      </c>
      <c r="XR10" s="394">
        <v>771608.08000000007</v>
      </c>
      <c r="XS10" s="394">
        <v>1260298.78</v>
      </c>
      <c r="XT10" s="394">
        <v>452237.49</v>
      </c>
      <c r="XU10" s="394">
        <v>583579.67000000016</v>
      </c>
      <c r="XV10" s="394">
        <v>675273.32</v>
      </c>
      <c r="XW10" s="394">
        <v>759638.00999999989</v>
      </c>
      <c r="XX10" s="394">
        <v>618013.04999999993</v>
      </c>
      <c r="XY10" s="394">
        <v>889664.63999999978</v>
      </c>
      <c r="XZ10" s="394">
        <v>690916.29000000015</v>
      </c>
      <c r="YA10" s="394">
        <v>437472.56999999995</v>
      </c>
      <c r="YB10" s="394">
        <v>1277835.45</v>
      </c>
      <c r="YC10" s="394">
        <v>103130703.79000001</v>
      </c>
      <c r="YD10" s="394">
        <v>1156790.74</v>
      </c>
      <c r="YE10" s="394">
        <v>5153578.59</v>
      </c>
      <c r="YF10" s="394">
        <v>1230485.8799999999</v>
      </c>
      <c r="YG10" s="394">
        <v>13168565.059999999</v>
      </c>
      <c r="YH10" s="394">
        <v>1185480.46</v>
      </c>
      <c r="YI10" s="394">
        <v>4367855</v>
      </c>
      <c r="YJ10" s="394">
        <v>1163521.1200000001</v>
      </c>
      <c r="YK10" s="394">
        <v>5155455.26</v>
      </c>
      <c r="YL10" s="394">
        <v>3058174.1399999997</v>
      </c>
      <c r="YM10" s="394">
        <v>1861125.1700000002</v>
      </c>
      <c r="YN10" s="394">
        <v>1196198.48</v>
      </c>
      <c r="YO10" s="394">
        <v>785612.27</v>
      </c>
      <c r="YP10" s="394">
        <v>771332.67999999993</v>
      </c>
      <c r="YQ10" s="394">
        <v>642745.39999999991</v>
      </c>
      <c r="YR10" s="394">
        <v>397662</v>
      </c>
      <c r="YS10" s="394">
        <v>481973</v>
      </c>
      <c r="YT10" s="394">
        <v>37904653.300000004</v>
      </c>
      <c r="YU10" s="394">
        <v>1072262.8500000001</v>
      </c>
      <c r="YV10" s="394">
        <v>805187.95</v>
      </c>
      <c r="YW10" s="394">
        <v>916222.62999999989</v>
      </c>
      <c r="YX10" s="394">
        <v>1477718.08</v>
      </c>
      <c r="YY10" s="394">
        <v>1304480.2500000002</v>
      </c>
      <c r="YZ10" s="394">
        <v>726297.80999999994</v>
      </c>
      <c r="ZA10" s="394">
        <v>45726324.789999999</v>
      </c>
      <c r="ZB10" s="394">
        <v>1987040.24</v>
      </c>
      <c r="ZC10" s="394">
        <v>920235.97999999986</v>
      </c>
      <c r="ZD10" s="394">
        <v>1359646.9200000002</v>
      </c>
      <c r="ZE10" s="394">
        <v>501835.33999999997</v>
      </c>
      <c r="ZF10" s="394">
        <v>1049371.3599999999</v>
      </c>
      <c r="ZG10" s="394">
        <v>450774.17000000004</v>
      </c>
      <c r="ZH10" s="394">
        <v>670173.00000000012</v>
      </c>
      <c r="ZI10" s="394">
        <v>3584708.1199999996</v>
      </c>
      <c r="ZJ10" s="394">
        <v>87156623.220000014</v>
      </c>
      <c r="ZK10" s="394">
        <v>1345275.03</v>
      </c>
      <c r="ZL10" s="394">
        <v>3510114.6300000004</v>
      </c>
      <c r="ZM10" s="394">
        <v>8305091.0699999994</v>
      </c>
      <c r="ZN10" s="394">
        <v>4091674.75</v>
      </c>
      <c r="ZO10" s="394">
        <v>981785.46000000008</v>
      </c>
      <c r="ZP10" s="394">
        <v>1349420.7999999998</v>
      </c>
      <c r="ZQ10" s="394">
        <v>5268238.1199999992</v>
      </c>
      <c r="ZR10" s="394">
        <v>5753057.6200000001</v>
      </c>
      <c r="ZS10" s="394">
        <v>5059949.2399999993</v>
      </c>
      <c r="ZT10" s="394">
        <v>99931.3</v>
      </c>
      <c r="ZU10" s="394">
        <v>1068382.5399999998</v>
      </c>
      <c r="ZV10" s="394">
        <v>848720.96999999986</v>
      </c>
      <c r="ZW10" s="394">
        <v>1976074.75</v>
      </c>
      <c r="ZX10" s="394">
        <v>994161.07</v>
      </c>
      <c r="ZY10" s="394">
        <v>715867.89999999991</v>
      </c>
      <c r="ZZ10" s="394">
        <v>1794077.56</v>
      </c>
      <c r="AAA10" s="394">
        <v>1139077.3500000001</v>
      </c>
      <c r="AAB10" s="394">
        <v>743869.96</v>
      </c>
      <c r="AAC10" s="394">
        <v>932307</v>
      </c>
      <c r="AAD10" s="394">
        <v>469457</v>
      </c>
      <c r="AAE10" s="394">
        <v>452760.5</v>
      </c>
      <c r="AAF10" s="394">
        <v>23058754.079999998</v>
      </c>
      <c r="AAG10" s="394">
        <v>741917.74</v>
      </c>
      <c r="AAH10" s="394">
        <v>1092002.4899999998</v>
      </c>
      <c r="AAI10" s="394">
        <v>607844.59</v>
      </c>
      <c r="AAJ10" s="394">
        <v>478381.28</v>
      </c>
      <c r="AAK10" s="394">
        <v>448663.79000000004</v>
      </c>
      <c r="AAL10" s="394">
        <v>1147826.3799999999</v>
      </c>
      <c r="AAM10" s="394">
        <v>174854322.32999992</v>
      </c>
      <c r="AAN10" s="394">
        <v>724542.34</v>
      </c>
      <c r="AAO10" s="394">
        <v>1055829.71</v>
      </c>
      <c r="AAP10" s="394">
        <v>2077745.52</v>
      </c>
      <c r="AAQ10" s="394">
        <v>809156.77</v>
      </c>
      <c r="AAR10" s="394">
        <v>1301356</v>
      </c>
      <c r="AAS10" s="394">
        <v>1937051.9799999997</v>
      </c>
      <c r="AAT10" s="394">
        <v>1937255</v>
      </c>
      <c r="AAU10" s="394">
        <v>2390490.04</v>
      </c>
      <c r="AAV10" s="394">
        <v>947617.0199999999</v>
      </c>
      <c r="AAW10" s="394">
        <v>893910.96999999986</v>
      </c>
      <c r="AAX10" s="394">
        <v>7392468.6499999994</v>
      </c>
      <c r="AAY10" s="394">
        <v>2215090.9600000004</v>
      </c>
      <c r="AAZ10" s="394">
        <v>840012.69</v>
      </c>
      <c r="ABA10" s="394">
        <v>456517.15</v>
      </c>
      <c r="ABB10" s="394">
        <v>1976265.3399999999</v>
      </c>
      <c r="ABC10" s="394">
        <v>1121766.3700000001</v>
      </c>
      <c r="ABD10" s="394">
        <v>1429067.75</v>
      </c>
      <c r="ABE10" s="394">
        <v>424460.71</v>
      </c>
      <c r="ABF10" s="394">
        <v>9025253.7899999991</v>
      </c>
      <c r="ABG10" s="394">
        <v>8659835.5300000012</v>
      </c>
      <c r="ABH10" s="394">
        <v>504278.88</v>
      </c>
      <c r="ABI10" s="394">
        <v>656081.2300000001</v>
      </c>
      <c r="ABJ10" s="394">
        <v>603507.6</v>
      </c>
      <c r="ABK10" s="394">
        <v>219795.49</v>
      </c>
      <c r="ABL10" s="394">
        <v>469484.04</v>
      </c>
      <c r="ABM10" s="394">
        <v>76140252.570000008</v>
      </c>
      <c r="ABN10" s="394">
        <v>2422600.71</v>
      </c>
      <c r="ABO10" s="394">
        <v>2162377.2600000002</v>
      </c>
      <c r="ABP10" s="394">
        <v>2445788.7999999998</v>
      </c>
      <c r="ABQ10" s="394">
        <v>3572094.4000000004</v>
      </c>
      <c r="ABR10" s="394">
        <v>2506140.4700000002</v>
      </c>
      <c r="ABS10" s="394">
        <v>1230048.75</v>
      </c>
      <c r="ABT10" s="394">
        <v>2655922.2299999995</v>
      </c>
      <c r="ABU10" s="394">
        <v>1440068.0999999999</v>
      </c>
      <c r="ABV10" s="394">
        <v>24426941.419999994</v>
      </c>
      <c r="ABW10" s="394">
        <v>2297110.2200000002</v>
      </c>
      <c r="ABX10" s="394">
        <v>2588397.8200000003</v>
      </c>
      <c r="ABY10" s="394">
        <v>494109.38</v>
      </c>
      <c r="ABZ10" s="394">
        <v>736507.56</v>
      </c>
      <c r="ACA10" s="394">
        <v>2862635.86</v>
      </c>
      <c r="ACB10" s="394">
        <v>1002040</v>
      </c>
      <c r="ACC10" s="394">
        <v>1272791.6299999999</v>
      </c>
      <c r="ACD10" s="394">
        <v>47749.2</v>
      </c>
      <c r="ACE10" s="394">
        <v>1791671</v>
      </c>
      <c r="ACF10" s="394">
        <v>944209.22</v>
      </c>
      <c r="ACG10" s="394">
        <v>116317547.95999999</v>
      </c>
      <c r="ACH10" s="394">
        <v>1224937.6600000001</v>
      </c>
      <c r="ACI10" s="394">
        <v>1615523.46</v>
      </c>
      <c r="ACJ10" s="394">
        <v>867594.47000000009</v>
      </c>
      <c r="ACK10" s="394">
        <v>497698.09</v>
      </c>
      <c r="ACL10" s="394">
        <v>1156904.4099999997</v>
      </c>
      <c r="ACM10" s="394">
        <v>1345329.02</v>
      </c>
      <c r="ACN10" s="394">
        <v>8691648.7100000028</v>
      </c>
      <c r="ACO10" s="394">
        <v>33090192.729999997</v>
      </c>
      <c r="ACP10" s="394">
        <v>1838052.2100000002</v>
      </c>
      <c r="ACQ10" s="394">
        <v>1843190.43</v>
      </c>
      <c r="ACR10" s="394">
        <v>2762171.8899999997</v>
      </c>
      <c r="ACS10" s="394">
        <v>2650653</v>
      </c>
      <c r="ACT10" s="394">
        <v>12445515.18</v>
      </c>
      <c r="ACU10" s="394">
        <v>1230183.8799999999</v>
      </c>
      <c r="ACV10" s="394">
        <v>1650221.35</v>
      </c>
      <c r="ACW10" s="394">
        <v>319969.7</v>
      </c>
      <c r="ACX10" s="394">
        <v>629097.23</v>
      </c>
      <c r="ACY10" s="394">
        <v>355788.71</v>
      </c>
      <c r="ACZ10" s="394">
        <v>510275.01</v>
      </c>
      <c r="ADA10" s="394">
        <v>489564.58</v>
      </c>
      <c r="ADB10" s="394">
        <v>309808.64000000001</v>
      </c>
      <c r="ADC10" s="394">
        <v>786590</v>
      </c>
      <c r="ADD10" s="394">
        <v>25717384.770000003</v>
      </c>
      <c r="ADE10" s="394">
        <v>22189608.43</v>
      </c>
      <c r="ADF10" s="394">
        <v>482987.85000000003</v>
      </c>
      <c r="ADG10" s="394">
        <v>58025.200000000012</v>
      </c>
      <c r="ADH10" s="394">
        <v>1058282.1100000001</v>
      </c>
      <c r="ADI10" s="394">
        <v>1318064.3</v>
      </c>
      <c r="ADJ10" s="394">
        <v>853111</v>
      </c>
      <c r="ADK10" s="394">
        <v>696458.08999999985</v>
      </c>
      <c r="ADL10" s="394">
        <v>1673220.86</v>
      </c>
      <c r="ADM10" s="394">
        <v>290495396.39000005</v>
      </c>
      <c r="ADN10" s="394">
        <v>20171033.32</v>
      </c>
      <c r="ADO10" s="394">
        <v>12733055.249999998</v>
      </c>
      <c r="ADP10" s="394">
        <v>23153148.940000005</v>
      </c>
      <c r="ADQ10" s="394">
        <v>180454.80999999997</v>
      </c>
      <c r="ADR10" s="394">
        <v>525793.75</v>
      </c>
      <c r="ADS10" s="394">
        <v>586045.04</v>
      </c>
      <c r="ADT10" s="394">
        <v>369994.07</v>
      </c>
      <c r="ADU10" s="394">
        <v>203020085.09000003</v>
      </c>
      <c r="ADV10" s="394">
        <v>62513836.120000005</v>
      </c>
      <c r="ADW10" s="394">
        <v>8465725.3600000013</v>
      </c>
      <c r="ADX10" s="394">
        <v>1224016.2100000002</v>
      </c>
      <c r="ADY10" s="394">
        <v>2365356</v>
      </c>
      <c r="ADZ10" s="394">
        <v>2192284</v>
      </c>
      <c r="AEA10" s="394">
        <v>1053080.0900000001</v>
      </c>
      <c r="AEB10" s="394">
        <v>1619993.1600000001</v>
      </c>
      <c r="AEC10" s="394">
        <v>1296337.6900000002</v>
      </c>
      <c r="AED10" s="394">
        <v>1052320.06</v>
      </c>
      <c r="AEE10" s="394">
        <v>2323324.25</v>
      </c>
      <c r="AEF10" s="394">
        <v>3051742.34</v>
      </c>
      <c r="AEG10" s="394">
        <v>1358256.71</v>
      </c>
      <c r="AEH10" s="394">
        <v>1221227.2999999998</v>
      </c>
      <c r="AEI10" s="394">
        <v>1502557.06</v>
      </c>
      <c r="AEJ10" s="394">
        <v>4845468.3</v>
      </c>
      <c r="AEK10" s="394">
        <v>937012.64999999991</v>
      </c>
      <c r="AEL10" s="394">
        <v>3822669.15</v>
      </c>
      <c r="AEM10" s="394">
        <v>718675.82</v>
      </c>
      <c r="AEN10" s="394">
        <v>5742107.2000000002</v>
      </c>
      <c r="AEO10" s="394">
        <v>88956861.640000001</v>
      </c>
      <c r="AEP10" s="394">
        <v>6953148.5300000003</v>
      </c>
      <c r="AEQ10" s="394">
        <v>4408860.24</v>
      </c>
      <c r="AER10" s="394">
        <v>1521378.2100000002</v>
      </c>
      <c r="AES10" s="394">
        <v>2511843.6</v>
      </c>
      <c r="AET10" s="394">
        <v>8444510.2199999988</v>
      </c>
      <c r="AEU10" s="394">
        <v>1224029.76</v>
      </c>
      <c r="AEV10" s="394">
        <v>3298363.53</v>
      </c>
      <c r="AEW10" s="394">
        <v>1344280.6099999999</v>
      </c>
      <c r="AEX10" s="394">
        <v>831738.69000000006</v>
      </c>
      <c r="AEY10" s="394">
        <v>37430671.850000001</v>
      </c>
      <c r="AEZ10" s="394">
        <v>16438118.019999998</v>
      </c>
      <c r="AFA10" s="394">
        <v>1471795.0000000002</v>
      </c>
      <c r="AFB10" s="394">
        <v>697134.61</v>
      </c>
      <c r="AFC10" s="394">
        <v>1060611.8899999999</v>
      </c>
      <c r="AFD10" s="394">
        <v>992283</v>
      </c>
      <c r="AFE10" s="394">
        <v>247570</v>
      </c>
      <c r="AFF10" s="394">
        <v>467490.66000000003</v>
      </c>
      <c r="AFG10" s="394">
        <v>557100.59</v>
      </c>
      <c r="AFH10" s="394">
        <v>524354.87999999989</v>
      </c>
      <c r="AFI10" s="394">
        <v>435297.27999999997</v>
      </c>
      <c r="AFJ10" s="394">
        <v>200268.1</v>
      </c>
      <c r="AFK10" s="394">
        <v>527917.39999999991</v>
      </c>
      <c r="AFL10" s="394">
        <v>30611983.029999997</v>
      </c>
      <c r="AFM10" s="394">
        <v>985754.03</v>
      </c>
      <c r="AFN10" s="394">
        <v>2390033.14</v>
      </c>
      <c r="AFO10" s="394">
        <v>598330.39</v>
      </c>
      <c r="AFP10" s="394">
        <v>432780.88</v>
      </c>
      <c r="AFQ10" s="394">
        <v>478958.24000000005</v>
      </c>
      <c r="AFR10" s="394">
        <v>305447.91000000003</v>
      </c>
      <c r="AFS10" s="394">
        <v>1256517.3999999999</v>
      </c>
      <c r="AFT10" s="394">
        <v>935436</v>
      </c>
      <c r="AFU10" s="394">
        <v>476027.64</v>
      </c>
      <c r="AFV10" s="394">
        <v>874043.98</v>
      </c>
      <c r="AFW10" s="394">
        <v>322487.52</v>
      </c>
      <c r="AFX10" s="394">
        <v>38895987.07</v>
      </c>
      <c r="AFY10" s="394">
        <v>1585005.98</v>
      </c>
      <c r="AFZ10" s="394">
        <v>744230.95000000007</v>
      </c>
      <c r="AGA10" s="394">
        <v>1084753.4699999997</v>
      </c>
      <c r="AGB10" s="394">
        <v>3889346.96</v>
      </c>
      <c r="AGC10" s="394">
        <v>1000315.0999999997</v>
      </c>
      <c r="AGD10" s="394">
        <v>278218.13</v>
      </c>
      <c r="AGE10" s="394">
        <v>1003514.7499999999</v>
      </c>
      <c r="AGF10" s="394">
        <v>967059.77999999991</v>
      </c>
      <c r="AGG10" s="394">
        <v>1151553.3399999999</v>
      </c>
      <c r="AGH10" s="394">
        <v>805400.81</v>
      </c>
      <c r="AGI10" s="394">
        <v>50157139.570000008</v>
      </c>
      <c r="AGJ10" s="394">
        <v>8211261</v>
      </c>
      <c r="AGK10" s="394">
        <v>566920.17999999993</v>
      </c>
      <c r="AGL10" s="394">
        <v>313215.87</v>
      </c>
      <c r="AGM10" s="394">
        <v>1851185</v>
      </c>
      <c r="AGN10" s="394">
        <v>608624.05000000005</v>
      </c>
      <c r="AGO10" s="394">
        <v>139215.62</v>
      </c>
      <c r="AGP10" s="394">
        <v>452455.11</v>
      </c>
      <c r="AGQ10" s="394">
        <v>232339648.01999995</v>
      </c>
      <c r="AGR10" s="394">
        <v>107391183.20999999</v>
      </c>
      <c r="AGS10" s="394">
        <v>2268273.4400000004</v>
      </c>
      <c r="AGT10" s="394">
        <v>3622358.9000000004</v>
      </c>
      <c r="AGU10" s="394">
        <v>4065086.9499999997</v>
      </c>
      <c r="AGV10" s="394">
        <v>2616825.38</v>
      </c>
      <c r="AGW10" s="394">
        <v>613942.69999999995</v>
      </c>
      <c r="AGX10" s="394">
        <v>3873863.0499999993</v>
      </c>
      <c r="AGY10" s="394">
        <v>409469.25000000006</v>
      </c>
      <c r="AGZ10" s="394">
        <v>4367174.45</v>
      </c>
      <c r="AHA10" s="394">
        <v>5088563.55</v>
      </c>
      <c r="AHB10" s="394">
        <v>2743311.35</v>
      </c>
      <c r="AHC10" s="394">
        <v>2644873.7000000002</v>
      </c>
      <c r="AHD10" s="394">
        <v>1034389.1</v>
      </c>
      <c r="AHE10" s="394">
        <v>2784684.3</v>
      </c>
      <c r="AHF10" s="394">
        <v>2936544</v>
      </c>
      <c r="AHG10" s="394">
        <v>1229087.25</v>
      </c>
      <c r="AHH10" s="394">
        <v>18636089.82</v>
      </c>
      <c r="AHI10" s="394">
        <v>729212.92999999993</v>
      </c>
      <c r="AHJ10" s="394">
        <v>844844.85999999987</v>
      </c>
      <c r="AHK10" s="394">
        <v>513258.11</v>
      </c>
      <c r="AHL10" s="394">
        <v>2509996.09</v>
      </c>
      <c r="AHM10" s="394">
        <v>454765.23</v>
      </c>
      <c r="AHN10" s="394">
        <v>318550.84999999998</v>
      </c>
      <c r="AHO10" s="394">
        <v>10579999762.247091</v>
      </c>
    </row>
    <row r="11" spans="1:899">
      <c r="A11" s="383" t="s">
        <v>10</v>
      </c>
      <c r="B11" s="383" t="s">
        <v>11</v>
      </c>
      <c r="C11" s="394">
        <v>12921649.449999999</v>
      </c>
      <c r="D11" s="394">
        <v>358494</v>
      </c>
      <c r="E11" s="394">
        <v>627476</v>
      </c>
      <c r="F11" s="394">
        <v>73763.11</v>
      </c>
      <c r="G11" s="394">
        <v>2099483.77</v>
      </c>
      <c r="H11" s="394">
        <v>934637.58000000007</v>
      </c>
      <c r="I11" s="394">
        <v>1679978</v>
      </c>
      <c r="J11" s="394">
        <v>2104623.4900000002</v>
      </c>
      <c r="K11" s="394">
        <v>1070206.81</v>
      </c>
      <c r="L11" s="394">
        <v>167697</v>
      </c>
      <c r="M11" s="394">
        <v>347185.36</v>
      </c>
      <c r="N11" s="394">
        <v>80158.13</v>
      </c>
      <c r="O11" s="394">
        <v>486357.36</v>
      </c>
      <c r="P11" s="394">
        <v>294518.68</v>
      </c>
      <c r="Q11" s="394">
        <v>39231.839999999997</v>
      </c>
      <c r="R11" s="394">
        <v>11360</v>
      </c>
      <c r="S11" s="394">
        <v>334690.29000000004</v>
      </c>
      <c r="T11" s="394">
        <v>43047</v>
      </c>
      <c r="U11" s="394">
        <v>57005333</v>
      </c>
      <c r="V11" s="394">
        <v>1461148.05</v>
      </c>
      <c r="W11" s="394">
        <v>754317.53</v>
      </c>
      <c r="X11" s="394">
        <v>3062611.41</v>
      </c>
      <c r="Y11" s="394">
        <v>2397153</v>
      </c>
      <c r="Z11" s="394">
        <v>2974368.79</v>
      </c>
      <c r="AA11" s="394">
        <v>369884</v>
      </c>
      <c r="AB11" s="394">
        <v>38155413.239999995</v>
      </c>
      <c r="AC11" s="394">
        <v>4525496.91</v>
      </c>
      <c r="AD11" s="394">
        <v>761504.04</v>
      </c>
      <c r="AE11" s="394">
        <v>3153043.62</v>
      </c>
      <c r="AF11" s="394">
        <v>2866204.1399999997</v>
      </c>
      <c r="AG11" s="394">
        <v>16564216.150000002</v>
      </c>
      <c r="AH11" s="394">
        <v>7854474.9900000002</v>
      </c>
      <c r="AI11" s="394">
        <v>246676</v>
      </c>
      <c r="AJ11" s="394">
        <v>57948</v>
      </c>
      <c r="AK11" s="394">
        <v>6057</v>
      </c>
      <c r="AL11" s="394">
        <v>8801155</v>
      </c>
      <c r="AM11" s="394">
        <v>856551.76000000013</v>
      </c>
      <c r="AN11" s="394">
        <v>1524218.2200000002</v>
      </c>
      <c r="AO11" s="394">
        <v>1372549.8699999999</v>
      </c>
      <c r="AP11" s="394">
        <v>347104</v>
      </c>
      <c r="AQ11" s="394">
        <v>544149</v>
      </c>
      <c r="AR11" s="394">
        <v>0</v>
      </c>
      <c r="AS11" s="394">
        <v>523661.5</v>
      </c>
      <c r="AT11" s="394">
        <v>1513</v>
      </c>
      <c r="AU11" s="394">
        <v>3637.75</v>
      </c>
      <c r="AV11" s="394">
        <v>28193</v>
      </c>
      <c r="AW11" s="394">
        <v>178053.1</v>
      </c>
      <c r="AX11" s="394">
        <v>33353</v>
      </c>
      <c r="AY11" s="394">
        <v>52020</v>
      </c>
      <c r="AZ11" s="394">
        <v>51493</v>
      </c>
      <c r="BA11" s="394">
        <v>12442</v>
      </c>
      <c r="BB11" s="394">
        <v>9748.6</v>
      </c>
      <c r="BC11" s="394">
        <v>12067</v>
      </c>
      <c r="BD11" s="394">
        <v>36373</v>
      </c>
      <c r="BE11" s="394">
        <v>154938</v>
      </c>
      <c r="BF11" s="394">
        <v>0</v>
      </c>
      <c r="BG11" s="394">
        <v>31924.54</v>
      </c>
      <c r="BH11" s="394">
        <v>2365409.16</v>
      </c>
      <c r="BI11" s="394">
        <v>67344.56</v>
      </c>
      <c r="BJ11" s="394">
        <v>43216.35</v>
      </c>
      <c r="BK11" s="394">
        <v>500</v>
      </c>
      <c r="BL11" s="394">
        <v>228303.1</v>
      </c>
      <c r="BM11" s="394">
        <v>63610.17</v>
      </c>
      <c r="BN11" s="394">
        <v>30773</v>
      </c>
      <c r="BO11" s="394">
        <v>0</v>
      </c>
      <c r="BP11" s="394">
        <v>0</v>
      </c>
      <c r="BQ11" s="394">
        <v>634356.64</v>
      </c>
      <c r="BR11" s="394">
        <v>29822</v>
      </c>
      <c r="BS11" s="394">
        <v>51349</v>
      </c>
      <c r="BT11" s="394">
        <v>93364</v>
      </c>
      <c r="BU11" s="394">
        <v>21665</v>
      </c>
      <c r="BV11" s="394">
        <v>626</v>
      </c>
      <c r="BW11" s="394">
        <v>1500</v>
      </c>
      <c r="BX11" s="394">
        <v>26680</v>
      </c>
      <c r="BY11" s="394">
        <v>1189630.46</v>
      </c>
      <c r="BZ11" s="394">
        <v>339752.28</v>
      </c>
      <c r="CA11" s="394">
        <v>367158</v>
      </c>
      <c r="CB11" s="394">
        <v>16153</v>
      </c>
      <c r="CC11" s="394">
        <v>4579</v>
      </c>
      <c r="CD11" s="394">
        <v>16816</v>
      </c>
      <c r="CE11" s="394">
        <v>229382.14</v>
      </c>
      <c r="CF11" s="394">
        <v>3164044.6100000003</v>
      </c>
      <c r="CG11" s="394">
        <v>130790</v>
      </c>
      <c r="CH11" s="394">
        <v>91531.620000000024</v>
      </c>
      <c r="CI11" s="394">
        <v>30000.7</v>
      </c>
      <c r="CJ11" s="394">
        <v>55053.85</v>
      </c>
      <c r="CK11" s="394">
        <v>24284.5</v>
      </c>
      <c r="CL11" s="394">
        <v>19015</v>
      </c>
      <c r="CM11" s="394">
        <v>79116.41</v>
      </c>
      <c r="CN11" s="394">
        <v>0</v>
      </c>
      <c r="CO11" s="394">
        <v>16489.239999999998</v>
      </c>
      <c r="CP11" s="394">
        <v>-6651.27</v>
      </c>
      <c r="CQ11" s="394">
        <v>329887.51</v>
      </c>
      <c r="CR11" s="394">
        <v>-13179.449999999997</v>
      </c>
      <c r="CS11" s="394">
        <v>1605436.96</v>
      </c>
      <c r="CT11" s="394">
        <v>684574.69</v>
      </c>
      <c r="CU11" s="394">
        <v>260912.4</v>
      </c>
      <c r="CV11" s="394">
        <v>380821.72</v>
      </c>
      <c r="CW11" s="394">
        <v>16252.55</v>
      </c>
      <c r="CX11" s="394">
        <v>1954995</v>
      </c>
      <c r="CY11" s="394">
        <v>2275789.8899999997</v>
      </c>
      <c r="CZ11" s="394">
        <v>319533.2</v>
      </c>
      <c r="DA11" s="394">
        <v>2105766.8099999996</v>
      </c>
      <c r="DB11" s="394">
        <v>32081741.390000001</v>
      </c>
      <c r="DC11" s="394">
        <v>106958.37999999999</v>
      </c>
      <c r="DD11" s="394">
        <v>34057.86</v>
      </c>
      <c r="DE11" s="394">
        <v>302905.62999999995</v>
      </c>
      <c r="DF11" s="394">
        <v>1797176.5700000003</v>
      </c>
      <c r="DG11" s="394">
        <v>892431.99</v>
      </c>
      <c r="DH11" s="394">
        <v>25110.329999999842</v>
      </c>
      <c r="DI11" s="394">
        <v>58793</v>
      </c>
      <c r="DJ11" s="394">
        <v>5164285.43</v>
      </c>
      <c r="DK11" s="394">
        <v>211337.5</v>
      </c>
      <c r="DL11" s="394">
        <v>212011</v>
      </c>
      <c r="DM11" s="394">
        <v>120099</v>
      </c>
      <c r="DN11" s="394">
        <v>117660.2</v>
      </c>
      <c r="DO11" s="394">
        <v>302164.55</v>
      </c>
      <c r="DP11" s="394">
        <v>374943.5</v>
      </c>
      <c r="DQ11" s="394">
        <v>50636.5</v>
      </c>
      <c r="DR11" s="394">
        <v>1031608.72</v>
      </c>
      <c r="DS11" s="394">
        <v>559612.22</v>
      </c>
      <c r="DT11" s="394">
        <v>15223</v>
      </c>
      <c r="DU11" s="394">
        <v>200375.88</v>
      </c>
      <c r="DV11" s="394">
        <v>436243.35</v>
      </c>
      <c r="DW11" s="394">
        <v>55132</v>
      </c>
      <c r="DX11" s="394">
        <v>134560</v>
      </c>
      <c r="DY11" s="394">
        <v>2870216</v>
      </c>
      <c r="DZ11" s="394">
        <v>20129</v>
      </c>
      <c r="EA11" s="394">
        <v>9247</v>
      </c>
      <c r="EB11" s="394">
        <v>94030</v>
      </c>
      <c r="EC11" s="394">
        <v>18384</v>
      </c>
      <c r="ED11" s="394">
        <v>187683.82</v>
      </c>
      <c r="EE11" s="394">
        <v>142448.10999999999</v>
      </c>
      <c r="EF11" s="394">
        <v>13861.810000000001</v>
      </c>
      <c r="EG11" s="394">
        <v>52915.18</v>
      </c>
      <c r="EH11" s="394">
        <v>40880</v>
      </c>
      <c r="EI11" s="394">
        <v>126524</v>
      </c>
      <c r="EJ11" s="394">
        <v>74938</v>
      </c>
      <c r="EK11" s="394">
        <v>38222.25</v>
      </c>
      <c r="EL11" s="394">
        <v>21388</v>
      </c>
      <c r="EM11" s="394">
        <v>748799.31</v>
      </c>
      <c r="EN11" s="394">
        <v>13154</v>
      </c>
      <c r="EO11" s="394">
        <v>45799</v>
      </c>
      <c r="EP11" s="394">
        <v>8992</v>
      </c>
      <c r="EQ11" s="394">
        <v>55040</v>
      </c>
      <c r="ER11" s="394">
        <v>72356.25</v>
      </c>
      <c r="ES11" s="394">
        <v>8441</v>
      </c>
      <c r="ET11" s="394">
        <v>1658</v>
      </c>
      <c r="EU11" s="394">
        <v>2670.3700000000026</v>
      </c>
      <c r="EV11" s="394">
        <v>3214955.77</v>
      </c>
      <c r="EW11" s="394">
        <v>303704.21000000002</v>
      </c>
      <c r="EX11" s="394">
        <v>282165.22000000003</v>
      </c>
      <c r="EY11" s="394">
        <v>147241.20000000001</v>
      </c>
      <c r="EZ11" s="394">
        <v>1482445.43</v>
      </c>
      <c r="FA11" s="394">
        <v>1191552</v>
      </c>
      <c r="FB11" s="394">
        <v>86949</v>
      </c>
      <c r="FC11" s="394">
        <v>194447.27000000002</v>
      </c>
      <c r="FD11" s="394">
        <v>338008</v>
      </c>
      <c r="FE11" s="394">
        <v>60614</v>
      </c>
      <c r="FF11" s="394">
        <v>453597.98</v>
      </c>
      <c r="FG11" s="394">
        <v>74798</v>
      </c>
      <c r="FH11" s="394">
        <v>1481682.6099999999</v>
      </c>
      <c r="FI11" s="394">
        <v>858817</v>
      </c>
      <c r="FJ11" s="394">
        <v>36957</v>
      </c>
      <c r="FK11" s="394">
        <v>234447</v>
      </c>
      <c r="FL11" s="394">
        <v>11536</v>
      </c>
      <c r="FM11" s="394">
        <v>245359</v>
      </c>
      <c r="FN11" s="394">
        <v>5399</v>
      </c>
      <c r="FO11" s="394">
        <v>1531</v>
      </c>
      <c r="FP11" s="394">
        <v>2186048.88</v>
      </c>
      <c r="FQ11" s="394">
        <v>29353</v>
      </c>
      <c r="FR11" s="394">
        <v>209584.01</v>
      </c>
      <c r="FS11" s="394">
        <v>192928</v>
      </c>
      <c r="FT11" s="394">
        <v>403123</v>
      </c>
      <c r="FU11" s="394">
        <v>990044.5</v>
      </c>
      <c r="FV11" s="394">
        <v>360006</v>
      </c>
      <c r="FW11" s="394">
        <v>314979</v>
      </c>
      <c r="FX11" s="394">
        <v>45738</v>
      </c>
      <c r="FY11" s="394">
        <v>375887</v>
      </c>
      <c r="FZ11" s="394">
        <v>1115451.8799999999</v>
      </c>
      <c r="GA11" s="394">
        <v>187583.46999999997</v>
      </c>
      <c r="GB11" s="394">
        <v>72816</v>
      </c>
      <c r="GC11" s="394">
        <v>0</v>
      </c>
      <c r="GD11" s="394">
        <v>1187621.58</v>
      </c>
      <c r="GE11" s="394">
        <v>11997</v>
      </c>
      <c r="GF11" s="394">
        <v>63197</v>
      </c>
      <c r="GG11" s="394">
        <v>219551</v>
      </c>
      <c r="GH11" s="394">
        <v>27850</v>
      </c>
      <c r="GI11" s="394">
        <v>26581.93</v>
      </c>
      <c r="GJ11" s="394">
        <v>7993</v>
      </c>
      <c r="GK11" s="394">
        <v>58549</v>
      </c>
      <c r="GL11" s="394">
        <v>49141.68</v>
      </c>
      <c r="GM11" s="394">
        <v>0</v>
      </c>
      <c r="GN11" s="394">
        <v>0</v>
      </c>
      <c r="GO11" s="394">
        <v>11388</v>
      </c>
      <c r="GP11" s="394">
        <v>480262</v>
      </c>
      <c r="GQ11" s="394">
        <v>160190.07</v>
      </c>
      <c r="GR11" s="394">
        <v>28074</v>
      </c>
      <c r="GS11" s="394">
        <v>25401</v>
      </c>
      <c r="GT11" s="394">
        <v>20462.120000000003</v>
      </c>
      <c r="GU11" s="394">
        <v>194596.25</v>
      </c>
      <c r="GV11" s="394">
        <v>80316</v>
      </c>
      <c r="GW11" s="394">
        <v>163922.39000000001</v>
      </c>
      <c r="GX11" s="394">
        <v>2859576.16</v>
      </c>
      <c r="GY11" s="394">
        <v>8533</v>
      </c>
      <c r="GZ11" s="394">
        <v>1794654.5</v>
      </c>
      <c r="HA11" s="394">
        <v>1558394.83</v>
      </c>
      <c r="HB11" s="394">
        <v>16228128.439999999</v>
      </c>
      <c r="HC11" s="394">
        <v>2211635</v>
      </c>
      <c r="HD11" s="394">
        <v>5366024.91</v>
      </c>
      <c r="HE11" s="394">
        <v>4737182</v>
      </c>
      <c r="HF11" s="394">
        <v>3151298.42</v>
      </c>
      <c r="HG11" s="394">
        <v>4124130.1799999997</v>
      </c>
      <c r="HH11" s="394">
        <v>571247.75</v>
      </c>
      <c r="HI11" s="394">
        <v>18244523.140000001</v>
      </c>
      <c r="HJ11" s="394">
        <v>23806700.619999997</v>
      </c>
      <c r="HK11" s="394">
        <v>9266547.0399999991</v>
      </c>
      <c r="HL11" s="394">
        <v>9215648.0700000003</v>
      </c>
      <c r="HM11" s="394">
        <v>2320371.7300000004</v>
      </c>
      <c r="HN11" s="394">
        <v>1078074.92</v>
      </c>
      <c r="HO11" s="394">
        <v>23117878.949999999</v>
      </c>
      <c r="HP11" s="394">
        <v>9758839.5999999996</v>
      </c>
      <c r="HQ11" s="394">
        <v>10093321.779999999</v>
      </c>
      <c r="HR11" s="394">
        <v>569918</v>
      </c>
      <c r="HS11" s="394">
        <v>86444</v>
      </c>
      <c r="HT11" s="394">
        <v>173018.96999999997</v>
      </c>
      <c r="HU11" s="394">
        <v>46572</v>
      </c>
      <c r="HV11" s="394">
        <v>2893</v>
      </c>
      <c r="HW11" s="394">
        <v>852528</v>
      </c>
      <c r="HX11" s="394">
        <v>302600.90000000002</v>
      </c>
      <c r="HY11" s="394">
        <v>51566</v>
      </c>
      <c r="HZ11" s="394">
        <v>104376</v>
      </c>
      <c r="IA11" s="394">
        <v>92435.56</v>
      </c>
      <c r="IB11" s="394">
        <v>1391312.5</v>
      </c>
      <c r="IC11" s="394">
        <v>13506</v>
      </c>
      <c r="ID11" s="394">
        <v>547137</v>
      </c>
      <c r="IE11" s="394">
        <v>1987</v>
      </c>
      <c r="IF11" s="394">
        <v>720</v>
      </c>
      <c r="IG11" s="394">
        <v>2254020.94</v>
      </c>
      <c r="IH11" s="394">
        <v>652161.86</v>
      </c>
      <c r="II11" s="394">
        <v>310701</v>
      </c>
      <c r="IJ11" s="394">
        <v>247013</v>
      </c>
      <c r="IK11" s="394">
        <v>988196.25</v>
      </c>
      <c r="IL11" s="394">
        <v>156948.01999999999</v>
      </c>
      <c r="IM11" s="394">
        <v>17932</v>
      </c>
      <c r="IN11" s="394">
        <v>9000</v>
      </c>
      <c r="IO11" s="394">
        <v>24458</v>
      </c>
      <c r="IP11" s="394">
        <v>31005.5</v>
      </c>
      <c r="IQ11" s="394">
        <v>598193</v>
      </c>
      <c r="IR11" s="394">
        <v>8203568.3099999996</v>
      </c>
      <c r="IS11" s="394">
        <v>3463083.34</v>
      </c>
      <c r="IT11" s="394">
        <v>1089567.81</v>
      </c>
      <c r="IU11" s="394">
        <v>234422.13</v>
      </c>
      <c r="IV11" s="394">
        <v>494318</v>
      </c>
      <c r="IW11" s="394">
        <v>51359</v>
      </c>
      <c r="IX11" s="394">
        <v>212580</v>
      </c>
      <c r="IY11" s="394">
        <v>24161</v>
      </c>
      <c r="IZ11" s="394">
        <v>347751</v>
      </c>
      <c r="JA11" s="394">
        <v>506718.11</v>
      </c>
      <c r="JB11" s="394">
        <v>2402384.4699999997</v>
      </c>
      <c r="JC11" s="394">
        <v>1040996</v>
      </c>
      <c r="JD11" s="394">
        <v>364839.8</v>
      </c>
      <c r="JE11" s="394">
        <v>165157.69</v>
      </c>
      <c r="JF11" s="394">
        <v>99248</v>
      </c>
      <c r="JG11" s="394">
        <v>511878.16</v>
      </c>
      <c r="JH11" s="394">
        <v>78730.5</v>
      </c>
      <c r="JI11" s="394">
        <v>0</v>
      </c>
      <c r="JJ11" s="394">
        <v>1784297.3100000003</v>
      </c>
      <c r="JK11" s="394">
        <v>0</v>
      </c>
      <c r="JL11" s="394">
        <v>113302</v>
      </c>
      <c r="JM11" s="394">
        <v>58580.74</v>
      </c>
      <c r="JN11" s="394">
        <v>0</v>
      </c>
      <c r="JO11" s="394">
        <v>261243.16</v>
      </c>
      <c r="JP11" s="394">
        <v>0</v>
      </c>
      <c r="JQ11" s="394">
        <v>21979052.189999998</v>
      </c>
      <c r="JR11" s="394">
        <v>8603884.2899999991</v>
      </c>
      <c r="JS11" s="394">
        <v>1059619.8999999999</v>
      </c>
      <c r="JT11" s="394">
        <v>1153247.46</v>
      </c>
      <c r="JU11" s="394">
        <v>463447.14</v>
      </c>
      <c r="JV11" s="394">
        <v>112551.51</v>
      </c>
      <c r="JW11" s="394">
        <v>3140678.17</v>
      </c>
      <c r="JX11" s="394">
        <v>5398746.3499999996</v>
      </c>
      <c r="JY11" s="394">
        <v>2981787.4400000004</v>
      </c>
      <c r="JZ11" s="394">
        <v>1015360.68</v>
      </c>
      <c r="KA11" s="394">
        <v>336273.88</v>
      </c>
      <c r="KB11" s="394">
        <v>535932.21</v>
      </c>
      <c r="KC11" s="394">
        <v>182858.32</v>
      </c>
      <c r="KD11" s="394">
        <v>109264.35</v>
      </c>
      <c r="KE11" s="394">
        <v>68374.13</v>
      </c>
      <c r="KF11" s="394">
        <v>25511082.640000001</v>
      </c>
      <c r="KG11" s="394">
        <v>3185279.92</v>
      </c>
      <c r="KH11" s="394">
        <v>1565492.33</v>
      </c>
      <c r="KI11" s="394">
        <v>3694025.46</v>
      </c>
      <c r="KJ11" s="394">
        <v>1490501</v>
      </c>
      <c r="KK11" s="394">
        <v>1271117.73</v>
      </c>
      <c r="KL11" s="394">
        <v>18666689.98</v>
      </c>
      <c r="KM11" s="394">
        <v>1394312.3399999999</v>
      </c>
      <c r="KN11" s="394">
        <v>954938.45</v>
      </c>
      <c r="KO11" s="394">
        <v>16241662.48</v>
      </c>
      <c r="KP11" s="394">
        <v>919244.25</v>
      </c>
      <c r="KQ11" s="394">
        <v>3117455.3899999997</v>
      </c>
      <c r="KR11" s="394">
        <v>8506856.9299999997</v>
      </c>
      <c r="KS11" s="394">
        <v>1212296.2000000002</v>
      </c>
      <c r="KT11" s="394">
        <v>3922772.92</v>
      </c>
      <c r="KU11" s="394">
        <v>9521651.2400000002</v>
      </c>
      <c r="KV11" s="394">
        <v>3056808.1</v>
      </c>
      <c r="KW11" s="394">
        <v>6136169.4700000007</v>
      </c>
      <c r="KX11" s="394">
        <v>2859749.36</v>
      </c>
      <c r="KY11" s="394">
        <v>233868</v>
      </c>
      <c r="KZ11" s="394">
        <v>3587993.7</v>
      </c>
      <c r="LA11" s="394">
        <v>431616.5</v>
      </c>
      <c r="LB11" s="394">
        <v>199370.23999999999</v>
      </c>
      <c r="LC11" s="394">
        <v>2839586.2199999997</v>
      </c>
      <c r="LD11" s="394">
        <v>355649.75</v>
      </c>
      <c r="LE11" s="394">
        <v>9643113.8400000036</v>
      </c>
      <c r="LF11" s="394">
        <v>3023430.75</v>
      </c>
      <c r="LG11" s="394">
        <v>5288281.6500000004</v>
      </c>
      <c r="LH11" s="394">
        <v>4037475.29</v>
      </c>
      <c r="LI11" s="394">
        <v>315467</v>
      </c>
      <c r="LJ11" s="394">
        <v>1742271</v>
      </c>
      <c r="LK11" s="394">
        <v>803333.25</v>
      </c>
      <c r="LL11" s="394">
        <v>2506379.0700000003</v>
      </c>
      <c r="LM11" s="394">
        <v>125103</v>
      </c>
      <c r="LN11" s="394">
        <v>1163350</v>
      </c>
      <c r="LO11" s="394">
        <v>127263.49</v>
      </c>
      <c r="LP11" s="394">
        <v>12228038.34</v>
      </c>
      <c r="LQ11" s="394">
        <v>118432.12</v>
      </c>
      <c r="LR11" s="394">
        <v>18256</v>
      </c>
      <c r="LS11" s="394">
        <v>152985943.07999998</v>
      </c>
      <c r="LT11" s="394">
        <v>60064172.850000001</v>
      </c>
      <c r="LU11" s="394">
        <v>3624809.6</v>
      </c>
      <c r="LV11" s="394">
        <v>1981747.88</v>
      </c>
      <c r="LW11" s="394">
        <v>184391.77000000002</v>
      </c>
      <c r="LX11" s="394">
        <v>165307.75</v>
      </c>
      <c r="LY11" s="394">
        <v>412393</v>
      </c>
      <c r="LZ11" s="394">
        <v>44776</v>
      </c>
      <c r="MA11" s="394">
        <v>378403.53</v>
      </c>
      <c r="MB11" s="394">
        <v>164763.25</v>
      </c>
      <c r="MC11" s="394">
        <v>1196846.3</v>
      </c>
      <c r="MD11" s="394">
        <v>80737</v>
      </c>
      <c r="ME11" s="394">
        <v>23900054.560000002</v>
      </c>
      <c r="MF11" s="394">
        <v>5602369.8200000003</v>
      </c>
      <c r="MG11" s="394">
        <v>1135361.1499999999</v>
      </c>
      <c r="MH11" s="394">
        <v>581467.28</v>
      </c>
      <c r="MI11" s="394">
        <v>1510148.11</v>
      </c>
      <c r="MJ11" s="394">
        <v>1308621.8600000001</v>
      </c>
      <c r="MK11" s="394">
        <v>4236829.03</v>
      </c>
      <c r="ML11" s="394">
        <v>2037819.67</v>
      </c>
      <c r="MM11" s="394">
        <v>1375403.12</v>
      </c>
      <c r="MN11" s="394">
        <v>1963385.4500000002</v>
      </c>
      <c r="MO11" s="394">
        <v>1461865.6800000002</v>
      </c>
      <c r="MP11" s="394">
        <v>2674119.14</v>
      </c>
      <c r="MQ11" s="394">
        <v>5215572.1399999997</v>
      </c>
      <c r="MR11" s="394">
        <v>2837731</v>
      </c>
      <c r="MS11" s="394">
        <v>4685370.9800000004</v>
      </c>
      <c r="MT11" s="394">
        <v>724220.41999999993</v>
      </c>
      <c r="MU11" s="394">
        <v>3137025.92</v>
      </c>
      <c r="MV11" s="394">
        <v>855939</v>
      </c>
      <c r="MW11" s="394">
        <v>2222994</v>
      </c>
      <c r="MX11" s="394">
        <v>5864713.6699999999</v>
      </c>
      <c r="MY11" s="394">
        <v>1480192.3199999998</v>
      </c>
      <c r="MZ11" s="394">
        <v>17083</v>
      </c>
      <c r="NA11" s="394">
        <v>0</v>
      </c>
      <c r="NB11" s="394">
        <v>37764000.219999999</v>
      </c>
      <c r="NC11" s="394">
        <v>9323130.7400000002</v>
      </c>
      <c r="ND11" s="394">
        <v>2667716.58</v>
      </c>
      <c r="NE11" s="394">
        <v>16127945.300000001</v>
      </c>
      <c r="NF11" s="394">
        <v>4063360.9</v>
      </c>
      <c r="NG11" s="394">
        <v>2685881.25</v>
      </c>
      <c r="NH11" s="394">
        <v>2762297.1999999997</v>
      </c>
      <c r="NI11" s="394">
        <v>9987123.6999999993</v>
      </c>
      <c r="NJ11" s="394">
        <v>86523</v>
      </c>
      <c r="NK11" s="394">
        <v>2806619.29</v>
      </c>
      <c r="NL11" s="394">
        <v>2736059.4699999997</v>
      </c>
      <c r="NM11" s="394">
        <v>4334566.46</v>
      </c>
      <c r="NN11" s="394">
        <v>17213311.009999998</v>
      </c>
      <c r="NO11" s="394">
        <v>7235869.7800000003</v>
      </c>
      <c r="NP11" s="394">
        <v>4337066</v>
      </c>
      <c r="NQ11" s="394">
        <v>0</v>
      </c>
      <c r="NR11" s="394">
        <v>2738607.5</v>
      </c>
      <c r="NS11" s="394">
        <v>447952</v>
      </c>
      <c r="NT11" s="394">
        <v>3946198.07</v>
      </c>
      <c r="NU11" s="394">
        <v>3981804.0199999996</v>
      </c>
      <c r="NV11" s="394">
        <v>1927265.5</v>
      </c>
      <c r="NW11" s="394">
        <v>685718.83000000007</v>
      </c>
      <c r="NX11" s="394">
        <v>620083.26</v>
      </c>
      <c r="NY11" s="394">
        <v>277418.36</v>
      </c>
      <c r="NZ11" s="394">
        <v>401222.14</v>
      </c>
      <c r="OA11" s="394">
        <v>155589</v>
      </c>
      <c r="OB11" s="394">
        <v>32251074.260000002</v>
      </c>
      <c r="OC11" s="394">
        <v>3701592.34</v>
      </c>
      <c r="OD11" s="394">
        <v>3964723.77</v>
      </c>
      <c r="OE11" s="394">
        <v>22737826.300000001</v>
      </c>
      <c r="OF11" s="394">
        <v>751880.56</v>
      </c>
      <c r="OG11" s="394">
        <v>1907066</v>
      </c>
      <c r="OH11" s="394">
        <v>6933181.1799999997</v>
      </c>
      <c r="OI11" s="394">
        <v>412417</v>
      </c>
      <c r="OJ11" s="394">
        <v>3767927</v>
      </c>
      <c r="OK11" s="394">
        <v>34858132.620000005</v>
      </c>
      <c r="OL11" s="394">
        <v>2102571</v>
      </c>
      <c r="OM11" s="394">
        <v>29891922.509999998</v>
      </c>
      <c r="ON11" s="394">
        <v>8734809.2100000009</v>
      </c>
      <c r="OO11" s="394">
        <v>10934265.5</v>
      </c>
      <c r="OP11" s="394">
        <v>0</v>
      </c>
      <c r="OQ11" s="394">
        <v>4547598.9800000004</v>
      </c>
      <c r="OR11" s="394">
        <v>1695392.6700000002</v>
      </c>
      <c r="OS11" s="394">
        <v>525094.57999999996</v>
      </c>
      <c r="OT11" s="394">
        <v>1916613.06</v>
      </c>
      <c r="OU11" s="394">
        <v>9852284.5700000003</v>
      </c>
      <c r="OV11" s="394">
        <v>3745808.05</v>
      </c>
      <c r="OW11" s="394">
        <v>1231377.95</v>
      </c>
      <c r="OX11" s="394">
        <v>147966</v>
      </c>
      <c r="OY11" s="394">
        <v>0</v>
      </c>
      <c r="OZ11" s="394">
        <v>689538.6</v>
      </c>
      <c r="PA11" s="394">
        <v>28927.34</v>
      </c>
      <c r="PB11" s="394">
        <v>27685.200000000001</v>
      </c>
      <c r="PC11" s="394">
        <v>6251.4500000000007</v>
      </c>
      <c r="PD11" s="394">
        <v>13150.56</v>
      </c>
      <c r="PE11" s="394">
        <v>207438.92</v>
      </c>
      <c r="PF11" s="394">
        <v>0</v>
      </c>
      <c r="PG11" s="394">
        <v>13509</v>
      </c>
      <c r="PH11" s="394">
        <v>11827</v>
      </c>
      <c r="PI11" s="394">
        <v>500</v>
      </c>
      <c r="PJ11" s="394">
        <v>29323</v>
      </c>
      <c r="PK11" s="394">
        <v>101391.36</v>
      </c>
      <c r="PL11" s="394">
        <v>31474</v>
      </c>
      <c r="PM11" s="394">
        <v>150845.29999999999</v>
      </c>
      <c r="PN11" s="394">
        <v>1136</v>
      </c>
      <c r="PO11" s="394">
        <v>0</v>
      </c>
      <c r="PP11" s="394">
        <v>0</v>
      </c>
      <c r="PQ11" s="394">
        <v>0</v>
      </c>
      <c r="PR11" s="394">
        <v>6220497.6099999994</v>
      </c>
      <c r="PS11" s="394">
        <v>54105</v>
      </c>
      <c r="PT11" s="394">
        <v>115775</v>
      </c>
      <c r="PU11" s="394">
        <v>41673</v>
      </c>
      <c r="PV11" s="394">
        <v>275489</v>
      </c>
      <c r="PW11" s="394">
        <v>29101.8</v>
      </c>
      <c r="PX11" s="394">
        <v>77490</v>
      </c>
      <c r="PY11" s="394">
        <v>64606</v>
      </c>
      <c r="PZ11" s="394">
        <v>94368.11</v>
      </c>
      <c r="QA11" s="394">
        <v>1990</v>
      </c>
      <c r="QB11" s="394">
        <v>10344</v>
      </c>
      <c r="QC11" s="394">
        <v>20999</v>
      </c>
      <c r="QD11" s="394">
        <v>2050</v>
      </c>
      <c r="QE11" s="394">
        <v>0</v>
      </c>
      <c r="QF11" s="394">
        <v>40237</v>
      </c>
      <c r="QG11" s="394">
        <v>76895.72</v>
      </c>
      <c r="QH11" s="394">
        <v>53105</v>
      </c>
      <c r="QI11" s="394">
        <v>8802</v>
      </c>
      <c r="QJ11" s="394">
        <v>6674</v>
      </c>
      <c r="QK11" s="394">
        <v>8467.1300000000047</v>
      </c>
      <c r="QL11" s="394">
        <v>50601</v>
      </c>
      <c r="QM11" s="394">
        <v>15458</v>
      </c>
      <c r="QN11" s="394">
        <v>0</v>
      </c>
      <c r="QO11" s="394">
        <v>0</v>
      </c>
      <c r="QP11" s="394">
        <v>0</v>
      </c>
      <c r="QQ11" s="394"/>
      <c r="QR11" s="394">
        <v>325303.5</v>
      </c>
      <c r="QS11" s="394">
        <v>6856</v>
      </c>
      <c r="QT11" s="394">
        <v>15414.87</v>
      </c>
      <c r="QU11" s="394">
        <v>46362.479999999996</v>
      </c>
      <c r="QV11" s="394">
        <v>4200</v>
      </c>
      <c r="QW11" s="394">
        <v>1902.16</v>
      </c>
      <c r="QX11" s="394">
        <v>40460</v>
      </c>
      <c r="QY11" s="394">
        <v>4884</v>
      </c>
      <c r="QZ11" s="394">
        <v>59350.94</v>
      </c>
      <c r="RA11" s="394">
        <v>3931.45</v>
      </c>
      <c r="RB11" s="394">
        <v>24113.64</v>
      </c>
      <c r="RC11" s="394">
        <v>2332</v>
      </c>
      <c r="RD11" s="394">
        <v>0</v>
      </c>
      <c r="RE11" s="394">
        <v>-355720.97</v>
      </c>
      <c r="RF11" s="394">
        <v>17214.18</v>
      </c>
      <c r="RG11" s="394">
        <v>56639.65</v>
      </c>
      <c r="RH11" s="394">
        <v>34912.25</v>
      </c>
      <c r="RI11" s="394">
        <v>61345</v>
      </c>
      <c r="RJ11" s="394">
        <v>73398.41</v>
      </c>
      <c r="RK11" s="394">
        <v>9514.25</v>
      </c>
      <c r="RL11" s="394">
        <v>17461.5</v>
      </c>
      <c r="RM11" s="394">
        <v>78304</v>
      </c>
      <c r="RN11" s="394">
        <v>56369.69</v>
      </c>
      <c r="RO11" s="394">
        <v>48272.91</v>
      </c>
      <c r="RP11" s="394">
        <v>7079.35</v>
      </c>
      <c r="RQ11" s="394">
        <v>4024.5</v>
      </c>
      <c r="RR11" s="394">
        <v>24672.400000000001</v>
      </c>
      <c r="RS11" s="394">
        <v>1000</v>
      </c>
      <c r="RT11" s="394">
        <v>10735.75</v>
      </c>
      <c r="RU11" s="394">
        <v>6086</v>
      </c>
      <c r="RV11" s="394">
        <v>720</v>
      </c>
      <c r="RW11" s="394">
        <v>0</v>
      </c>
      <c r="RX11" s="394">
        <v>0</v>
      </c>
      <c r="RY11" s="394">
        <v>3425874.08</v>
      </c>
      <c r="RZ11" s="394">
        <v>71106.540000000008</v>
      </c>
      <c r="SA11" s="394">
        <v>230152.99000000002</v>
      </c>
      <c r="SB11" s="394">
        <v>30134</v>
      </c>
      <c r="SC11" s="394">
        <v>7427</v>
      </c>
      <c r="SD11" s="394">
        <v>271672</v>
      </c>
      <c r="SE11" s="394">
        <v>83789.23</v>
      </c>
      <c r="SF11" s="394">
        <v>296843.75</v>
      </c>
      <c r="SG11" s="394">
        <v>775</v>
      </c>
      <c r="SH11" s="394">
        <v>40383</v>
      </c>
      <c r="SI11" s="394">
        <v>129484.8</v>
      </c>
      <c r="SJ11" s="394">
        <v>165</v>
      </c>
      <c r="SK11" s="394">
        <v>446431.1</v>
      </c>
      <c r="SL11" s="394">
        <v>54183.25</v>
      </c>
      <c r="SM11" s="394">
        <v>13746</v>
      </c>
      <c r="SN11" s="394">
        <v>-19569</v>
      </c>
      <c r="SO11" s="394">
        <v>85814</v>
      </c>
      <c r="SP11" s="394">
        <v>9531</v>
      </c>
      <c r="SQ11" s="394">
        <v>65826.12</v>
      </c>
      <c r="SR11" s="394">
        <v>-17343.550000000003</v>
      </c>
      <c r="SS11" s="394">
        <v>588757</v>
      </c>
      <c r="ST11" s="394">
        <v>5500</v>
      </c>
      <c r="SU11" s="394">
        <v>64100</v>
      </c>
      <c r="SV11" s="394">
        <v>0</v>
      </c>
      <c r="SW11" s="394">
        <v>0</v>
      </c>
      <c r="SX11" s="394">
        <v>44070</v>
      </c>
      <c r="SY11" s="394">
        <v>0</v>
      </c>
      <c r="SZ11" s="394">
        <v>10776.2</v>
      </c>
      <c r="TA11" s="394">
        <v>18400</v>
      </c>
      <c r="TB11" s="394">
        <v>-1819</v>
      </c>
      <c r="TC11" s="394">
        <v>0</v>
      </c>
      <c r="TD11" s="394">
        <v>39589</v>
      </c>
      <c r="TE11" s="394">
        <v>74580</v>
      </c>
      <c r="TF11" s="394">
        <v>5339</v>
      </c>
      <c r="TG11" s="394">
        <v>392225.37</v>
      </c>
      <c r="TH11" s="394">
        <v>8891</v>
      </c>
      <c r="TI11" s="394">
        <v>627</v>
      </c>
      <c r="TJ11" s="394">
        <v>99808</v>
      </c>
      <c r="TK11" s="394">
        <v>105273</v>
      </c>
      <c r="TL11" s="394">
        <v>117262</v>
      </c>
      <c r="TM11" s="394">
        <v>292</v>
      </c>
      <c r="TN11" s="394">
        <v>-117907.67</v>
      </c>
      <c r="TO11" s="394">
        <v>-2003.3600000000006</v>
      </c>
      <c r="TP11" s="394">
        <v>121239</v>
      </c>
      <c r="TQ11" s="394">
        <v>104349.62999999999</v>
      </c>
      <c r="TR11" s="394">
        <v>0</v>
      </c>
      <c r="TS11" s="394">
        <v>-835</v>
      </c>
      <c r="TT11" s="394">
        <v>34875.179999999993</v>
      </c>
      <c r="TU11" s="394">
        <v>0</v>
      </c>
      <c r="TV11" s="394">
        <v>20657</v>
      </c>
      <c r="TW11" s="394">
        <v>71320</v>
      </c>
      <c r="TX11" s="394">
        <v>8426.6</v>
      </c>
      <c r="TY11" s="394">
        <v>1176500.54</v>
      </c>
      <c r="TZ11" s="394">
        <v>276936.71000000002</v>
      </c>
      <c r="UA11" s="394">
        <v>272805.58999999997</v>
      </c>
      <c r="UB11" s="394">
        <v>48992.63</v>
      </c>
      <c r="UC11" s="394">
        <v>837502.19</v>
      </c>
      <c r="UD11" s="394">
        <v>30217.5</v>
      </c>
      <c r="UE11" s="394">
        <v>5131</v>
      </c>
      <c r="UF11" s="394">
        <v>0</v>
      </c>
      <c r="UG11" s="394">
        <v>37491</v>
      </c>
      <c r="UH11" s="394">
        <v>220850.33</v>
      </c>
      <c r="UI11" s="394">
        <v>89012</v>
      </c>
      <c r="UJ11" s="394">
        <v>5930</v>
      </c>
      <c r="UK11" s="394">
        <v>21795</v>
      </c>
      <c r="UL11" s="394">
        <v>-49964.639999999999</v>
      </c>
      <c r="UM11" s="394">
        <v>10799</v>
      </c>
      <c r="UN11" s="394">
        <v>1726028.6</v>
      </c>
      <c r="UO11" s="394">
        <v>28320</v>
      </c>
      <c r="UP11" s="394">
        <v>-67028.27</v>
      </c>
      <c r="UQ11" s="394">
        <v>160325</v>
      </c>
      <c r="UR11" s="394">
        <v>73.16</v>
      </c>
      <c r="US11" s="394">
        <v>3810</v>
      </c>
      <c r="UT11" s="394">
        <v>101405</v>
      </c>
      <c r="UU11" s="394">
        <v>-5979.1200000000026</v>
      </c>
      <c r="UV11" s="394">
        <v>1580</v>
      </c>
      <c r="UW11" s="394">
        <v>1914</v>
      </c>
      <c r="UX11" s="394">
        <v>48364</v>
      </c>
      <c r="UY11" s="394">
        <v>18164.600000000006</v>
      </c>
      <c r="UZ11" s="394">
        <v>51562.49</v>
      </c>
      <c r="VA11" s="394">
        <v>48586.86</v>
      </c>
      <c r="VB11" s="394">
        <v>6095</v>
      </c>
      <c r="VC11" s="394">
        <v>7881</v>
      </c>
      <c r="VD11" s="394">
        <v>35717</v>
      </c>
      <c r="VE11" s="394">
        <v>0</v>
      </c>
      <c r="VF11" s="394">
        <v>32849.4</v>
      </c>
      <c r="VG11" s="394">
        <v>2376.64</v>
      </c>
      <c r="VH11" s="394">
        <v>42212</v>
      </c>
      <c r="VI11" s="394">
        <v>2774</v>
      </c>
      <c r="VJ11" s="394">
        <v>516264.26</v>
      </c>
      <c r="VK11" s="394">
        <v>8404</v>
      </c>
      <c r="VL11" s="394">
        <v>7276</v>
      </c>
      <c r="VM11" s="394">
        <v>121488</v>
      </c>
      <c r="VN11" s="394">
        <v>83331.399999999994</v>
      </c>
      <c r="VO11" s="394">
        <v>89861</v>
      </c>
      <c r="VP11" s="394">
        <v>45111.5</v>
      </c>
      <c r="VQ11" s="394">
        <v>28536.25</v>
      </c>
      <c r="VR11" s="394">
        <v>10518</v>
      </c>
      <c r="VS11" s="394">
        <v>1514</v>
      </c>
      <c r="VT11" s="394">
        <v>5886</v>
      </c>
      <c r="VU11" s="394">
        <v>196094</v>
      </c>
      <c r="VV11" s="394">
        <v>45725.5</v>
      </c>
      <c r="VW11" s="394">
        <v>44142</v>
      </c>
      <c r="VX11" s="394">
        <v>0</v>
      </c>
      <c r="VY11" s="394">
        <v>4953786.7</v>
      </c>
      <c r="VZ11" s="394">
        <v>1426706.98</v>
      </c>
      <c r="WA11" s="394">
        <v>207143.34</v>
      </c>
      <c r="WB11" s="394">
        <v>0</v>
      </c>
      <c r="WC11" s="394">
        <v>9119.130000000001</v>
      </c>
      <c r="WD11" s="394">
        <v>0</v>
      </c>
      <c r="WE11" s="394">
        <v>565464</v>
      </c>
      <c r="WF11" s="394">
        <v>58118</v>
      </c>
      <c r="WG11" s="394">
        <v>33147</v>
      </c>
      <c r="WH11" s="394">
        <v>69093</v>
      </c>
      <c r="WI11" s="394">
        <v>38189.03</v>
      </c>
      <c r="WJ11" s="394">
        <v>40908</v>
      </c>
      <c r="WK11" s="394">
        <v>19748</v>
      </c>
      <c r="WL11" s="394">
        <v>156178</v>
      </c>
      <c r="WM11" s="394">
        <v>179212.03999999998</v>
      </c>
      <c r="WN11" s="394">
        <v>69697.17</v>
      </c>
      <c r="WO11" s="394">
        <v>44760</v>
      </c>
      <c r="WP11" s="394">
        <v>641510.40000000002</v>
      </c>
      <c r="WQ11" s="394">
        <v>84659</v>
      </c>
      <c r="WR11" s="394">
        <v>420377.63</v>
      </c>
      <c r="WS11" s="394">
        <v>9293556.8599999994</v>
      </c>
      <c r="WT11" s="394">
        <v>167162.13</v>
      </c>
      <c r="WU11" s="394">
        <v>14217</v>
      </c>
      <c r="WV11" s="394">
        <v>2765</v>
      </c>
      <c r="WW11" s="394">
        <v>893526.64999999991</v>
      </c>
      <c r="WX11" s="394">
        <v>0</v>
      </c>
      <c r="WY11" s="394">
        <v>4000</v>
      </c>
      <c r="WZ11" s="394">
        <v>7974.130000000001</v>
      </c>
      <c r="XA11" s="394">
        <v>1185558</v>
      </c>
      <c r="XB11" s="394">
        <v>15628.78</v>
      </c>
      <c r="XC11" s="394">
        <v>300</v>
      </c>
      <c r="XD11" s="394">
        <v>0</v>
      </c>
      <c r="XE11" s="394">
        <v>797</v>
      </c>
      <c r="XF11" s="394">
        <v>1727294.98</v>
      </c>
      <c r="XG11" s="394">
        <v>21611.4</v>
      </c>
      <c r="XH11" s="394">
        <v>57746</v>
      </c>
      <c r="XI11" s="394">
        <v>300234.93</v>
      </c>
      <c r="XJ11" s="394">
        <v>31547</v>
      </c>
      <c r="XK11" s="394">
        <v>87011.279999999984</v>
      </c>
      <c r="XL11" s="394">
        <v>133247.69</v>
      </c>
      <c r="XM11" s="394">
        <v>140564.28</v>
      </c>
      <c r="XN11" s="394">
        <v>11535</v>
      </c>
      <c r="XO11" s="394">
        <v>25720.639999999999</v>
      </c>
      <c r="XP11" s="394">
        <v>35549</v>
      </c>
      <c r="XQ11" s="394">
        <v>16877.8</v>
      </c>
      <c r="XR11" s="394">
        <v>2414.29</v>
      </c>
      <c r="XS11" s="394">
        <v>3308.3</v>
      </c>
      <c r="XT11" s="394">
        <v>15556</v>
      </c>
      <c r="XU11" s="394">
        <v>0</v>
      </c>
      <c r="XV11" s="394">
        <v>31898</v>
      </c>
      <c r="XW11" s="394">
        <v>4932</v>
      </c>
      <c r="XX11" s="394">
        <v>13112.38</v>
      </c>
      <c r="XY11" s="394">
        <v>18559.669999999998</v>
      </c>
      <c r="XZ11" s="394">
        <v>35601.799999999996</v>
      </c>
      <c r="YA11" s="394">
        <v>9460</v>
      </c>
      <c r="YB11" s="394">
        <v>2974</v>
      </c>
      <c r="YC11" s="394">
        <v>2609385.96</v>
      </c>
      <c r="YD11" s="394">
        <v>19092</v>
      </c>
      <c r="YE11" s="394">
        <v>47987.6</v>
      </c>
      <c r="YF11" s="394">
        <v>3394.25</v>
      </c>
      <c r="YG11" s="394">
        <v>225058</v>
      </c>
      <c r="YH11" s="394">
        <v>62580.800000000003</v>
      </c>
      <c r="YI11" s="394">
        <v>41103</v>
      </c>
      <c r="YJ11" s="394">
        <v>4078</v>
      </c>
      <c r="YK11" s="394">
        <v>34970</v>
      </c>
      <c r="YL11" s="394">
        <v>45757</v>
      </c>
      <c r="YM11" s="394">
        <v>-5760</v>
      </c>
      <c r="YN11" s="394">
        <v>31825</v>
      </c>
      <c r="YO11" s="394">
        <v>10887</v>
      </c>
      <c r="YP11" s="394">
        <v>11178</v>
      </c>
      <c r="YQ11" s="394">
        <v>1983</v>
      </c>
      <c r="YR11" s="394">
        <v>930</v>
      </c>
      <c r="YS11" s="394">
        <v>2153</v>
      </c>
      <c r="YT11" s="394">
        <v>813734.95</v>
      </c>
      <c r="YU11" s="394">
        <v>66084</v>
      </c>
      <c r="YV11" s="394">
        <v>21896</v>
      </c>
      <c r="YW11" s="394">
        <v>18961</v>
      </c>
      <c r="YX11" s="394">
        <v>60027</v>
      </c>
      <c r="YY11" s="394">
        <v>11670</v>
      </c>
      <c r="YZ11" s="394">
        <v>21313</v>
      </c>
      <c r="ZA11" s="394">
        <v>270175.80000000005</v>
      </c>
      <c r="ZB11" s="394">
        <v>31702</v>
      </c>
      <c r="ZC11" s="394">
        <v>22501.940000000002</v>
      </c>
      <c r="ZD11" s="394">
        <v>10829</v>
      </c>
      <c r="ZE11" s="394">
        <v>55716</v>
      </c>
      <c r="ZF11" s="394">
        <v>36574.800000000003</v>
      </c>
      <c r="ZG11" s="394">
        <v>640</v>
      </c>
      <c r="ZH11" s="394">
        <v>6972</v>
      </c>
      <c r="ZI11" s="394">
        <v>87857</v>
      </c>
      <c r="ZJ11" s="394">
        <v>802652</v>
      </c>
      <c r="ZK11" s="394">
        <v>23183.77</v>
      </c>
      <c r="ZL11" s="394">
        <v>70439</v>
      </c>
      <c r="ZM11" s="394">
        <v>174796.39</v>
      </c>
      <c r="ZN11" s="394">
        <v>123189.03</v>
      </c>
      <c r="ZO11" s="394">
        <v>1893.25</v>
      </c>
      <c r="ZP11" s="394">
        <v>23979.5</v>
      </c>
      <c r="ZQ11" s="394">
        <v>130910.2</v>
      </c>
      <c r="ZR11" s="394">
        <v>70142</v>
      </c>
      <c r="ZS11" s="394">
        <v>45020.6</v>
      </c>
      <c r="ZT11" s="394">
        <v>679</v>
      </c>
      <c r="ZU11" s="394">
        <v>23390.5</v>
      </c>
      <c r="ZV11" s="394">
        <v>8726.92</v>
      </c>
      <c r="ZW11" s="394">
        <v>19836.25</v>
      </c>
      <c r="ZX11" s="394">
        <v>27115</v>
      </c>
      <c r="ZY11" s="394">
        <v>13184.25</v>
      </c>
      <c r="ZZ11" s="394">
        <v>287407.65999999997</v>
      </c>
      <c r="AAA11" s="394">
        <v>26244</v>
      </c>
      <c r="AAB11" s="394">
        <v>3698</v>
      </c>
      <c r="AAC11" s="394">
        <v>16639.28</v>
      </c>
      <c r="AAD11" s="394">
        <v>1362.1399999999999</v>
      </c>
      <c r="AAE11" s="394">
        <v>136</v>
      </c>
      <c r="AAF11" s="394">
        <v>496697</v>
      </c>
      <c r="AAG11" s="394">
        <v>0</v>
      </c>
      <c r="AAH11" s="394">
        <v>38403</v>
      </c>
      <c r="AAI11" s="394">
        <v>11085</v>
      </c>
      <c r="AAJ11" s="394">
        <v>19444</v>
      </c>
      <c r="AAK11" s="394">
        <v>-8338</v>
      </c>
      <c r="AAL11" s="394">
        <v>0</v>
      </c>
      <c r="AAM11" s="394">
        <v>1461925</v>
      </c>
      <c r="AAN11" s="394">
        <v>95006</v>
      </c>
      <c r="AAO11" s="394">
        <v>67465</v>
      </c>
      <c r="AAP11" s="394">
        <v>12635</v>
      </c>
      <c r="AAQ11" s="394">
        <v>72760</v>
      </c>
      <c r="AAR11" s="394">
        <v>89530</v>
      </c>
      <c r="AAS11" s="394">
        <v>213355</v>
      </c>
      <c r="AAT11" s="394">
        <v>749682</v>
      </c>
      <c r="AAU11" s="394">
        <v>106452</v>
      </c>
      <c r="AAV11" s="394">
        <v>67685</v>
      </c>
      <c r="AAW11" s="394">
        <v>16600</v>
      </c>
      <c r="AAX11" s="394">
        <v>309446</v>
      </c>
      <c r="AAY11" s="394">
        <v>0</v>
      </c>
      <c r="AAZ11" s="394">
        <v>2990</v>
      </c>
      <c r="ABA11" s="394">
        <v>38789</v>
      </c>
      <c r="ABB11" s="394">
        <v>47133</v>
      </c>
      <c r="ABC11" s="394">
        <v>692.79</v>
      </c>
      <c r="ABD11" s="394">
        <v>0</v>
      </c>
      <c r="ABE11" s="394">
        <v>0</v>
      </c>
      <c r="ABF11" s="394">
        <v>189829</v>
      </c>
      <c r="ABG11" s="394">
        <v>149211</v>
      </c>
      <c r="ABH11" s="394">
        <v>39549</v>
      </c>
      <c r="ABI11" s="394">
        <v>310</v>
      </c>
      <c r="ABJ11" s="394">
        <v>33610</v>
      </c>
      <c r="ABK11" s="394">
        <v>1240</v>
      </c>
      <c r="ABL11" s="394">
        <v>6970</v>
      </c>
      <c r="ABM11" s="394">
        <v>6815907.2199999997</v>
      </c>
      <c r="ABN11" s="394">
        <v>1337752.8999999999</v>
      </c>
      <c r="ABO11" s="394">
        <v>873239.45</v>
      </c>
      <c r="ABP11" s="394">
        <v>913199.87</v>
      </c>
      <c r="ABQ11" s="394">
        <v>384739</v>
      </c>
      <c r="ABR11" s="394">
        <v>228896</v>
      </c>
      <c r="ABS11" s="394">
        <v>338121</v>
      </c>
      <c r="ABT11" s="394">
        <v>198756</v>
      </c>
      <c r="ABU11" s="394">
        <v>226287.4</v>
      </c>
      <c r="ABV11" s="394">
        <v>14393657.949999999</v>
      </c>
      <c r="ABW11" s="394">
        <v>8840885.709999999</v>
      </c>
      <c r="ABX11" s="394">
        <v>1972578</v>
      </c>
      <c r="ABY11" s="394">
        <v>1690302.83</v>
      </c>
      <c r="ABZ11" s="394">
        <v>373471.97000000009</v>
      </c>
      <c r="ACA11" s="394">
        <v>3117646.12</v>
      </c>
      <c r="ACB11" s="394">
        <v>2326097</v>
      </c>
      <c r="ACC11" s="394">
        <v>1716476.11</v>
      </c>
      <c r="ACD11" s="394">
        <v>641840</v>
      </c>
      <c r="ACE11" s="394">
        <v>1626077</v>
      </c>
      <c r="ACF11" s="394">
        <v>481909.5</v>
      </c>
      <c r="ACG11" s="394">
        <v>4725040.21</v>
      </c>
      <c r="ACH11" s="394">
        <v>56035.5</v>
      </c>
      <c r="ACI11" s="394">
        <v>112835</v>
      </c>
      <c r="ACJ11" s="394">
        <v>1452361.08</v>
      </c>
      <c r="ACK11" s="394">
        <v>196262</v>
      </c>
      <c r="ACL11" s="394">
        <v>0</v>
      </c>
      <c r="ACM11" s="394">
        <v>159184.95999999999</v>
      </c>
      <c r="ACN11" s="394">
        <v>841018.1</v>
      </c>
      <c r="ACO11" s="394">
        <v>3039376.5199999996</v>
      </c>
      <c r="ACP11" s="394">
        <v>663294</v>
      </c>
      <c r="ACQ11" s="394">
        <v>683761</v>
      </c>
      <c r="ACR11" s="394">
        <v>126971</v>
      </c>
      <c r="ACS11" s="394">
        <v>241567.69</v>
      </c>
      <c r="ACT11" s="394">
        <v>6865887.0700000003</v>
      </c>
      <c r="ACU11" s="394">
        <v>7048067.0099999998</v>
      </c>
      <c r="ACV11" s="394">
        <v>342082.13</v>
      </c>
      <c r="ACW11" s="394">
        <v>100027</v>
      </c>
      <c r="ACX11" s="394">
        <v>1045559.09</v>
      </c>
      <c r="ACY11" s="394">
        <v>39427</v>
      </c>
      <c r="ACZ11" s="394">
        <v>0</v>
      </c>
      <c r="ADA11" s="394">
        <v>0</v>
      </c>
      <c r="ADB11" s="394">
        <v>0</v>
      </c>
      <c r="ADC11" s="394">
        <v>0</v>
      </c>
      <c r="ADD11" s="394">
        <v>8811303.2400000002</v>
      </c>
      <c r="ADE11" s="394">
        <v>14456005</v>
      </c>
      <c r="ADF11" s="394">
        <v>617063.77</v>
      </c>
      <c r="ADG11" s="394">
        <v>1369816.25</v>
      </c>
      <c r="ADH11" s="394">
        <v>1211791.0699999998</v>
      </c>
      <c r="ADI11" s="394">
        <v>636798.89</v>
      </c>
      <c r="ADJ11" s="394">
        <v>3080169.75</v>
      </c>
      <c r="ADK11" s="394">
        <v>835230.85</v>
      </c>
      <c r="ADL11" s="394">
        <v>941043.41</v>
      </c>
      <c r="ADM11" s="394">
        <v>105351798.08</v>
      </c>
      <c r="ADN11" s="394">
        <v>13402240.85</v>
      </c>
      <c r="ADO11" s="394">
        <v>14532532.75</v>
      </c>
      <c r="ADP11" s="394">
        <v>37914464.130000003</v>
      </c>
      <c r="ADQ11" s="394">
        <v>2793662.49</v>
      </c>
      <c r="ADR11" s="394">
        <v>961515.53</v>
      </c>
      <c r="ADS11" s="394">
        <v>4045027.7</v>
      </c>
      <c r="ADT11" s="394">
        <v>643063.6</v>
      </c>
      <c r="ADU11" s="394">
        <v>30106295.079999998</v>
      </c>
      <c r="ADV11" s="394">
        <v>15701819.09</v>
      </c>
      <c r="ADW11" s="394">
        <v>3406351.55</v>
      </c>
      <c r="ADX11" s="394">
        <v>1148512</v>
      </c>
      <c r="ADY11" s="394">
        <v>4551392.4000000004</v>
      </c>
      <c r="ADZ11" s="394">
        <v>834502.27</v>
      </c>
      <c r="AEA11" s="394">
        <v>559344</v>
      </c>
      <c r="AEB11" s="394">
        <v>601501</v>
      </c>
      <c r="AEC11" s="394">
        <v>1683642.1</v>
      </c>
      <c r="AED11" s="394">
        <v>1610175.3800000001</v>
      </c>
      <c r="AEE11" s="394">
        <v>4800071.6500000004</v>
      </c>
      <c r="AEF11" s="394">
        <v>783522</v>
      </c>
      <c r="AEG11" s="394">
        <v>639665.59</v>
      </c>
      <c r="AEH11" s="394">
        <v>902553</v>
      </c>
      <c r="AEI11" s="394">
        <v>642181.28</v>
      </c>
      <c r="AEJ11" s="394">
        <v>1494571.42</v>
      </c>
      <c r="AEK11" s="394">
        <v>145652.99</v>
      </c>
      <c r="AEL11" s="394">
        <v>1188783.77</v>
      </c>
      <c r="AEM11" s="394">
        <v>570901</v>
      </c>
      <c r="AEN11" s="394">
        <v>3245915</v>
      </c>
      <c r="AEO11" s="394">
        <v>9501204.5799999982</v>
      </c>
      <c r="AEP11" s="394">
        <v>2127571.7799999998</v>
      </c>
      <c r="AEQ11" s="394">
        <v>688481.41999999993</v>
      </c>
      <c r="AER11" s="394">
        <v>211735</v>
      </c>
      <c r="AES11" s="394">
        <v>859094</v>
      </c>
      <c r="AET11" s="394">
        <v>1300851</v>
      </c>
      <c r="AEU11" s="394">
        <v>351053</v>
      </c>
      <c r="AEV11" s="394">
        <v>923407.75</v>
      </c>
      <c r="AEW11" s="394">
        <v>239235</v>
      </c>
      <c r="AEX11" s="394">
        <v>23027</v>
      </c>
      <c r="AEY11" s="394">
        <v>1033700.7000000001</v>
      </c>
      <c r="AEZ11" s="394">
        <v>832349.83000000007</v>
      </c>
      <c r="AFA11" s="394">
        <v>172509.89</v>
      </c>
      <c r="AFB11" s="394">
        <v>0</v>
      </c>
      <c r="AFC11" s="394">
        <v>1240</v>
      </c>
      <c r="AFD11" s="394">
        <v>41889</v>
      </c>
      <c r="AFE11" s="394">
        <v>339</v>
      </c>
      <c r="AFF11" s="394">
        <v>15099</v>
      </c>
      <c r="AFG11" s="394">
        <v>0</v>
      </c>
      <c r="AFH11" s="394">
        <v>12784.76</v>
      </c>
      <c r="AFI11" s="394">
        <v>0</v>
      </c>
      <c r="AFJ11" s="394">
        <v>0</v>
      </c>
      <c r="AFK11" s="394">
        <v>2670</v>
      </c>
      <c r="AFL11" s="394">
        <v>16859496.960000001</v>
      </c>
      <c r="AFM11" s="394">
        <v>205159.2</v>
      </c>
      <c r="AFN11" s="394">
        <v>441393.69</v>
      </c>
      <c r="AFO11" s="394">
        <v>120884.02</v>
      </c>
      <c r="AFP11" s="394">
        <v>5231</v>
      </c>
      <c r="AFQ11" s="394">
        <v>12953.45</v>
      </c>
      <c r="AFR11" s="394">
        <v>0</v>
      </c>
      <c r="AFS11" s="394">
        <v>1143628.21</v>
      </c>
      <c r="AFT11" s="394">
        <v>5714</v>
      </c>
      <c r="AFU11" s="394">
        <v>14483</v>
      </c>
      <c r="AFV11" s="394">
        <v>242758.18</v>
      </c>
      <c r="AFW11" s="394">
        <v>8371.14</v>
      </c>
      <c r="AFX11" s="394">
        <v>423146.14</v>
      </c>
      <c r="AFY11" s="394">
        <v>89877.8</v>
      </c>
      <c r="AFZ11" s="394">
        <v>52513.3</v>
      </c>
      <c r="AGA11" s="394">
        <v>74450</v>
      </c>
      <c r="AGB11" s="394">
        <v>21181</v>
      </c>
      <c r="AGC11" s="394">
        <v>22393.66</v>
      </c>
      <c r="AGD11" s="394">
        <v>18448.5</v>
      </c>
      <c r="AGE11" s="394">
        <v>82991</v>
      </c>
      <c r="AGF11" s="394">
        <v>32345.5</v>
      </c>
      <c r="AGG11" s="394">
        <v>210868.56</v>
      </c>
      <c r="AGH11" s="394">
        <v>38854</v>
      </c>
      <c r="AGI11" s="394">
        <v>6474543.8200000003</v>
      </c>
      <c r="AGJ11" s="394">
        <v>223968.08000000002</v>
      </c>
      <c r="AGK11" s="394">
        <v>73722.19</v>
      </c>
      <c r="AGL11" s="394">
        <v>111526</v>
      </c>
      <c r="AGM11" s="394">
        <v>26150</v>
      </c>
      <c r="AGN11" s="394">
        <v>24677</v>
      </c>
      <c r="AGO11" s="394">
        <v>151320</v>
      </c>
      <c r="AGP11" s="394">
        <v>0</v>
      </c>
      <c r="AGQ11" s="394">
        <v>17591990.810000002</v>
      </c>
      <c r="AGR11" s="394">
        <v>4217767.26</v>
      </c>
      <c r="AGS11" s="394">
        <v>17956.170000000002</v>
      </c>
      <c r="AGT11" s="394">
        <v>451314</v>
      </c>
      <c r="AGU11" s="394">
        <v>1280274.51</v>
      </c>
      <c r="AGV11" s="394">
        <v>1062219.1200000001</v>
      </c>
      <c r="AGW11" s="394">
        <v>215925.18</v>
      </c>
      <c r="AGX11" s="394">
        <v>-901.36999999999534</v>
      </c>
      <c r="AGY11" s="394">
        <v>3073.16</v>
      </c>
      <c r="AGZ11" s="394">
        <v>278173.09999999998</v>
      </c>
      <c r="AHA11" s="394">
        <v>297786.97000000009</v>
      </c>
      <c r="AHB11" s="394">
        <v>233442.6</v>
      </c>
      <c r="AHC11" s="394">
        <v>64808.9</v>
      </c>
      <c r="AHD11" s="394">
        <v>1503440.59</v>
      </c>
      <c r="AHE11" s="394">
        <v>552881.92000000004</v>
      </c>
      <c r="AHF11" s="394">
        <v>1082124.1100000001</v>
      </c>
      <c r="AHG11" s="394">
        <v>392144</v>
      </c>
      <c r="AHH11" s="394">
        <v>2632086.2999999998</v>
      </c>
      <c r="AHI11" s="394">
        <v>0</v>
      </c>
      <c r="AHJ11" s="394">
        <v>145076.63999999998</v>
      </c>
      <c r="AHK11" s="394">
        <v>8089.4400000000005</v>
      </c>
      <c r="AHL11" s="394">
        <v>1927878</v>
      </c>
      <c r="AHM11" s="394">
        <v>26340.83</v>
      </c>
      <c r="AHN11" s="394">
        <v>16338</v>
      </c>
      <c r="AHO11" s="394">
        <v>1779505500.0400012</v>
      </c>
    </row>
    <row r="12" spans="1:899">
      <c r="A12" s="383" t="s">
        <v>12</v>
      </c>
      <c r="B12" s="383" t="s">
        <v>13</v>
      </c>
      <c r="C12" s="394">
        <v>495385786.74999994</v>
      </c>
      <c r="D12" s="394">
        <v>7540320.620000001</v>
      </c>
      <c r="E12" s="394">
        <v>14150777.050000001</v>
      </c>
      <c r="F12" s="394">
        <v>2269708.7599999998</v>
      </c>
      <c r="G12" s="394">
        <v>79937183.579999998</v>
      </c>
      <c r="H12" s="394">
        <v>22584446.5</v>
      </c>
      <c r="I12" s="394">
        <v>121376721.78</v>
      </c>
      <c r="J12" s="394">
        <v>11984224.840000002</v>
      </c>
      <c r="K12" s="394">
        <v>17393112.91</v>
      </c>
      <c r="L12" s="394">
        <v>7269028.2800000003</v>
      </c>
      <c r="M12" s="394">
        <v>10022374.93</v>
      </c>
      <c r="N12" s="394">
        <v>5095604.08</v>
      </c>
      <c r="O12" s="394">
        <v>9539142.6600000001</v>
      </c>
      <c r="P12" s="394">
        <v>5698429.46</v>
      </c>
      <c r="Q12" s="394">
        <v>2276088</v>
      </c>
      <c r="R12" s="394">
        <v>21693340.5</v>
      </c>
      <c r="S12" s="394">
        <v>23151841.080000002</v>
      </c>
      <c r="T12" s="394">
        <v>1893590.5</v>
      </c>
      <c r="U12" s="394">
        <v>242707676.97</v>
      </c>
      <c r="V12" s="394">
        <v>41130508.479999997</v>
      </c>
      <c r="W12" s="394">
        <v>3532684</v>
      </c>
      <c r="X12" s="394">
        <v>50500351.629999995</v>
      </c>
      <c r="Y12" s="394">
        <v>13017633.689999999</v>
      </c>
      <c r="Z12" s="394">
        <v>14025150.389999999</v>
      </c>
      <c r="AA12" s="394">
        <v>4583625.1399999997</v>
      </c>
      <c r="AB12" s="394">
        <v>126216180.73</v>
      </c>
      <c r="AC12" s="394">
        <v>31117054.719999999</v>
      </c>
      <c r="AD12" s="394">
        <v>11283794.109999999</v>
      </c>
      <c r="AE12" s="394">
        <v>54517173.879999995</v>
      </c>
      <c r="AF12" s="394">
        <v>12347633.079999998</v>
      </c>
      <c r="AG12" s="394">
        <v>31354182.629999999</v>
      </c>
      <c r="AH12" s="394">
        <v>28821556.399999999</v>
      </c>
      <c r="AI12" s="394">
        <v>6811184.870000001</v>
      </c>
      <c r="AJ12" s="394">
        <v>2079440.97</v>
      </c>
      <c r="AK12" s="394">
        <v>6190789.5300000003</v>
      </c>
      <c r="AL12" s="394">
        <v>16965163.760000002</v>
      </c>
      <c r="AM12" s="394">
        <v>13876677.039999999</v>
      </c>
      <c r="AN12" s="394">
        <v>23894802.960000001</v>
      </c>
      <c r="AO12" s="394">
        <v>4968597.3600000003</v>
      </c>
      <c r="AP12" s="394">
        <v>5427873</v>
      </c>
      <c r="AQ12" s="394">
        <v>5178929.2</v>
      </c>
      <c r="AR12" s="394">
        <v>1236405.33</v>
      </c>
      <c r="AS12" s="394">
        <v>87207263.650000006</v>
      </c>
      <c r="AT12" s="394">
        <v>1505842.69</v>
      </c>
      <c r="AU12" s="394">
        <v>1290217.6000000001</v>
      </c>
      <c r="AV12" s="394">
        <v>2156013</v>
      </c>
      <c r="AW12" s="394">
        <v>6021160.0499999998</v>
      </c>
      <c r="AX12" s="394">
        <v>8597049.1400000006</v>
      </c>
      <c r="AY12" s="394">
        <v>3088113.6</v>
      </c>
      <c r="AZ12" s="394">
        <v>2624968.75</v>
      </c>
      <c r="BA12" s="394">
        <v>790268</v>
      </c>
      <c r="BB12" s="394">
        <v>1763601.1300000001</v>
      </c>
      <c r="BC12" s="394">
        <v>790939</v>
      </c>
      <c r="BD12" s="394">
        <v>1863143.5700000003</v>
      </c>
      <c r="BE12" s="394">
        <v>24627658.020000003</v>
      </c>
      <c r="BF12" s="394">
        <v>36332</v>
      </c>
      <c r="BG12" s="394">
        <v>628241</v>
      </c>
      <c r="BH12" s="394">
        <v>91558166.600000009</v>
      </c>
      <c r="BI12" s="394">
        <v>64510588.359999999</v>
      </c>
      <c r="BJ12" s="394">
        <v>7624747.2400000002</v>
      </c>
      <c r="BK12" s="394">
        <v>3181800.28</v>
      </c>
      <c r="BL12" s="394">
        <v>12374107.550000001</v>
      </c>
      <c r="BM12" s="394">
        <v>6690727.6699999999</v>
      </c>
      <c r="BN12" s="394">
        <v>5054918.46</v>
      </c>
      <c r="BO12" s="394">
        <v>237626</v>
      </c>
      <c r="BP12" s="394">
        <v>102047</v>
      </c>
      <c r="BQ12" s="394">
        <v>128873811.50999999</v>
      </c>
      <c r="BR12" s="394">
        <v>6844394.0300000003</v>
      </c>
      <c r="BS12" s="394">
        <v>5646855.5700000003</v>
      </c>
      <c r="BT12" s="394">
        <v>7185289.5199999996</v>
      </c>
      <c r="BU12" s="394">
        <v>8104644.669999999</v>
      </c>
      <c r="BV12" s="394">
        <v>5179412.7</v>
      </c>
      <c r="BW12" s="394">
        <v>2260659.19</v>
      </c>
      <c r="BX12" s="394">
        <v>8239855.1799999997</v>
      </c>
      <c r="BY12" s="394">
        <v>84861762.820000023</v>
      </c>
      <c r="BZ12" s="394">
        <v>7105989.9299999997</v>
      </c>
      <c r="CA12" s="394">
        <v>23502968.25</v>
      </c>
      <c r="CB12" s="394">
        <v>18605724.710000001</v>
      </c>
      <c r="CC12" s="394">
        <v>2817592.77</v>
      </c>
      <c r="CD12" s="394">
        <v>4293707.8800000008</v>
      </c>
      <c r="CE12" s="394">
        <v>8396239.9600000009</v>
      </c>
      <c r="CF12" s="394">
        <v>204359728.49999997</v>
      </c>
      <c r="CG12" s="394">
        <v>10452785.790000001</v>
      </c>
      <c r="CH12" s="394">
        <v>26516997.559999999</v>
      </c>
      <c r="CI12" s="394">
        <v>3302148.12</v>
      </c>
      <c r="CJ12" s="394">
        <v>6285913.3699999992</v>
      </c>
      <c r="CK12" s="394">
        <v>3895866.1</v>
      </c>
      <c r="CL12" s="394">
        <v>5056359.0699999994</v>
      </c>
      <c r="CM12" s="394">
        <v>9446435.6000000015</v>
      </c>
      <c r="CN12" s="394">
        <v>1945715.97</v>
      </c>
      <c r="CO12" s="394">
        <v>4783546.04</v>
      </c>
      <c r="CP12" s="394">
        <v>3237386.25</v>
      </c>
      <c r="CQ12" s="394">
        <v>7932187.6700000009</v>
      </c>
      <c r="CR12" s="394">
        <v>3007436.5300000003</v>
      </c>
      <c r="CS12" s="394">
        <v>103173270.35000001</v>
      </c>
      <c r="CT12" s="394">
        <v>5063210.42</v>
      </c>
      <c r="CU12" s="394">
        <v>3165953.08</v>
      </c>
      <c r="CV12" s="394">
        <v>4065093.09</v>
      </c>
      <c r="CW12" s="394">
        <v>1205141.6500000001</v>
      </c>
      <c r="CX12" s="394">
        <v>7984864.54</v>
      </c>
      <c r="CY12" s="394">
        <v>4440825.9100000011</v>
      </c>
      <c r="CZ12" s="394">
        <v>1255619.5499999998</v>
      </c>
      <c r="DA12" s="394">
        <v>51739544.880000003</v>
      </c>
      <c r="DB12" s="394">
        <v>200734011.90000001</v>
      </c>
      <c r="DC12" s="394">
        <v>5747711.1200000001</v>
      </c>
      <c r="DD12" s="394">
        <v>8125069.5800000001</v>
      </c>
      <c r="DE12" s="394">
        <v>31559333.620000001</v>
      </c>
      <c r="DF12" s="394">
        <v>32652602.93</v>
      </c>
      <c r="DG12" s="394">
        <v>31560664.289999999</v>
      </c>
      <c r="DH12" s="394">
        <v>44841682.099999994</v>
      </c>
      <c r="DI12" s="394">
        <v>4481612.49</v>
      </c>
      <c r="DJ12" s="394">
        <v>196438712.50999999</v>
      </c>
      <c r="DK12" s="394">
        <v>2557458.9499999997</v>
      </c>
      <c r="DL12" s="394">
        <v>4301498.75</v>
      </c>
      <c r="DM12" s="394">
        <v>12777308.379999999</v>
      </c>
      <c r="DN12" s="394">
        <v>6888140.7200000007</v>
      </c>
      <c r="DO12" s="394">
        <v>4955068.8599999994</v>
      </c>
      <c r="DP12" s="394">
        <v>13840667.779999999</v>
      </c>
      <c r="DQ12" s="394">
        <v>4773514.3499999996</v>
      </c>
      <c r="DR12" s="394">
        <v>8830062.1999999993</v>
      </c>
      <c r="DS12" s="394">
        <v>88151746.169999987</v>
      </c>
      <c r="DT12" s="394">
        <v>4905037.09</v>
      </c>
      <c r="DU12" s="394">
        <v>26513153.870000001</v>
      </c>
      <c r="DV12" s="394">
        <v>21298786.309999999</v>
      </c>
      <c r="DW12" s="394">
        <v>4150809</v>
      </c>
      <c r="DX12" s="394">
        <v>7297146</v>
      </c>
      <c r="DY12" s="394">
        <v>10779314.220000001</v>
      </c>
      <c r="DZ12" s="394">
        <v>1730471.5699999998</v>
      </c>
      <c r="EA12" s="394">
        <v>2572622.71</v>
      </c>
      <c r="EB12" s="394">
        <v>5559623.0500000007</v>
      </c>
      <c r="EC12" s="394">
        <v>7989090</v>
      </c>
      <c r="ED12" s="394">
        <v>47247539.440000005</v>
      </c>
      <c r="EE12" s="394">
        <v>50804288.730000004</v>
      </c>
      <c r="EF12" s="394">
        <v>2798268.95</v>
      </c>
      <c r="EG12" s="394">
        <v>4861626.46</v>
      </c>
      <c r="EH12" s="394">
        <v>4271065.37</v>
      </c>
      <c r="EI12" s="394">
        <v>6061484.5800000001</v>
      </c>
      <c r="EJ12" s="394">
        <v>13955727.32</v>
      </c>
      <c r="EK12" s="394">
        <v>1901152.3</v>
      </c>
      <c r="EL12" s="394">
        <v>4185647.4699999997</v>
      </c>
      <c r="EM12" s="394">
        <v>138886163.89000002</v>
      </c>
      <c r="EN12" s="394">
        <v>3283324.7399999998</v>
      </c>
      <c r="EO12" s="394">
        <v>3004068.7800000003</v>
      </c>
      <c r="EP12" s="394">
        <v>3348182.6399999997</v>
      </c>
      <c r="EQ12" s="394">
        <v>1211053.24</v>
      </c>
      <c r="ER12" s="394">
        <v>3331654.8600000003</v>
      </c>
      <c r="ES12" s="394">
        <v>5414444.6799999997</v>
      </c>
      <c r="ET12" s="394">
        <v>6679211.3100000005</v>
      </c>
      <c r="EU12" s="394">
        <v>2295346.14</v>
      </c>
      <c r="EV12" s="394">
        <v>102120816.42</v>
      </c>
      <c r="EW12" s="394">
        <v>1197714</v>
      </c>
      <c r="EX12" s="394">
        <v>2075215.5599999998</v>
      </c>
      <c r="EY12" s="394">
        <v>8468994.959999999</v>
      </c>
      <c r="EZ12" s="394">
        <v>5859727</v>
      </c>
      <c r="FA12" s="394">
        <v>5885199</v>
      </c>
      <c r="FB12" s="394">
        <v>4382301.620000001</v>
      </c>
      <c r="FC12" s="394">
        <v>3168125</v>
      </c>
      <c r="FD12" s="394">
        <v>2499130</v>
      </c>
      <c r="FE12" s="394">
        <v>1827484</v>
      </c>
      <c r="FF12" s="394">
        <v>2181219</v>
      </c>
      <c r="FG12" s="394">
        <v>828371.26</v>
      </c>
      <c r="FH12" s="394">
        <v>45299055.700000003</v>
      </c>
      <c r="FI12" s="394">
        <v>2753990.16</v>
      </c>
      <c r="FJ12" s="394">
        <v>2054386</v>
      </c>
      <c r="FK12" s="394">
        <v>1255244.03</v>
      </c>
      <c r="FL12" s="394">
        <v>7886049.6800000006</v>
      </c>
      <c r="FM12" s="394">
        <v>1700971.87</v>
      </c>
      <c r="FN12" s="394">
        <v>713388.16</v>
      </c>
      <c r="FO12" s="394">
        <v>60281</v>
      </c>
      <c r="FP12" s="394">
        <v>116928074.43000001</v>
      </c>
      <c r="FQ12" s="394">
        <v>2938941</v>
      </c>
      <c r="FR12" s="394">
        <v>9190924.3300000019</v>
      </c>
      <c r="FS12" s="394">
        <v>6744885.8900000006</v>
      </c>
      <c r="FT12" s="394">
        <v>4906553.25</v>
      </c>
      <c r="FU12" s="394">
        <v>3690911.99</v>
      </c>
      <c r="FV12" s="394">
        <v>15537033.139999999</v>
      </c>
      <c r="FW12" s="394">
        <v>4246287</v>
      </c>
      <c r="FX12" s="394">
        <v>2933972.96</v>
      </c>
      <c r="FY12" s="394">
        <v>5604253.5199999996</v>
      </c>
      <c r="FZ12" s="394">
        <v>10615622.51</v>
      </c>
      <c r="GA12" s="394">
        <v>3950114.4</v>
      </c>
      <c r="GB12" s="394">
        <v>3071871.46</v>
      </c>
      <c r="GC12" s="394">
        <v>541548</v>
      </c>
      <c r="GD12" s="394">
        <v>77233257.930000007</v>
      </c>
      <c r="GE12" s="394">
        <v>2288784.86</v>
      </c>
      <c r="GF12" s="394">
        <v>2500598.83</v>
      </c>
      <c r="GG12" s="394">
        <v>12082309.699999999</v>
      </c>
      <c r="GH12" s="394">
        <v>3890587</v>
      </c>
      <c r="GI12" s="394">
        <v>3798546.3899999997</v>
      </c>
      <c r="GJ12" s="394">
        <v>4044729.43</v>
      </c>
      <c r="GK12" s="394">
        <v>16092457.43</v>
      </c>
      <c r="GL12" s="394">
        <v>2718410.45</v>
      </c>
      <c r="GM12" s="394">
        <v>1400773</v>
      </c>
      <c r="GN12" s="394">
        <v>984497</v>
      </c>
      <c r="GO12" s="394">
        <v>863420</v>
      </c>
      <c r="GP12" s="394">
        <v>49251250.919999994</v>
      </c>
      <c r="GQ12" s="394">
        <v>14151739.17</v>
      </c>
      <c r="GR12" s="394">
        <v>3495837</v>
      </c>
      <c r="GS12" s="394">
        <v>13900659.369999999</v>
      </c>
      <c r="GT12" s="394">
        <v>840916.41</v>
      </c>
      <c r="GU12" s="394">
        <v>3797149.5</v>
      </c>
      <c r="GV12" s="394">
        <v>4742742.97</v>
      </c>
      <c r="GW12" s="394">
        <v>2447245.2700000005</v>
      </c>
      <c r="GX12" s="394">
        <v>57657749.609999999</v>
      </c>
      <c r="GY12" s="394">
        <v>2260539.35</v>
      </c>
      <c r="GZ12" s="394">
        <v>7381878.7800000003</v>
      </c>
      <c r="HA12" s="394">
        <v>6059639.6500000004</v>
      </c>
      <c r="HB12" s="394">
        <v>183783677.80999997</v>
      </c>
      <c r="HC12" s="394">
        <v>15423274.01</v>
      </c>
      <c r="HD12" s="394">
        <v>30286760.52</v>
      </c>
      <c r="HE12" s="394">
        <v>13734456.75</v>
      </c>
      <c r="HF12" s="394">
        <v>17762736.609999999</v>
      </c>
      <c r="HG12" s="394">
        <v>34719148</v>
      </c>
      <c r="HH12" s="394">
        <v>3049674</v>
      </c>
      <c r="HI12" s="394">
        <v>100908761.28</v>
      </c>
      <c r="HJ12" s="394">
        <v>16125929.100000001</v>
      </c>
      <c r="HK12" s="394">
        <v>10300582.75</v>
      </c>
      <c r="HL12" s="394">
        <v>6390626.2399999993</v>
      </c>
      <c r="HM12" s="394">
        <v>7835548.1000000006</v>
      </c>
      <c r="HN12" s="394">
        <v>5037338.6900000004</v>
      </c>
      <c r="HO12" s="394">
        <v>7589956.8799999999</v>
      </c>
      <c r="HP12" s="394">
        <v>2943633.29</v>
      </c>
      <c r="HQ12" s="394">
        <v>173459489.69000003</v>
      </c>
      <c r="HR12" s="394">
        <v>45278261.119999997</v>
      </c>
      <c r="HS12" s="394">
        <v>6261574</v>
      </c>
      <c r="HT12" s="394">
        <v>4118978.69</v>
      </c>
      <c r="HU12" s="394">
        <v>4457476.2</v>
      </c>
      <c r="HV12" s="394">
        <v>1962409.41</v>
      </c>
      <c r="HW12" s="394">
        <v>12469719.529999999</v>
      </c>
      <c r="HX12" s="394">
        <v>5734285.790000001</v>
      </c>
      <c r="HY12" s="394">
        <v>3726703.62</v>
      </c>
      <c r="HZ12" s="394">
        <v>6453229.25</v>
      </c>
      <c r="IA12" s="394">
        <v>5574820.8300000001</v>
      </c>
      <c r="IB12" s="394">
        <v>11222302.940000001</v>
      </c>
      <c r="IC12" s="394">
        <v>2786485.4</v>
      </c>
      <c r="ID12" s="394">
        <v>10157234.449999999</v>
      </c>
      <c r="IE12" s="394">
        <v>2658194.59</v>
      </c>
      <c r="IF12" s="394">
        <v>2122074</v>
      </c>
      <c r="IG12" s="394">
        <v>87967016.159999996</v>
      </c>
      <c r="IH12" s="394">
        <v>28995804.09</v>
      </c>
      <c r="II12" s="394">
        <v>7849700.29</v>
      </c>
      <c r="IJ12" s="394">
        <v>8264927.5999999996</v>
      </c>
      <c r="IK12" s="394">
        <v>21431296.82</v>
      </c>
      <c r="IL12" s="394">
        <v>3762534</v>
      </c>
      <c r="IM12" s="394">
        <v>3550326.82</v>
      </c>
      <c r="IN12" s="394">
        <v>1443280.55</v>
      </c>
      <c r="IO12" s="394">
        <v>1556543.23</v>
      </c>
      <c r="IP12" s="394">
        <v>1835749</v>
      </c>
      <c r="IQ12" s="394">
        <v>3234355.09</v>
      </c>
      <c r="IR12" s="394">
        <v>151143999.5</v>
      </c>
      <c r="IS12" s="394">
        <v>63580737</v>
      </c>
      <c r="IT12" s="394">
        <v>15297472</v>
      </c>
      <c r="IU12" s="394">
        <v>10797502.939999999</v>
      </c>
      <c r="IV12" s="394">
        <v>3511073.2</v>
      </c>
      <c r="IW12" s="394">
        <v>1780865</v>
      </c>
      <c r="IX12" s="394">
        <v>3461627</v>
      </c>
      <c r="IY12" s="394">
        <v>1127722.03</v>
      </c>
      <c r="IZ12" s="394">
        <v>3155090.74</v>
      </c>
      <c r="JA12" s="394">
        <v>9869745.8900000006</v>
      </c>
      <c r="JB12" s="394">
        <v>7095682</v>
      </c>
      <c r="JC12" s="394">
        <v>3900629</v>
      </c>
      <c r="JD12" s="394">
        <v>53716122.030000001</v>
      </c>
      <c r="JE12" s="394">
        <v>14163323</v>
      </c>
      <c r="JF12" s="394">
        <v>3977577.54</v>
      </c>
      <c r="JG12" s="394">
        <v>1908927.44</v>
      </c>
      <c r="JH12" s="394">
        <v>2642563</v>
      </c>
      <c r="JI12" s="394">
        <v>2753818.76</v>
      </c>
      <c r="JJ12" s="394">
        <v>52608523.219999999</v>
      </c>
      <c r="JK12" s="394">
        <v>1859700</v>
      </c>
      <c r="JL12" s="394">
        <v>5969196.2000000002</v>
      </c>
      <c r="JM12" s="394">
        <v>7698196</v>
      </c>
      <c r="JN12" s="394">
        <v>3614779</v>
      </c>
      <c r="JO12" s="394">
        <v>12063170.859999999</v>
      </c>
      <c r="JP12" s="394">
        <v>2159124</v>
      </c>
      <c r="JQ12" s="394">
        <v>167672790.38999999</v>
      </c>
      <c r="JR12" s="394">
        <v>37116373.129999995</v>
      </c>
      <c r="JS12" s="394">
        <v>8602880.6699999999</v>
      </c>
      <c r="JT12" s="394">
        <v>11321201.789999999</v>
      </c>
      <c r="JU12" s="394">
        <v>8245554.8700000001</v>
      </c>
      <c r="JV12" s="394">
        <v>2295659.85</v>
      </c>
      <c r="JW12" s="394">
        <v>29505224.320000004</v>
      </c>
      <c r="JX12" s="394">
        <v>39913928</v>
      </c>
      <c r="JY12" s="394">
        <v>29732341.860000003</v>
      </c>
      <c r="JZ12" s="394">
        <v>9581829.9999999981</v>
      </c>
      <c r="KA12" s="394">
        <v>4506203.51</v>
      </c>
      <c r="KB12" s="394">
        <v>3488319</v>
      </c>
      <c r="KC12" s="394">
        <v>3892037.26</v>
      </c>
      <c r="KD12" s="394">
        <v>1590615.72</v>
      </c>
      <c r="KE12" s="394">
        <v>2098372.2000000002</v>
      </c>
      <c r="KF12" s="394">
        <v>226502710.05000001</v>
      </c>
      <c r="KG12" s="394">
        <v>22195332.219999999</v>
      </c>
      <c r="KH12" s="394">
        <v>6676057</v>
      </c>
      <c r="KI12" s="394">
        <v>14714037.199999999</v>
      </c>
      <c r="KJ12" s="394">
        <v>10196479.84</v>
      </c>
      <c r="KK12" s="394">
        <v>6977790.6100000003</v>
      </c>
      <c r="KL12" s="394">
        <v>48189116.560000002</v>
      </c>
      <c r="KM12" s="394">
        <v>13504689.689999999</v>
      </c>
      <c r="KN12" s="394">
        <v>10163882.02</v>
      </c>
      <c r="KO12" s="394">
        <v>78425682.650000006</v>
      </c>
      <c r="KP12" s="394">
        <v>6814439.0899999999</v>
      </c>
      <c r="KQ12" s="394">
        <v>12011348.510000002</v>
      </c>
      <c r="KR12" s="394">
        <v>36865015.309999995</v>
      </c>
      <c r="KS12" s="394">
        <v>7163774.2799999993</v>
      </c>
      <c r="KT12" s="394">
        <v>15631187.9</v>
      </c>
      <c r="KU12" s="394">
        <v>173450718</v>
      </c>
      <c r="KV12" s="394">
        <v>12841721.509999998</v>
      </c>
      <c r="KW12" s="394">
        <v>143395491.94999996</v>
      </c>
      <c r="KX12" s="394">
        <v>8294306.5300000003</v>
      </c>
      <c r="KY12" s="394">
        <v>1647504.63</v>
      </c>
      <c r="KZ12" s="394">
        <v>18388468.489999998</v>
      </c>
      <c r="LA12" s="394">
        <v>9227961.0299999993</v>
      </c>
      <c r="LB12" s="394">
        <v>4449783.54</v>
      </c>
      <c r="LC12" s="394">
        <v>3377110.41</v>
      </c>
      <c r="LD12" s="394">
        <v>6957054.5299999993</v>
      </c>
      <c r="LE12" s="394">
        <v>196551628.21000004</v>
      </c>
      <c r="LF12" s="394">
        <v>45065719.409999996</v>
      </c>
      <c r="LG12" s="394">
        <v>52127264.910000004</v>
      </c>
      <c r="LH12" s="394">
        <v>37019620</v>
      </c>
      <c r="LI12" s="394">
        <v>42717114.469999999</v>
      </c>
      <c r="LJ12" s="394">
        <v>4812477.53</v>
      </c>
      <c r="LK12" s="394">
        <v>4288055.92</v>
      </c>
      <c r="LL12" s="394">
        <v>9420411.0600000005</v>
      </c>
      <c r="LM12" s="394">
        <v>3610243</v>
      </c>
      <c r="LN12" s="394">
        <v>6471718.04</v>
      </c>
      <c r="LO12" s="394">
        <v>1670557.29</v>
      </c>
      <c r="LP12" s="394">
        <v>64055843.830000006</v>
      </c>
      <c r="LQ12" s="394">
        <v>6535330.0600000005</v>
      </c>
      <c r="LR12" s="394">
        <v>3922180.91</v>
      </c>
      <c r="LS12" s="394">
        <v>143658357.90000001</v>
      </c>
      <c r="LT12" s="394">
        <v>107245755.74000001</v>
      </c>
      <c r="LU12" s="394">
        <v>111558752.32000001</v>
      </c>
      <c r="LV12" s="394">
        <v>50647299</v>
      </c>
      <c r="LW12" s="394">
        <v>11978008.42</v>
      </c>
      <c r="LX12" s="394">
        <v>11803851.790000001</v>
      </c>
      <c r="LY12" s="394">
        <v>9245897.9499999993</v>
      </c>
      <c r="LZ12" s="394">
        <v>9367755.2300000004</v>
      </c>
      <c r="MA12" s="394">
        <v>8120095.3100000005</v>
      </c>
      <c r="MB12" s="394">
        <v>16357970.310000002</v>
      </c>
      <c r="MC12" s="394">
        <v>35361439.010000005</v>
      </c>
      <c r="MD12" s="394">
        <v>4882183.26</v>
      </c>
      <c r="ME12" s="394">
        <v>225585704.42000002</v>
      </c>
      <c r="MF12" s="394">
        <v>5417475.6699999999</v>
      </c>
      <c r="MG12" s="394">
        <v>3951558.84</v>
      </c>
      <c r="MH12" s="394">
        <v>4780896</v>
      </c>
      <c r="MI12" s="394">
        <v>3767259.6</v>
      </c>
      <c r="MJ12" s="394">
        <v>8233943.7400000002</v>
      </c>
      <c r="MK12" s="394">
        <v>5218912.8199999994</v>
      </c>
      <c r="ML12" s="394">
        <v>3727913.19</v>
      </c>
      <c r="MM12" s="394">
        <v>14241792.32</v>
      </c>
      <c r="MN12" s="394">
        <v>3207645.9600000004</v>
      </c>
      <c r="MO12" s="394">
        <v>4109462.66</v>
      </c>
      <c r="MP12" s="394">
        <v>6011648.8399999999</v>
      </c>
      <c r="MQ12" s="394">
        <v>203505827.58000001</v>
      </c>
      <c r="MR12" s="394">
        <v>3444280.66</v>
      </c>
      <c r="MS12" s="394">
        <v>11689682.739999998</v>
      </c>
      <c r="MT12" s="394">
        <v>10200488.93</v>
      </c>
      <c r="MU12" s="394">
        <v>22242795.550000001</v>
      </c>
      <c r="MV12" s="394">
        <v>17244089.32</v>
      </c>
      <c r="MW12" s="394">
        <v>35513402.480000004</v>
      </c>
      <c r="MX12" s="394">
        <v>11370618.85</v>
      </c>
      <c r="MY12" s="394">
        <v>8497865</v>
      </c>
      <c r="MZ12" s="394">
        <v>1444390.88</v>
      </c>
      <c r="NA12" s="394">
        <v>1066464</v>
      </c>
      <c r="NB12" s="394">
        <v>316782469.61999995</v>
      </c>
      <c r="NC12" s="394">
        <v>48559485.760000005</v>
      </c>
      <c r="ND12" s="394">
        <v>5952905.7199999997</v>
      </c>
      <c r="NE12" s="394">
        <v>136686081.82999998</v>
      </c>
      <c r="NF12" s="394">
        <v>8677911.8900000006</v>
      </c>
      <c r="NG12" s="394">
        <v>23837383.23</v>
      </c>
      <c r="NH12" s="394">
        <v>62859103.57</v>
      </c>
      <c r="NI12" s="394">
        <v>38225539.82</v>
      </c>
      <c r="NJ12" s="394">
        <v>877698.5</v>
      </c>
      <c r="NK12" s="394">
        <v>6824220.9799999995</v>
      </c>
      <c r="NL12" s="394">
        <v>7183485.5</v>
      </c>
      <c r="NM12" s="394">
        <v>5177056.24</v>
      </c>
      <c r="NN12" s="394">
        <v>85041540.989999995</v>
      </c>
      <c r="NO12" s="394">
        <v>9342512.0600000005</v>
      </c>
      <c r="NP12" s="394">
        <v>3199218</v>
      </c>
      <c r="NQ12" s="394">
        <v>0</v>
      </c>
      <c r="NR12" s="394">
        <v>4773603.2899999991</v>
      </c>
      <c r="NS12" s="394">
        <v>1547011.63</v>
      </c>
      <c r="NT12" s="394">
        <v>5543916.9400000004</v>
      </c>
      <c r="NU12" s="394">
        <v>151321770.54000002</v>
      </c>
      <c r="NV12" s="394">
        <v>33270081.350000001</v>
      </c>
      <c r="NW12" s="394">
        <v>5241807.79</v>
      </c>
      <c r="NX12" s="394">
        <v>2816485.71</v>
      </c>
      <c r="NY12" s="394">
        <v>4832528.42</v>
      </c>
      <c r="NZ12" s="394">
        <v>7938370.1399999997</v>
      </c>
      <c r="OA12" s="394">
        <v>2823628.77</v>
      </c>
      <c r="OB12" s="394">
        <v>243104144.80000001</v>
      </c>
      <c r="OC12" s="394">
        <v>21062823.560000002</v>
      </c>
      <c r="OD12" s="394">
        <v>12530738.309999999</v>
      </c>
      <c r="OE12" s="394">
        <v>59665752.57</v>
      </c>
      <c r="OF12" s="394">
        <v>10739260.869999999</v>
      </c>
      <c r="OG12" s="394">
        <v>9849975</v>
      </c>
      <c r="OH12" s="394">
        <v>16291119.969999999</v>
      </c>
      <c r="OI12" s="394">
        <v>3809782.17</v>
      </c>
      <c r="OJ12" s="394">
        <v>8954914.2899999991</v>
      </c>
      <c r="OK12" s="394">
        <v>186741762.19999999</v>
      </c>
      <c r="OL12" s="394">
        <v>58724808.560000002</v>
      </c>
      <c r="OM12" s="394">
        <v>75548637.500000015</v>
      </c>
      <c r="ON12" s="394">
        <v>15330046.26</v>
      </c>
      <c r="OO12" s="394">
        <v>7897291.4299999997</v>
      </c>
      <c r="OP12" s="394">
        <v>699500</v>
      </c>
      <c r="OQ12" s="394">
        <v>104908206.79000001</v>
      </c>
      <c r="OR12" s="394">
        <v>7442899.1600000001</v>
      </c>
      <c r="OS12" s="394">
        <v>8086447.6500000004</v>
      </c>
      <c r="OT12" s="394">
        <v>13823428.66</v>
      </c>
      <c r="OU12" s="394">
        <v>8185369.7400000002</v>
      </c>
      <c r="OV12" s="394">
        <v>39391790.830000006</v>
      </c>
      <c r="OW12" s="394">
        <v>3449423.45</v>
      </c>
      <c r="OX12" s="394">
        <v>1275629.25</v>
      </c>
      <c r="OY12" s="394">
        <v>753998.66999999993</v>
      </c>
      <c r="OZ12" s="394">
        <v>75839075.340000004</v>
      </c>
      <c r="PA12" s="394">
        <v>3473294.76</v>
      </c>
      <c r="PB12" s="394">
        <v>22933331.949999999</v>
      </c>
      <c r="PC12" s="394">
        <v>2263702.1</v>
      </c>
      <c r="PD12" s="394">
        <v>5143015.5500000007</v>
      </c>
      <c r="PE12" s="394">
        <v>16530798.049999999</v>
      </c>
      <c r="PF12" s="394">
        <v>2019974.7</v>
      </c>
      <c r="PG12" s="394">
        <v>3604641.1799999997</v>
      </c>
      <c r="PH12" s="394">
        <v>7751170.8599999994</v>
      </c>
      <c r="PI12" s="394">
        <v>2013989.96</v>
      </c>
      <c r="PJ12" s="394">
        <v>4008948.27</v>
      </c>
      <c r="PK12" s="394">
        <v>10449054.15</v>
      </c>
      <c r="PL12" s="394">
        <v>1370346.49</v>
      </c>
      <c r="PM12" s="394">
        <v>18801151.84</v>
      </c>
      <c r="PN12" s="394">
        <v>751979</v>
      </c>
      <c r="PO12" s="394">
        <v>1574179.1600000001</v>
      </c>
      <c r="PP12" s="394">
        <v>684547.25</v>
      </c>
      <c r="PQ12" s="394">
        <v>2094144.78</v>
      </c>
      <c r="PR12" s="394">
        <v>266999161.37999994</v>
      </c>
      <c r="PS12" s="394">
        <v>3699724.2</v>
      </c>
      <c r="PT12" s="394">
        <v>4150112.92</v>
      </c>
      <c r="PU12" s="394">
        <v>3618847.71</v>
      </c>
      <c r="PV12" s="394">
        <v>62457276.159999996</v>
      </c>
      <c r="PW12" s="394">
        <v>3280277.0100000002</v>
      </c>
      <c r="PX12" s="394">
        <v>12196220.57</v>
      </c>
      <c r="PY12" s="394">
        <v>5566942.2699999996</v>
      </c>
      <c r="PZ12" s="394">
        <v>26055802.690000001</v>
      </c>
      <c r="QA12" s="394">
        <v>1120503.3899999999</v>
      </c>
      <c r="QB12" s="394">
        <v>16124080.09</v>
      </c>
      <c r="QC12" s="394">
        <v>2031313.7</v>
      </c>
      <c r="QD12" s="394">
        <v>1633591.13</v>
      </c>
      <c r="QE12" s="394">
        <v>3724851.49</v>
      </c>
      <c r="QF12" s="394">
        <v>4310366.88</v>
      </c>
      <c r="QG12" s="394">
        <v>8707837.9300000016</v>
      </c>
      <c r="QH12" s="394">
        <v>2842314.95</v>
      </c>
      <c r="QI12" s="394">
        <v>2019453.14</v>
      </c>
      <c r="QJ12" s="394">
        <v>1078806.6399999999</v>
      </c>
      <c r="QK12" s="394">
        <v>9503613.0199999996</v>
      </c>
      <c r="QL12" s="394">
        <v>21073413</v>
      </c>
      <c r="QM12" s="394">
        <v>1109509</v>
      </c>
      <c r="QN12" s="394">
        <v>138909</v>
      </c>
      <c r="QO12" s="394">
        <v>247217</v>
      </c>
      <c r="QP12" s="394"/>
      <c r="QQ12" s="394">
        <v>1959657.62</v>
      </c>
      <c r="QR12" s="394">
        <v>98831749.030000001</v>
      </c>
      <c r="QS12" s="394">
        <v>1076595</v>
      </c>
      <c r="QT12" s="394">
        <v>9073197.8000000007</v>
      </c>
      <c r="QU12" s="394">
        <v>2121447.2000000002</v>
      </c>
      <c r="QV12" s="394">
        <v>3852309.65</v>
      </c>
      <c r="QW12" s="394">
        <v>16259558.27</v>
      </c>
      <c r="QX12" s="394">
        <v>2170415.92</v>
      </c>
      <c r="QY12" s="394">
        <v>9973394.25</v>
      </c>
      <c r="QZ12" s="394">
        <v>7739404.2000000002</v>
      </c>
      <c r="RA12" s="394">
        <v>2720798.7699999996</v>
      </c>
      <c r="RB12" s="394">
        <v>1664954.78</v>
      </c>
      <c r="RC12" s="394">
        <v>810283</v>
      </c>
      <c r="RD12" s="394">
        <v>525203</v>
      </c>
      <c r="RE12" s="394">
        <v>106145746.96000001</v>
      </c>
      <c r="RF12" s="394">
        <v>12273111.18</v>
      </c>
      <c r="RG12" s="394">
        <v>3429970.4</v>
      </c>
      <c r="RH12" s="394">
        <v>4925337.03</v>
      </c>
      <c r="RI12" s="394">
        <v>3681187.49</v>
      </c>
      <c r="RJ12" s="394">
        <v>5138038.4800000004</v>
      </c>
      <c r="RK12" s="394">
        <v>18819813.189999998</v>
      </c>
      <c r="RL12" s="394">
        <v>1981062.1</v>
      </c>
      <c r="RM12" s="394">
        <v>2933119.55</v>
      </c>
      <c r="RN12" s="394">
        <v>10134890.020000001</v>
      </c>
      <c r="RO12" s="394">
        <v>11913070.970000001</v>
      </c>
      <c r="RP12" s="394">
        <v>1559038</v>
      </c>
      <c r="RQ12" s="394">
        <v>878859.25</v>
      </c>
      <c r="RR12" s="394">
        <v>6006169.9900000002</v>
      </c>
      <c r="RS12" s="394">
        <v>869665.32</v>
      </c>
      <c r="RT12" s="394">
        <v>1645485.12</v>
      </c>
      <c r="RU12" s="394">
        <v>3851558.45</v>
      </c>
      <c r="RV12" s="394">
        <v>594684.66</v>
      </c>
      <c r="RW12" s="394">
        <v>310717.05</v>
      </c>
      <c r="RX12" s="394">
        <v>1614592.74</v>
      </c>
      <c r="RY12" s="394">
        <v>114793024.62000002</v>
      </c>
      <c r="RZ12" s="394">
        <v>3063607.14</v>
      </c>
      <c r="SA12" s="394">
        <v>2606132.12</v>
      </c>
      <c r="SB12" s="394">
        <v>6449423.21</v>
      </c>
      <c r="SC12" s="394">
        <v>2533290.69</v>
      </c>
      <c r="SD12" s="394">
        <v>7482496.4800000004</v>
      </c>
      <c r="SE12" s="394">
        <v>1279771.5799999998</v>
      </c>
      <c r="SF12" s="394">
        <v>12296001.719999999</v>
      </c>
      <c r="SG12" s="394">
        <v>1009095.02</v>
      </c>
      <c r="SH12" s="394">
        <v>3867132.8600000003</v>
      </c>
      <c r="SI12" s="394">
        <v>24048657.560000002</v>
      </c>
      <c r="SJ12" s="394">
        <v>379449.3</v>
      </c>
      <c r="SK12" s="394">
        <v>58228903.369999997</v>
      </c>
      <c r="SL12" s="394">
        <v>4840560.1400000006</v>
      </c>
      <c r="SM12" s="394">
        <v>4930633.13</v>
      </c>
      <c r="SN12" s="394">
        <v>12662711.300000001</v>
      </c>
      <c r="SO12" s="394">
        <v>3922780.75</v>
      </c>
      <c r="SP12" s="394">
        <v>9565187.3099999987</v>
      </c>
      <c r="SQ12" s="394">
        <v>4529457.9800000004</v>
      </c>
      <c r="SR12" s="394">
        <v>2019931.28</v>
      </c>
      <c r="SS12" s="394">
        <v>152775532.47</v>
      </c>
      <c r="ST12" s="394">
        <v>1821696.95</v>
      </c>
      <c r="SU12" s="394">
        <v>11196368.66</v>
      </c>
      <c r="SV12" s="394">
        <v>5862537.8700000001</v>
      </c>
      <c r="SW12" s="394">
        <v>1556900.2500000002</v>
      </c>
      <c r="SX12" s="394">
        <v>2860492.17</v>
      </c>
      <c r="SY12" s="394">
        <v>12450929.509999998</v>
      </c>
      <c r="SZ12" s="394">
        <v>10676658</v>
      </c>
      <c r="TA12" s="394">
        <v>2181712.2099999995</v>
      </c>
      <c r="TB12" s="394">
        <v>1614077</v>
      </c>
      <c r="TC12" s="394">
        <v>2270648.7999999998</v>
      </c>
      <c r="TD12" s="394">
        <v>13008493.32</v>
      </c>
      <c r="TE12" s="394">
        <v>2164892.25</v>
      </c>
      <c r="TF12" s="394">
        <v>3026995.1</v>
      </c>
      <c r="TG12" s="394">
        <v>279126020.78000003</v>
      </c>
      <c r="TH12" s="394">
        <v>2416773</v>
      </c>
      <c r="TI12" s="394">
        <v>1651637</v>
      </c>
      <c r="TJ12" s="394">
        <v>16112702.729999999</v>
      </c>
      <c r="TK12" s="394">
        <v>13106986.039999999</v>
      </c>
      <c r="TL12" s="394">
        <v>5747270.0499999998</v>
      </c>
      <c r="TM12" s="394">
        <v>1282325.78</v>
      </c>
      <c r="TN12" s="394">
        <v>21445093.199999999</v>
      </c>
      <c r="TO12" s="394">
        <v>2950506.9299999997</v>
      </c>
      <c r="TP12" s="394">
        <v>9442884.0999999996</v>
      </c>
      <c r="TQ12" s="394">
        <v>7848372.7300000004</v>
      </c>
      <c r="TR12" s="394">
        <v>2502515</v>
      </c>
      <c r="TS12" s="394">
        <v>1451491</v>
      </c>
      <c r="TT12" s="394">
        <v>4514785.8499999996</v>
      </c>
      <c r="TU12" s="394">
        <v>4316928.8100000005</v>
      </c>
      <c r="TV12" s="394">
        <v>2802874.8600000003</v>
      </c>
      <c r="TW12" s="394">
        <v>40493581.369999997</v>
      </c>
      <c r="TX12" s="394">
        <v>2971235.5300000003</v>
      </c>
      <c r="TY12" s="394">
        <v>150024236.23000002</v>
      </c>
      <c r="TZ12" s="394">
        <v>24880410.439999998</v>
      </c>
      <c r="UA12" s="394">
        <v>5317053.05</v>
      </c>
      <c r="UB12" s="394">
        <v>3789674.31</v>
      </c>
      <c r="UC12" s="394">
        <v>91361868.599999979</v>
      </c>
      <c r="UD12" s="394">
        <v>3314064.49</v>
      </c>
      <c r="UE12" s="394">
        <v>545053</v>
      </c>
      <c r="UF12" s="394">
        <v>1744562</v>
      </c>
      <c r="UG12" s="394">
        <v>1551181</v>
      </c>
      <c r="UH12" s="394">
        <v>70347685.710000008</v>
      </c>
      <c r="UI12" s="394">
        <v>8316183.9699999997</v>
      </c>
      <c r="UJ12" s="394">
        <v>4351514.5900000008</v>
      </c>
      <c r="UK12" s="394">
        <v>7785194.2800000003</v>
      </c>
      <c r="UL12" s="394">
        <v>3424954.26</v>
      </c>
      <c r="UM12" s="394">
        <v>4827745.45</v>
      </c>
      <c r="UN12" s="394">
        <v>269579748.15999997</v>
      </c>
      <c r="UO12" s="394">
        <v>5909901.7999999998</v>
      </c>
      <c r="UP12" s="394">
        <v>3642032.62</v>
      </c>
      <c r="UQ12" s="394">
        <v>29317621.629999999</v>
      </c>
      <c r="UR12" s="394">
        <v>905697</v>
      </c>
      <c r="US12" s="394">
        <v>3585865.13</v>
      </c>
      <c r="UT12" s="394">
        <v>16798799.609999999</v>
      </c>
      <c r="UU12" s="394">
        <v>1703275</v>
      </c>
      <c r="UV12" s="394">
        <v>2062828</v>
      </c>
      <c r="UW12" s="394">
        <v>3479196.98</v>
      </c>
      <c r="UX12" s="394">
        <v>5751815.8700000001</v>
      </c>
      <c r="UY12" s="394">
        <v>15654887.189999999</v>
      </c>
      <c r="UZ12" s="394">
        <v>7596199.1999999993</v>
      </c>
      <c r="VA12" s="394">
        <v>12159252.149999999</v>
      </c>
      <c r="VB12" s="394">
        <v>1722630</v>
      </c>
      <c r="VC12" s="394">
        <v>2046861.15</v>
      </c>
      <c r="VD12" s="394">
        <v>1447624.83</v>
      </c>
      <c r="VE12" s="394">
        <v>2494453.4300000002</v>
      </c>
      <c r="VF12" s="394">
        <v>13654735.5</v>
      </c>
      <c r="VG12" s="394">
        <v>666224</v>
      </c>
      <c r="VH12" s="394">
        <v>911337</v>
      </c>
      <c r="VI12" s="394">
        <v>1168238.0800000001</v>
      </c>
      <c r="VJ12" s="394">
        <v>71092080.989999995</v>
      </c>
      <c r="VK12" s="394">
        <v>4450841.6099999994</v>
      </c>
      <c r="VL12" s="394">
        <v>2068860.9</v>
      </c>
      <c r="VM12" s="394">
        <v>3345893</v>
      </c>
      <c r="VN12" s="394">
        <v>5426938.4000000004</v>
      </c>
      <c r="VO12" s="394">
        <v>4742246.04</v>
      </c>
      <c r="VP12" s="394">
        <v>7273959.3200000003</v>
      </c>
      <c r="VQ12" s="394">
        <v>4361827.71</v>
      </c>
      <c r="VR12" s="394">
        <v>3446271.33</v>
      </c>
      <c r="VS12" s="394">
        <v>28276314.920000002</v>
      </c>
      <c r="VT12" s="394">
        <v>4761280.84</v>
      </c>
      <c r="VU12" s="394">
        <v>7887909.9000000004</v>
      </c>
      <c r="VV12" s="394">
        <v>3350873</v>
      </c>
      <c r="VW12" s="394">
        <v>1539827.8</v>
      </c>
      <c r="VX12" s="394">
        <v>1825598</v>
      </c>
      <c r="VY12" s="394">
        <v>662311715.91000009</v>
      </c>
      <c r="VZ12" s="394">
        <v>13773519.17</v>
      </c>
      <c r="WA12" s="394">
        <v>7116038.4399999995</v>
      </c>
      <c r="WB12" s="394">
        <v>5460362.2700000005</v>
      </c>
      <c r="WC12" s="394">
        <v>2992548.74</v>
      </c>
      <c r="WD12" s="394">
        <v>6879759.5</v>
      </c>
      <c r="WE12" s="394">
        <v>11692910.129999999</v>
      </c>
      <c r="WF12" s="394">
        <v>6406610.25</v>
      </c>
      <c r="WG12" s="394">
        <v>6263932.25</v>
      </c>
      <c r="WH12" s="394">
        <v>8309313.9799999995</v>
      </c>
      <c r="WI12" s="394">
        <v>6430879.9900000002</v>
      </c>
      <c r="WJ12" s="394">
        <v>27703850.709999997</v>
      </c>
      <c r="WK12" s="394">
        <v>6787437.4199999999</v>
      </c>
      <c r="WL12" s="394">
        <v>12209162.99</v>
      </c>
      <c r="WM12" s="394">
        <v>27822366.619999997</v>
      </c>
      <c r="WN12" s="394">
        <v>6758365</v>
      </c>
      <c r="WO12" s="394">
        <v>11530677.390000001</v>
      </c>
      <c r="WP12" s="394">
        <v>19809720.670000002</v>
      </c>
      <c r="WQ12" s="394">
        <v>3268348.16</v>
      </c>
      <c r="WR12" s="394">
        <v>12411644</v>
      </c>
      <c r="WS12" s="394">
        <v>38502400.389999993</v>
      </c>
      <c r="WT12" s="394">
        <v>3914692</v>
      </c>
      <c r="WU12" s="394">
        <v>838911.34</v>
      </c>
      <c r="WV12" s="394">
        <v>2847751.3699999996</v>
      </c>
      <c r="WW12" s="394">
        <v>6786067.5099999998</v>
      </c>
      <c r="WX12" s="394">
        <v>3439476.0599999996</v>
      </c>
      <c r="WY12" s="394">
        <v>3253002.89</v>
      </c>
      <c r="WZ12" s="394">
        <v>2201995.4400000004</v>
      </c>
      <c r="XA12" s="394">
        <v>46293950.5</v>
      </c>
      <c r="XB12" s="394">
        <v>3388180.01</v>
      </c>
      <c r="XC12" s="394">
        <v>1339409.5</v>
      </c>
      <c r="XD12" s="394">
        <v>1895996.65</v>
      </c>
      <c r="XE12" s="394">
        <v>923662</v>
      </c>
      <c r="XF12" s="394">
        <v>193868041.04999998</v>
      </c>
      <c r="XG12" s="394">
        <v>12038622.410000002</v>
      </c>
      <c r="XH12" s="394">
        <v>7490756.6099999994</v>
      </c>
      <c r="XI12" s="394">
        <v>54877793.149999999</v>
      </c>
      <c r="XJ12" s="394">
        <v>8570132.2300000004</v>
      </c>
      <c r="XK12" s="394">
        <v>8436143.2100000009</v>
      </c>
      <c r="XL12" s="394">
        <v>15526135.42</v>
      </c>
      <c r="XM12" s="394">
        <v>8203463.0999999996</v>
      </c>
      <c r="XN12" s="394">
        <v>7078141.1300000008</v>
      </c>
      <c r="XO12" s="394">
        <v>11841320.429999998</v>
      </c>
      <c r="XP12" s="394">
        <v>7504137.3600000003</v>
      </c>
      <c r="XQ12" s="394">
        <v>3731902.6100000003</v>
      </c>
      <c r="XR12" s="394">
        <v>2997701.8200000003</v>
      </c>
      <c r="XS12" s="394">
        <v>4314400.1500000004</v>
      </c>
      <c r="XT12" s="394">
        <v>3996338.48</v>
      </c>
      <c r="XU12" s="394">
        <v>2441066.2199999997</v>
      </c>
      <c r="XV12" s="394">
        <v>2555440.41</v>
      </c>
      <c r="XW12" s="394">
        <v>3028682.2800000003</v>
      </c>
      <c r="XX12" s="394">
        <v>3905780.91</v>
      </c>
      <c r="XY12" s="394">
        <v>2740385.57</v>
      </c>
      <c r="XZ12" s="394">
        <v>3160609.91</v>
      </c>
      <c r="YA12" s="394">
        <v>2148881.9900000002</v>
      </c>
      <c r="YB12" s="394">
        <v>3737951.43</v>
      </c>
      <c r="YC12" s="394">
        <v>297399343.06</v>
      </c>
      <c r="YD12" s="394">
        <v>3240623.8</v>
      </c>
      <c r="YE12" s="394">
        <v>12564848.289999999</v>
      </c>
      <c r="YF12" s="394">
        <v>2969331.25</v>
      </c>
      <c r="YG12" s="394">
        <v>39153505.489999995</v>
      </c>
      <c r="YH12" s="394">
        <v>12576346.779999999</v>
      </c>
      <c r="YI12" s="394">
        <v>7456678.7000000002</v>
      </c>
      <c r="YJ12" s="394">
        <v>2114017.5099999998</v>
      </c>
      <c r="YK12" s="394">
        <v>21493291.59</v>
      </c>
      <c r="YL12" s="394">
        <v>20747167.390000001</v>
      </c>
      <c r="YM12" s="394">
        <v>6179948.8799999999</v>
      </c>
      <c r="YN12" s="394">
        <v>5761039.4500000002</v>
      </c>
      <c r="YO12" s="394">
        <v>4584644.1899999995</v>
      </c>
      <c r="YP12" s="394">
        <v>2558871.3199999998</v>
      </c>
      <c r="YQ12" s="394">
        <v>1016911.13</v>
      </c>
      <c r="YR12" s="394">
        <v>1468460.3</v>
      </c>
      <c r="YS12" s="394">
        <v>1311331.97</v>
      </c>
      <c r="YT12" s="394">
        <v>107121546.87</v>
      </c>
      <c r="YU12" s="394">
        <v>4633247.8000000007</v>
      </c>
      <c r="YV12" s="394">
        <v>3367981.0900000003</v>
      </c>
      <c r="YW12" s="394">
        <v>2635582.14</v>
      </c>
      <c r="YX12" s="394">
        <v>4233927.7700000005</v>
      </c>
      <c r="YY12" s="394">
        <v>3043657.63</v>
      </c>
      <c r="YZ12" s="394">
        <v>1265876</v>
      </c>
      <c r="ZA12" s="394">
        <v>62043301.010000005</v>
      </c>
      <c r="ZB12" s="394">
        <v>2583893.75</v>
      </c>
      <c r="ZC12" s="394">
        <v>11194186.99</v>
      </c>
      <c r="ZD12" s="394">
        <v>6530930.6999999993</v>
      </c>
      <c r="ZE12" s="394">
        <v>1468292</v>
      </c>
      <c r="ZF12" s="394">
        <v>5215249.4399999995</v>
      </c>
      <c r="ZG12" s="394">
        <v>887713.56</v>
      </c>
      <c r="ZH12" s="394">
        <v>3235603.37</v>
      </c>
      <c r="ZI12" s="394">
        <v>15381703.390000001</v>
      </c>
      <c r="ZJ12" s="394">
        <v>131789581.12</v>
      </c>
      <c r="ZK12" s="394">
        <v>2652998.46</v>
      </c>
      <c r="ZL12" s="394">
        <v>11600323.689999999</v>
      </c>
      <c r="ZM12" s="394">
        <v>30582033.030000001</v>
      </c>
      <c r="ZN12" s="394">
        <v>14519622.48</v>
      </c>
      <c r="ZO12" s="394">
        <v>4031117.6399999992</v>
      </c>
      <c r="ZP12" s="394">
        <v>5582199.1500000004</v>
      </c>
      <c r="ZQ12" s="394">
        <v>10853437.800000001</v>
      </c>
      <c r="ZR12" s="394">
        <v>13406109.210000001</v>
      </c>
      <c r="ZS12" s="394">
        <v>11502879.049999999</v>
      </c>
      <c r="ZT12" s="394">
        <v>140802.03</v>
      </c>
      <c r="ZU12" s="394">
        <v>9351772.2100000009</v>
      </c>
      <c r="ZV12" s="394">
        <v>3557890.75</v>
      </c>
      <c r="ZW12" s="394">
        <v>6416182.1800000006</v>
      </c>
      <c r="ZX12" s="394">
        <v>3636334.0700000003</v>
      </c>
      <c r="ZY12" s="394">
        <v>2462910</v>
      </c>
      <c r="ZZ12" s="394">
        <v>1908927.51</v>
      </c>
      <c r="AAA12" s="394">
        <v>1959674.3699999999</v>
      </c>
      <c r="AAB12" s="394">
        <v>2035095.87</v>
      </c>
      <c r="AAC12" s="394">
        <v>2587771.0799999996</v>
      </c>
      <c r="AAD12" s="394">
        <v>1715817.6400000001</v>
      </c>
      <c r="AAE12" s="394">
        <v>300231</v>
      </c>
      <c r="AAF12" s="394">
        <v>81779172.25</v>
      </c>
      <c r="AAG12" s="394">
        <v>5216387.58</v>
      </c>
      <c r="AAH12" s="394">
        <v>4784723.1399999997</v>
      </c>
      <c r="AAI12" s="394">
        <v>4389099.62</v>
      </c>
      <c r="AAJ12" s="394">
        <v>4356090.78</v>
      </c>
      <c r="AAK12" s="394">
        <v>5748869.8900000006</v>
      </c>
      <c r="AAL12" s="394">
        <v>3156186.5500000003</v>
      </c>
      <c r="AAM12" s="394">
        <v>277379783.13</v>
      </c>
      <c r="AAN12" s="394">
        <v>4337288</v>
      </c>
      <c r="AAO12" s="394">
        <v>6358551.7000000002</v>
      </c>
      <c r="AAP12" s="394">
        <v>7716225.9000000004</v>
      </c>
      <c r="AAQ12" s="394">
        <v>23517578.889999997</v>
      </c>
      <c r="AAR12" s="394">
        <v>3674494</v>
      </c>
      <c r="AAS12" s="394">
        <v>7610884.0599999996</v>
      </c>
      <c r="AAT12" s="394">
        <v>6655561.2700000005</v>
      </c>
      <c r="AAU12" s="394">
        <v>38725508.909999996</v>
      </c>
      <c r="AAV12" s="394">
        <v>2583196.73</v>
      </c>
      <c r="AAW12" s="394">
        <v>9015128.3300000001</v>
      </c>
      <c r="AAX12" s="394">
        <v>57783493.530000001</v>
      </c>
      <c r="AAY12" s="394">
        <v>15974065</v>
      </c>
      <c r="AAZ12" s="394">
        <v>2582700.7000000002</v>
      </c>
      <c r="ABA12" s="394">
        <v>3269021.39</v>
      </c>
      <c r="ABB12" s="394">
        <v>4040779.67</v>
      </c>
      <c r="ABC12" s="394">
        <v>1667762</v>
      </c>
      <c r="ABD12" s="394">
        <v>7494053.25</v>
      </c>
      <c r="ABE12" s="394">
        <v>2264368.94</v>
      </c>
      <c r="ABF12" s="394">
        <v>49714404.530000001</v>
      </c>
      <c r="ABG12" s="394">
        <v>27632296.390000004</v>
      </c>
      <c r="ABH12" s="394">
        <v>3047522.63</v>
      </c>
      <c r="ABI12" s="394">
        <v>1637059</v>
      </c>
      <c r="ABJ12" s="394">
        <v>2093679.37</v>
      </c>
      <c r="ABK12" s="394">
        <v>878979</v>
      </c>
      <c r="ABL12" s="394">
        <v>581080</v>
      </c>
      <c r="ABM12" s="394">
        <v>123231270.23</v>
      </c>
      <c r="ABN12" s="394">
        <v>5365243.53</v>
      </c>
      <c r="ABO12" s="394">
        <v>3386196.9</v>
      </c>
      <c r="ABP12" s="394">
        <v>7201561.4299999997</v>
      </c>
      <c r="ABQ12" s="394">
        <v>9125535.7299999986</v>
      </c>
      <c r="ABR12" s="394">
        <v>2990995</v>
      </c>
      <c r="ABS12" s="394">
        <v>2391187.4699999997</v>
      </c>
      <c r="ABT12" s="394">
        <v>4460571</v>
      </c>
      <c r="ABU12" s="394">
        <v>8367848</v>
      </c>
      <c r="ABV12" s="394">
        <v>115651657.33</v>
      </c>
      <c r="ABW12" s="394">
        <v>2426413.2999999998</v>
      </c>
      <c r="ABX12" s="394">
        <v>10679328.280000001</v>
      </c>
      <c r="ABY12" s="394">
        <v>3196264</v>
      </c>
      <c r="ABZ12" s="394">
        <v>4827898.830000001</v>
      </c>
      <c r="ACA12" s="394">
        <v>24043994.899999999</v>
      </c>
      <c r="ACB12" s="394">
        <v>1992285.23</v>
      </c>
      <c r="ACC12" s="394">
        <v>3936050</v>
      </c>
      <c r="ACD12" s="394">
        <v>1659696.65</v>
      </c>
      <c r="ACE12" s="394">
        <v>5730727</v>
      </c>
      <c r="ACF12" s="394">
        <v>3153040</v>
      </c>
      <c r="ACG12" s="394">
        <v>167982838.79999998</v>
      </c>
      <c r="ACH12" s="394">
        <v>2725179.29</v>
      </c>
      <c r="ACI12" s="394">
        <v>6993027.25</v>
      </c>
      <c r="ACJ12" s="394">
        <v>7725969.9900000002</v>
      </c>
      <c r="ACK12" s="394">
        <v>2391725.25</v>
      </c>
      <c r="ACL12" s="394">
        <v>3884740.96</v>
      </c>
      <c r="ACM12" s="394">
        <v>5406769.9800000004</v>
      </c>
      <c r="ACN12" s="394">
        <v>47879968</v>
      </c>
      <c r="ACO12" s="394">
        <v>69136934.659999996</v>
      </c>
      <c r="ACP12" s="394">
        <v>5775714.1500000004</v>
      </c>
      <c r="ACQ12" s="394">
        <v>5167300</v>
      </c>
      <c r="ACR12" s="394">
        <v>10281671.57</v>
      </c>
      <c r="ACS12" s="394">
        <v>4064079.67</v>
      </c>
      <c r="ACT12" s="394">
        <v>55289984.960000008</v>
      </c>
      <c r="ACU12" s="394">
        <v>7317836.9699999997</v>
      </c>
      <c r="ACV12" s="394">
        <v>5206775.24</v>
      </c>
      <c r="ACW12" s="394">
        <v>2205549</v>
      </c>
      <c r="ACX12" s="394">
        <v>1605242</v>
      </c>
      <c r="ACY12" s="394">
        <v>3280522.7199999997</v>
      </c>
      <c r="ACZ12" s="394">
        <v>993164</v>
      </c>
      <c r="ADA12" s="394">
        <v>1874677</v>
      </c>
      <c r="ADB12" s="394">
        <v>960627.5</v>
      </c>
      <c r="ADC12" s="394">
        <v>1881789.65</v>
      </c>
      <c r="ADD12" s="394">
        <v>52637425.32</v>
      </c>
      <c r="ADE12" s="394">
        <v>49143602.559999995</v>
      </c>
      <c r="ADF12" s="394">
        <v>1294757</v>
      </c>
      <c r="ADG12" s="394">
        <v>1445014.82</v>
      </c>
      <c r="ADH12" s="394">
        <v>6074465.9500000002</v>
      </c>
      <c r="ADI12" s="394">
        <v>1005284</v>
      </c>
      <c r="ADJ12" s="394">
        <v>2790149.39</v>
      </c>
      <c r="ADK12" s="394">
        <v>2406082.42</v>
      </c>
      <c r="ADL12" s="394">
        <v>5390161.1299999999</v>
      </c>
      <c r="ADM12" s="394">
        <v>285164996.56999993</v>
      </c>
      <c r="ADN12" s="394">
        <v>81535083.679999992</v>
      </c>
      <c r="ADO12" s="394">
        <v>22641348.890000001</v>
      </c>
      <c r="ADP12" s="394">
        <v>81153755.36999999</v>
      </c>
      <c r="ADQ12" s="394">
        <v>1130924.79</v>
      </c>
      <c r="ADR12" s="394">
        <v>2135476.79</v>
      </c>
      <c r="ADS12" s="394">
        <v>4712610.25</v>
      </c>
      <c r="ADT12" s="394">
        <v>2936165</v>
      </c>
      <c r="ADU12" s="394">
        <v>370497923.66000003</v>
      </c>
      <c r="ADV12" s="394">
        <v>77790410.909999996</v>
      </c>
      <c r="ADW12" s="394">
        <v>29497507.010000002</v>
      </c>
      <c r="ADX12" s="394">
        <v>4132385.83</v>
      </c>
      <c r="ADY12" s="394">
        <v>13382354.439999999</v>
      </c>
      <c r="ADZ12" s="394">
        <v>7714762.1100000003</v>
      </c>
      <c r="AEA12" s="394">
        <v>7637223.6400000006</v>
      </c>
      <c r="AEB12" s="394">
        <v>5942186.0099999998</v>
      </c>
      <c r="AEC12" s="394">
        <v>5369021</v>
      </c>
      <c r="AED12" s="394">
        <v>5115914.9000000004</v>
      </c>
      <c r="AEE12" s="394">
        <v>20346450.899999999</v>
      </c>
      <c r="AEF12" s="394">
        <v>13155111.059999999</v>
      </c>
      <c r="AEG12" s="394">
        <v>5047250.2300000004</v>
      </c>
      <c r="AEH12" s="394">
        <v>9308576.1600000001</v>
      </c>
      <c r="AEI12" s="394">
        <v>5046236.2</v>
      </c>
      <c r="AEJ12" s="394">
        <v>13563217.99</v>
      </c>
      <c r="AEK12" s="394">
        <v>3081272.66</v>
      </c>
      <c r="AEL12" s="394">
        <v>17115216.640000001</v>
      </c>
      <c r="AEM12" s="394">
        <v>3501627.9899999998</v>
      </c>
      <c r="AEN12" s="394">
        <v>15691538.800000001</v>
      </c>
      <c r="AEO12" s="394">
        <v>129789660.79000001</v>
      </c>
      <c r="AEP12" s="394">
        <v>13674528.09</v>
      </c>
      <c r="AEQ12" s="394">
        <v>8104390.2600000007</v>
      </c>
      <c r="AER12" s="394">
        <v>4856589.5999999996</v>
      </c>
      <c r="AES12" s="394">
        <v>5281190.18</v>
      </c>
      <c r="AET12" s="394">
        <v>22170046.650000002</v>
      </c>
      <c r="AEU12" s="394">
        <v>2981143.7800000003</v>
      </c>
      <c r="AEV12" s="394">
        <v>7423417.8200000003</v>
      </c>
      <c r="AEW12" s="394">
        <v>3545057.21</v>
      </c>
      <c r="AEX12" s="394">
        <v>1018323</v>
      </c>
      <c r="AEY12" s="394">
        <v>48430747.060000002</v>
      </c>
      <c r="AEZ12" s="394">
        <v>27338708.5</v>
      </c>
      <c r="AFA12" s="394">
        <v>4737314</v>
      </c>
      <c r="AFB12" s="394">
        <v>4902230.8600000003</v>
      </c>
      <c r="AFC12" s="394">
        <v>3293363</v>
      </c>
      <c r="AFD12" s="394">
        <v>3101210.52</v>
      </c>
      <c r="AFE12" s="394">
        <v>897682</v>
      </c>
      <c r="AFF12" s="394">
        <v>1564114</v>
      </c>
      <c r="AFG12" s="394">
        <v>1271932.1400000001</v>
      </c>
      <c r="AFH12" s="394">
        <v>2099345.64</v>
      </c>
      <c r="AFI12" s="394">
        <v>2111810.1</v>
      </c>
      <c r="AFJ12" s="394">
        <v>571378.49</v>
      </c>
      <c r="AFK12" s="394">
        <v>4319588.83</v>
      </c>
      <c r="AFL12" s="394">
        <v>64612860.489999995</v>
      </c>
      <c r="AFM12" s="394">
        <v>4457428</v>
      </c>
      <c r="AFN12" s="394">
        <v>2036505.25</v>
      </c>
      <c r="AFO12" s="394">
        <v>1918908.42</v>
      </c>
      <c r="AFP12" s="394">
        <v>2074017.07</v>
      </c>
      <c r="AFQ12" s="394">
        <v>933404.2</v>
      </c>
      <c r="AFR12" s="394">
        <v>802774</v>
      </c>
      <c r="AFS12" s="394">
        <v>4361596.24</v>
      </c>
      <c r="AFT12" s="394">
        <v>3077545</v>
      </c>
      <c r="AFU12" s="394">
        <v>1311017.5999999999</v>
      </c>
      <c r="AFV12" s="394">
        <v>5148559</v>
      </c>
      <c r="AFW12" s="394">
        <v>838387</v>
      </c>
      <c r="AFX12" s="394">
        <v>91014843.269999996</v>
      </c>
      <c r="AFY12" s="394">
        <v>3109599</v>
      </c>
      <c r="AFZ12" s="394">
        <v>2964631.06</v>
      </c>
      <c r="AGA12" s="394">
        <v>3779455.17</v>
      </c>
      <c r="AGB12" s="394">
        <v>10847160.83</v>
      </c>
      <c r="AGC12" s="394">
        <v>1913712</v>
      </c>
      <c r="AGD12" s="394">
        <v>2268392.5499999998</v>
      </c>
      <c r="AGE12" s="394">
        <v>1778042</v>
      </c>
      <c r="AGF12" s="394">
        <v>3226343.99</v>
      </c>
      <c r="AGG12" s="394">
        <v>3609389.93</v>
      </c>
      <c r="AGH12" s="394">
        <v>2458980.7400000002</v>
      </c>
      <c r="AGI12" s="394">
        <v>82210799.230000004</v>
      </c>
      <c r="AGJ12" s="394">
        <v>21615346.940000001</v>
      </c>
      <c r="AGK12" s="394">
        <v>2167735.2000000002</v>
      </c>
      <c r="AGL12" s="394">
        <v>2747668</v>
      </c>
      <c r="AGM12" s="394">
        <v>2065194.0999999999</v>
      </c>
      <c r="AGN12" s="394">
        <v>2967600.33</v>
      </c>
      <c r="AGO12" s="394">
        <v>521753.99</v>
      </c>
      <c r="AGP12" s="394">
        <v>905356</v>
      </c>
      <c r="AGQ12" s="394">
        <v>254208832.71000004</v>
      </c>
      <c r="AGR12" s="394">
        <v>94367982.120000005</v>
      </c>
      <c r="AGS12" s="394">
        <v>5669130.9199999999</v>
      </c>
      <c r="AGT12" s="394">
        <v>5697175.5000000009</v>
      </c>
      <c r="AGU12" s="394">
        <v>15206835.859999999</v>
      </c>
      <c r="AGV12" s="394">
        <v>4813700.55</v>
      </c>
      <c r="AGW12" s="394">
        <v>3528813.55</v>
      </c>
      <c r="AGX12" s="394">
        <v>12101035.24</v>
      </c>
      <c r="AGY12" s="394">
        <v>938333.1</v>
      </c>
      <c r="AGZ12" s="394">
        <v>9062666.4499999993</v>
      </c>
      <c r="AHA12" s="394">
        <v>7976832.3799999999</v>
      </c>
      <c r="AHB12" s="394">
        <v>5115108.08</v>
      </c>
      <c r="AHC12" s="394">
        <v>3571028.4699999997</v>
      </c>
      <c r="AHD12" s="394">
        <v>2870608.62</v>
      </c>
      <c r="AHE12" s="394">
        <v>3496108.89</v>
      </c>
      <c r="AHF12" s="394">
        <v>5441482.5999999996</v>
      </c>
      <c r="AHG12" s="394">
        <v>3486340.52</v>
      </c>
      <c r="AHH12" s="394">
        <v>35615976.119999997</v>
      </c>
      <c r="AHI12" s="394">
        <v>2362179.7800000003</v>
      </c>
      <c r="AHJ12" s="394">
        <v>4533298.71</v>
      </c>
      <c r="AHK12" s="394">
        <v>1901429</v>
      </c>
      <c r="AHL12" s="394">
        <v>13071900.780000001</v>
      </c>
      <c r="AHM12" s="394">
        <v>3008919.08</v>
      </c>
      <c r="AHN12" s="394">
        <v>1962450.24</v>
      </c>
      <c r="AHO12" s="394">
        <v>19643858698.089989</v>
      </c>
    </row>
    <row r="13" spans="1:899">
      <c r="A13" s="383" t="s">
        <v>14</v>
      </c>
      <c r="B13" s="383" t="s">
        <v>15</v>
      </c>
      <c r="C13" s="394">
        <v>546637023.75999999</v>
      </c>
      <c r="D13" s="394">
        <v>48366034.060000002</v>
      </c>
      <c r="E13" s="394">
        <v>71047483.950000003</v>
      </c>
      <c r="F13" s="394">
        <v>29882601.920000002</v>
      </c>
      <c r="G13" s="394">
        <v>73043264.480000004</v>
      </c>
      <c r="H13" s="394">
        <v>41327315.810000002</v>
      </c>
      <c r="I13" s="394">
        <v>64652132.640000001</v>
      </c>
      <c r="J13" s="394">
        <v>42326744.68</v>
      </c>
      <c r="K13" s="394">
        <v>44314596.850000001</v>
      </c>
      <c r="L13" s="394">
        <v>35270773.68</v>
      </c>
      <c r="M13" s="394">
        <v>25120764.859999999</v>
      </c>
      <c r="N13" s="394">
        <v>23198330.780000001</v>
      </c>
      <c r="O13" s="394">
        <v>16408968.470000001</v>
      </c>
      <c r="P13" s="394">
        <v>33313982.800000001</v>
      </c>
      <c r="Q13" s="394">
        <v>27749540.16</v>
      </c>
      <c r="R13" s="394">
        <v>52909436.130000003</v>
      </c>
      <c r="S13" s="394">
        <v>37007755.759999998</v>
      </c>
      <c r="T13" s="394">
        <v>1608685.76</v>
      </c>
      <c r="U13" s="394">
        <v>443833538.27999997</v>
      </c>
      <c r="V13" s="394">
        <v>102499165.38</v>
      </c>
      <c r="W13" s="394">
        <v>25696324.960000001</v>
      </c>
      <c r="X13" s="394">
        <v>36454696.710000001</v>
      </c>
      <c r="Y13" s="394">
        <v>51106359.810000002</v>
      </c>
      <c r="Z13" s="394">
        <v>42530876.119999997</v>
      </c>
      <c r="AA13" s="394">
        <v>21147559.09</v>
      </c>
      <c r="AB13" s="394">
        <v>90014245.859999999</v>
      </c>
      <c r="AC13" s="394">
        <v>39424715.700000003</v>
      </c>
      <c r="AD13" s="394">
        <v>32395062.030000001</v>
      </c>
      <c r="AE13" s="394">
        <v>100674759.34</v>
      </c>
      <c r="AF13" s="394">
        <v>44390859.979999997</v>
      </c>
      <c r="AG13" s="394">
        <v>73982671.390000001</v>
      </c>
      <c r="AH13" s="394">
        <v>58674200.579999998</v>
      </c>
      <c r="AI13" s="394">
        <v>35635021.799999997</v>
      </c>
      <c r="AJ13" s="394">
        <v>17212452.100000001</v>
      </c>
      <c r="AK13" s="394">
        <v>22013106.690000001</v>
      </c>
      <c r="AL13" s="394">
        <v>50078750.299999997</v>
      </c>
      <c r="AM13" s="394">
        <v>15494662.73</v>
      </c>
      <c r="AN13" s="394">
        <v>25985781.5</v>
      </c>
      <c r="AO13" s="394">
        <v>29492648.370000001</v>
      </c>
      <c r="AP13" s="394">
        <v>27753927.32</v>
      </c>
      <c r="AQ13" s="394">
        <v>24210692.940000001</v>
      </c>
      <c r="AR13" s="394">
        <v>11590413.640000001</v>
      </c>
      <c r="AS13" s="394">
        <v>328527090.99000001</v>
      </c>
      <c r="AT13" s="394">
        <v>20218958.07</v>
      </c>
      <c r="AU13" s="394">
        <v>14494996.07</v>
      </c>
      <c r="AV13" s="394">
        <v>28282414.050000001</v>
      </c>
      <c r="AW13" s="394">
        <v>44439725.280000001</v>
      </c>
      <c r="AX13" s="394">
        <v>64948933.850000001</v>
      </c>
      <c r="AY13" s="394">
        <v>21574512.449999999</v>
      </c>
      <c r="AZ13" s="394">
        <v>26605475.52</v>
      </c>
      <c r="BA13" s="394">
        <v>19116034.129999999</v>
      </c>
      <c r="BB13" s="394">
        <v>21467651.98</v>
      </c>
      <c r="BC13" s="394">
        <v>11874177.91</v>
      </c>
      <c r="BD13" s="394">
        <v>13138898.390000001</v>
      </c>
      <c r="BE13" s="394">
        <v>80327128.549999997</v>
      </c>
      <c r="BF13" s="394">
        <v>263600</v>
      </c>
      <c r="BG13" s="394">
        <v>10591087.4</v>
      </c>
      <c r="BH13" s="394">
        <v>296356419.38</v>
      </c>
      <c r="BI13" s="394">
        <v>168681304.09</v>
      </c>
      <c r="BJ13" s="394">
        <v>41563400.869999997</v>
      </c>
      <c r="BK13" s="394">
        <v>29853458.239999998</v>
      </c>
      <c r="BL13" s="394">
        <v>60812892.670000002</v>
      </c>
      <c r="BM13" s="394">
        <v>41946449.479999997</v>
      </c>
      <c r="BN13" s="394">
        <v>43155073.799999997</v>
      </c>
      <c r="BO13" s="394">
        <v>3712060.4</v>
      </c>
      <c r="BP13" s="394">
        <v>2539866.5299999998</v>
      </c>
      <c r="BQ13" s="394">
        <v>352472400.29000002</v>
      </c>
      <c r="BR13" s="394">
        <v>52451098.399999999</v>
      </c>
      <c r="BS13" s="394">
        <v>34560673.229999997</v>
      </c>
      <c r="BT13" s="394">
        <v>55639802.590000004</v>
      </c>
      <c r="BU13" s="394">
        <v>40324576.590000004</v>
      </c>
      <c r="BV13" s="394">
        <v>28869988.34</v>
      </c>
      <c r="BW13" s="394">
        <v>35117217.689999998</v>
      </c>
      <c r="BX13" s="394">
        <v>52676800.280000001</v>
      </c>
      <c r="BY13" s="394">
        <v>120851942.26000001</v>
      </c>
      <c r="BZ13" s="394">
        <v>25777038.66</v>
      </c>
      <c r="CA13" s="394">
        <v>40770783.979999997</v>
      </c>
      <c r="CB13" s="394">
        <v>58604357.490000002</v>
      </c>
      <c r="CC13" s="394">
        <v>22734003.710000001</v>
      </c>
      <c r="CD13" s="394">
        <v>17384230.969999999</v>
      </c>
      <c r="CE13" s="394">
        <v>20411551.309999999</v>
      </c>
      <c r="CF13" s="394">
        <v>584247315.36000001</v>
      </c>
      <c r="CG13" s="394">
        <v>43211423.549999997</v>
      </c>
      <c r="CH13" s="394">
        <v>70965837.650000006</v>
      </c>
      <c r="CI13" s="394">
        <v>32517316.390000001</v>
      </c>
      <c r="CJ13" s="394">
        <v>37455189.759999998</v>
      </c>
      <c r="CK13" s="394">
        <v>46908283.219999999</v>
      </c>
      <c r="CL13" s="394">
        <v>32095450.16</v>
      </c>
      <c r="CM13" s="394">
        <v>55027873.119999997</v>
      </c>
      <c r="CN13" s="394">
        <v>20679988.449999999</v>
      </c>
      <c r="CO13" s="394">
        <v>40201286.270000003</v>
      </c>
      <c r="CP13" s="394">
        <v>26916985.09</v>
      </c>
      <c r="CQ13" s="394">
        <v>56770219.340000004</v>
      </c>
      <c r="CR13" s="394">
        <v>29931521.170000002</v>
      </c>
      <c r="CS13" s="394">
        <v>282916110.37</v>
      </c>
      <c r="CT13" s="394">
        <v>31894543.219999999</v>
      </c>
      <c r="CU13" s="394">
        <v>39677221.93</v>
      </c>
      <c r="CV13" s="394">
        <v>49406375.719999999</v>
      </c>
      <c r="CW13" s="394">
        <v>25218386.050000001</v>
      </c>
      <c r="CX13" s="394">
        <v>51448550.329999998</v>
      </c>
      <c r="CY13" s="394">
        <v>36929285.479999997</v>
      </c>
      <c r="CZ13" s="394">
        <v>12031568.140000001</v>
      </c>
      <c r="DA13" s="394">
        <v>212757700.25999999</v>
      </c>
      <c r="DB13" s="394">
        <v>211890737.38999999</v>
      </c>
      <c r="DC13" s="394">
        <v>42408523.340000004</v>
      </c>
      <c r="DD13" s="394">
        <v>29755329.780000001</v>
      </c>
      <c r="DE13" s="394">
        <v>53107053.829999998</v>
      </c>
      <c r="DF13" s="394">
        <v>31873415.98</v>
      </c>
      <c r="DG13" s="394">
        <v>31580608.710000001</v>
      </c>
      <c r="DH13" s="394">
        <v>31025501.370000001</v>
      </c>
      <c r="DI13" s="394">
        <v>7274717.5</v>
      </c>
      <c r="DJ13" s="394">
        <v>658893005.85000002</v>
      </c>
      <c r="DK13" s="394">
        <v>31942234.039999999</v>
      </c>
      <c r="DL13" s="394">
        <v>48453631.390000001</v>
      </c>
      <c r="DM13" s="394">
        <v>47873589.909999996</v>
      </c>
      <c r="DN13" s="394">
        <v>50212184.719999999</v>
      </c>
      <c r="DO13" s="394">
        <v>44823155.140000001</v>
      </c>
      <c r="DP13" s="394">
        <v>68740075.480000004</v>
      </c>
      <c r="DQ13" s="394">
        <v>36665880.25</v>
      </c>
      <c r="DR13" s="394">
        <v>51477891.43</v>
      </c>
      <c r="DS13" s="394">
        <v>289329420.32999998</v>
      </c>
      <c r="DT13" s="394">
        <v>44903848.280000001</v>
      </c>
      <c r="DU13" s="394">
        <v>96959227.310000002</v>
      </c>
      <c r="DV13" s="394">
        <v>82603605.829999998</v>
      </c>
      <c r="DW13" s="394">
        <v>33901217.740000002</v>
      </c>
      <c r="DX13" s="394">
        <v>49720876.859999999</v>
      </c>
      <c r="DY13" s="394">
        <v>40393952.789999999</v>
      </c>
      <c r="DZ13" s="394">
        <v>10932851.310000001</v>
      </c>
      <c r="EA13" s="394">
        <v>26935122.91</v>
      </c>
      <c r="EB13" s="394">
        <v>25238858.77</v>
      </c>
      <c r="EC13" s="394">
        <v>71010671.150000006</v>
      </c>
      <c r="ED13" s="394">
        <v>223611879.5</v>
      </c>
      <c r="EE13" s="394">
        <v>187251317.33000001</v>
      </c>
      <c r="EF13" s="394">
        <v>38298525.109999999</v>
      </c>
      <c r="EG13" s="394">
        <v>39343362.939999998</v>
      </c>
      <c r="EH13" s="394">
        <v>44950148.32</v>
      </c>
      <c r="EI13" s="394">
        <v>52480181.170000002</v>
      </c>
      <c r="EJ13" s="394">
        <v>82298603.640000001</v>
      </c>
      <c r="EK13" s="394">
        <v>29238074.350000001</v>
      </c>
      <c r="EL13" s="394">
        <v>33254397.949999999</v>
      </c>
      <c r="EM13" s="394">
        <v>446882560.61000001</v>
      </c>
      <c r="EN13" s="394">
        <v>35795326.460000001</v>
      </c>
      <c r="EO13" s="394">
        <v>31744660.829999998</v>
      </c>
      <c r="EP13" s="394">
        <v>32107253</v>
      </c>
      <c r="EQ13" s="394">
        <v>18200681.449999999</v>
      </c>
      <c r="ER13" s="394">
        <v>17764263.190000001</v>
      </c>
      <c r="ES13" s="394">
        <v>45491789.090000004</v>
      </c>
      <c r="ET13" s="394">
        <v>40003167.090000004</v>
      </c>
      <c r="EU13" s="394">
        <v>28596624.300000001</v>
      </c>
      <c r="EV13" s="394">
        <v>277280787.69999999</v>
      </c>
      <c r="EW13" s="394">
        <v>19456537.98</v>
      </c>
      <c r="EX13" s="394">
        <v>26935115.140000001</v>
      </c>
      <c r="EY13" s="394">
        <v>37959638.710000001</v>
      </c>
      <c r="EZ13" s="394">
        <v>52093714.340000004</v>
      </c>
      <c r="FA13" s="394">
        <v>41871404.119999997</v>
      </c>
      <c r="FB13" s="394">
        <v>44435311.68</v>
      </c>
      <c r="FC13" s="394">
        <v>24839579.129999999</v>
      </c>
      <c r="FD13" s="394">
        <v>21263245.149999999</v>
      </c>
      <c r="FE13" s="394">
        <v>18288712.600000001</v>
      </c>
      <c r="FF13" s="394">
        <v>15467829.52</v>
      </c>
      <c r="FG13" s="394">
        <v>4180010.34</v>
      </c>
      <c r="FH13" s="394">
        <v>237724048.19</v>
      </c>
      <c r="FI13" s="394">
        <v>29489744.760000002</v>
      </c>
      <c r="FJ13" s="394">
        <v>33812872.57</v>
      </c>
      <c r="FK13" s="394">
        <v>36972855.159999996</v>
      </c>
      <c r="FL13" s="394">
        <v>48255094.109999999</v>
      </c>
      <c r="FM13" s="394">
        <v>42628914.829999998</v>
      </c>
      <c r="FN13" s="394">
        <v>5431573.5499999998</v>
      </c>
      <c r="FO13" s="394">
        <v>3157418.71</v>
      </c>
      <c r="FP13" s="394">
        <v>512128845.19999999</v>
      </c>
      <c r="FQ13" s="394">
        <v>33546198.75</v>
      </c>
      <c r="FR13" s="394">
        <v>45178364.109999999</v>
      </c>
      <c r="FS13" s="394">
        <v>39868045.200000003</v>
      </c>
      <c r="FT13" s="394">
        <v>50550670</v>
      </c>
      <c r="FU13" s="394">
        <v>31799119.609999999</v>
      </c>
      <c r="FV13" s="394">
        <v>65080447.57</v>
      </c>
      <c r="FW13" s="394">
        <v>44721911.009999998</v>
      </c>
      <c r="FX13" s="394">
        <v>39842983.310000002</v>
      </c>
      <c r="FY13" s="394">
        <v>35207523.619999997</v>
      </c>
      <c r="FZ13" s="394">
        <v>64792229.899999999</v>
      </c>
      <c r="GA13" s="394">
        <v>35079369.729999997</v>
      </c>
      <c r="GB13" s="394">
        <v>19698025.32</v>
      </c>
      <c r="GC13" s="394">
        <v>1606031.37</v>
      </c>
      <c r="GD13" s="394">
        <v>292182352.95999998</v>
      </c>
      <c r="GE13" s="394">
        <v>28539083.539999999</v>
      </c>
      <c r="GF13" s="394">
        <v>32971947.260000002</v>
      </c>
      <c r="GG13" s="394">
        <v>59292181.960000001</v>
      </c>
      <c r="GH13" s="394">
        <v>38075847.700000003</v>
      </c>
      <c r="GI13" s="394">
        <v>29254207.91</v>
      </c>
      <c r="GJ13" s="394">
        <v>33176381.91</v>
      </c>
      <c r="GK13" s="394">
        <v>79220831.379999995</v>
      </c>
      <c r="GL13" s="394">
        <v>26626529.190000001</v>
      </c>
      <c r="GM13" s="394">
        <v>6320100</v>
      </c>
      <c r="GN13" s="394">
        <v>5712730.7199999997</v>
      </c>
      <c r="GO13" s="394">
        <v>4976649.6399999997</v>
      </c>
      <c r="GP13" s="394">
        <v>236504254.13</v>
      </c>
      <c r="GQ13" s="394">
        <v>56359596.200000003</v>
      </c>
      <c r="GR13" s="394">
        <v>32258348.670000002</v>
      </c>
      <c r="GS13" s="394">
        <v>44954300.060000002</v>
      </c>
      <c r="GT13" s="394">
        <v>16811200</v>
      </c>
      <c r="GU13" s="394">
        <v>31404349.420000002</v>
      </c>
      <c r="GV13" s="394">
        <v>35640554.5</v>
      </c>
      <c r="GW13" s="394">
        <v>21692947</v>
      </c>
      <c r="GX13" s="394">
        <v>256955808.13999999</v>
      </c>
      <c r="GY13" s="394">
        <v>28161592.140000001</v>
      </c>
      <c r="GZ13" s="394">
        <v>61280691.82</v>
      </c>
      <c r="HA13" s="394">
        <v>44817658.649999999</v>
      </c>
      <c r="HB13" s="394">
        <v>390490714.00999999</v>
      </c>
      <c r="HC13" s="394">
        <v>55962629.640000001</v>
      </c>
      <c r="HD13" s="394">
        <v>55566694.759999998</v>
      </c>
      <c r="HE13" s="394">
        <v>71390453.019999996</v>
      </c>
      <c r="HF13" s="394">
        <v>47018394.93</v>
      </c>
      <c r="HG13" s="394">
        <v>66717029.359999999</v>
      </c>
      <c r="HH13" s="394">
        <v>11558270.32</v>
      </c>
      <c r="HI13" s="394">
        <v>263688828.86000001</v>
      </c>
      <c r="HJ13" s="394">
        <v>42859472.619999997</v>
      </c>
      <c r="HK13" s="394">
        <v>56763253.229999997</v>
      </c>
      <c r="HL13" s="394">
        <v>45869752.200000003</v>
      </c>
      <c r="HM13" s="394">
        <v>31861660.280000001</v>
      </c>
      <c r="HN13" s="394">
        <v>34035318.109999999</v>
      </c>
      <c r="HO13" s="394">
        <v>44256536.859999999</v>
      </c>
      <c r="HP13" s="394">
        <v>23470817.739999998</v>
      </c>
      <c r="HQ13" s="394">
        <v>343176695.24000001</v>
      </c>
      <c r="HR13" s="394">
        <v>140365408.06999999</v>
      </c>
      <c r="HS13" s="394">
        <v>38306115.460000001</v>
      </c>
      <c r="HT13" s="394">
        <v>30747913.539999999</v>
      </c>
      <c r="HU13" s="394">
        <v>29860651.440000001</v>
      </c>
      <c r="HV13" s="394">
        <v>31203517.09</v>
      </c>
      <c r="HW13" s="394">
        <v>60166546.380000003</v>
      </c>
      <c r="HX13" s="394">
        <v>27639581.379999999</v>
      </c>
      <c r="HY13" s="394">
        <v>25976130.079999998</v>
      </c>
      <c r="HZ13" s="394">
        <v>28335960.129999999</v>
      </c>
      <c r="IA13" s="394">
        <v>31800643.030000001</v>
      </c>
      <c r="IB13" s="394">
        <v>39408745.420000002</v>
      </c>
      <c r="IC13" s="394">
        <v>18253944.870000001</v>
      </c>
      <c r="ID13" s="394">
        <v>31471494.190000001</v>
      </c>
      <c r="IE13" s="394">
        <v>21644404.510000002</v>
      </c>
      <c r="IF13" s="394">
        <v>20628580.640000001</v>
      </c>
      <c r="IG13" s="394">
        <v>262706599.34</v>
      </c>
      <c r="IH13" s="394">
        <v>157908194.16</v>
      </c>
      <c r="II13" s="394">
        <v>43991483.119999997</v>
      </c>
      <c r="IJ13" s="394">
        <v>68931924.25</v>
      </c>
      <c r="IK13" s="394">
        <v>67908355.540000007</v>
      </c>
      <c r="IL13" s="394">
        <v>40180682.259999998</v>
      </c>
      <c r="IM13" s="394">
        <v>30859661.93</v>
      </c>
      <c r="IN13" s="394">
        <v>20760852.57</v>
      </c>
      <c r="IO13" s="394">
        <v>20549658.960000001</v>
      </c>
      <c r="IP13" s="394">
        <v>25761213.5</v>
      </c>
      <c r="IQ13" s="394">
        <v>27045236.640000001</v>
      </c>
      <c r="IR13" s="394">
        <v>481428280.08999997</v>
      </c>
      <c r="IS13" s="394">
        <v>252319862.09</v>
      </c>
      <c r="IT13" s="394">
        <v>61105599.93</v>
      </c>
      <c r="IU13" s="394">
        <v>43601544.189999998</v>
      </c>
      <c r="IV13" s="394">
        <v>27457149</v>
      </c>
      <c r="IW13" s="394">
        <v>24221965.510000002</v>
      </c>
      <c r="IX13" s="394">
        <v>34190762.200000003</v>
      </c>
      <c r="IY13" s="394">
        <v>20304696.940000001</v>
      </c>
      <c r="IZ13" s="394">
        <v>27376907.68</v>
      </c>
      <c r="JA13" s="394">
        <v>37657513.229999997</v>
      </c>
      <c r="JB13" s="394">
        <v>29134100.600000001</v>
      </c>
      <c r="JC13" s="394">
        <v>25068961.09</v>
      </c>
      <c r="JD13" s="394">
        <v>220105005.19</v>
      </c>
      <c r="JE13" s="394">
        <v>170833051.59</v>
      </c>
      <c r="JF13" s="394">
        <v>41437543.93</v>
      </c>
      <c r="JG13" s="394">
        <v>34585527.950000003</v>
      </c>
      <c r="JH13" s="394">
        <v>28276194.289999999</v>
      </c>
      <c r="JI13" s="394">
        <v>34293254</v>
      </c>
      <c r="JJ13" s="394">
        <v>229669622.88</v>
      </c>
      <c r="JK13" s="394">
        <v>25369915.989999998</v>
      </c>
      <c r="JL13" s="394">
        <v>38734671.350000001</v>
      </c>
      <c r="JM13" s="394">
        <v>43590994.859999999</v>
      </c>
      <c r="JN13" s="394">
        <v>33813649.57</v>
      </c>
      <c r="JO13" s="394">
        <v>64841101.219999999</v>
      </c>
      <c r="JP13" s="394">
        <v>25895815.73</v>
      </c>
      <c r="JQ13" s="394">
        <v>274672510.19999999</v>
      </c>
      <c r="JR13" s="394">
        <v>170022786.86000001</v>
      </c>
      <c r="JS13" s="394">
        <v>32313762.649999999</v>
      </c>
      <c r="JT13" s="394">
        <v>19133467.530000001</v>
      </c>
      <c r="JU13" s="394">
        <v>48581467.93</v>
      </c>
      <c r="JV13" s="394">
        <v>14502195.32</v>
      </c>
      <c r="JW13" s="394">
        <v>86411408.409999996</v>
      </c>
      <c r="JX13" s="394">
        <v>41133077.390000001</v>
      </c>
      <c r="JY13" s="394">
        <v>23911404.350000001</v>
      </c>
      <c r="JZ13" s="394">
        <v>47427330.409999996</v>
      </c>
      <c r="KA13" s="394">
        <v>28882867.100000001</v>
      </c>
      <c r="KB13" s="394">
        <v>31187171.399999999</v>
      </c>
      <c r="KC13" s="394">
        <v>21318133.079999998</v>
      </c>
      <c r="KD13" s="394">
        <v>9714761.6300000008</v>
      </c>
      <c r="KE13" s="394">
        <v>20573874.190000001</v>
      </c>
      <c r="KF13" s="394">
        <v>457035229.66000003</v>
      </c>
      <c r="KG13" s="394">
        <v>55841703.039999999</v>
      </c>
      <c r="KH13" s="394">
        <v>39579197.039999999</v>
      </c>
      <c r="KI13" s="394">
        <v>50880319.060000002</v>
      </c>
      <c r="KJ13" s="394">
        <v>39715264.170000002</v>
      </c>
      <c r="KK13" s="394">
        <v>39390516.049999997</v>
      </c>
      <c r="KL13" s="394">
        <v>68312560.700000003</v>
      </c>
      <c r="KM13" s="394">
        <v>29744434.699999999</v>
      </c>
      <c r="KN13" s="394">
        <v>31474293.550000001</v>
      </c>
      <c r="KO13" s="394">
        <v>178162700.88</v>
      </c>
      <c r="KP13" s="394">
        <v>31310764.600000001</v>
      </c>
      <c r="KQ13" s="394">
        <v>42531078.439999998</v>
      </c>
      <c r="KR13" s="394">
        <v>63919976.149999999</v>
      </c>
      <c r="KS13" s="394">
        <v>28661907.98</v>
      </c>
      <c r="KT13" s="394">
        <v>39454766.659999996</v>
      </c>
      <c r="KU13" s="394">
        <v>148552903.00999999</v>
      </c>
      <c r="KV13" s="394">
        <v>50608503.530000001</v>
      </c>
      <c r="KW13" s="394">
        <v>317831674.56999999</v>
      </c>
      <c r="KX13" s="394">
        <v>35997947.350000001</v>
      </c>
      <c r="KY13" s="394">
        <v>31789296.129999999</v>
      </c>
      <c r="KZ13" s="394">
        <v>49750147.43</v>
      </c>
      <c r="LA13" s="394">
        <v>60295506.18</v>
      </c>
      <c r="LB13" s="394">
        <v>41192216.520000003</v>
      </c>
      <c r="LC13" s="394">
        <v>32233743.93</v>
      </c>
      <c r="LD13" s="394">
        <v>34053050.259999998</v>
      </c>
      <c r="LE13" s="394">
        <v>530192276.11000001</v>
      </c>
      <c r="LF13" s="394">
        <v>158816637.94999999</v>
      </c>
      <c r="LG13" s="394">
        <v>242622823.16</v>
      </c>
      <c r="LH13" s="394">
        <v>187771641.19999999</v>
      </c>
      <c r="LI13" s="394">
        <v>38423792.909999996</v>
      </c>
      <c r="LJ13" s="394">
        <v>43094902.630000003</v>
      </c>
      <c r="LK13" s="394">
        <v>30329001.329999998</v>
      </c>
      <c r="LL13" s="394">
        <v>49927985.140000001</v>
      </c>
      <c r="LM13" s="394">
        <v>31508452.539999999</v>
      </c>
      <c r="LN13" s="394">
        <v>46581355.729999997</v>
      </c>
      <c r="LO13" s="394">
        <v>6783809.2000000002</v>
      </c>
      <c r="LP13" s="394">
        <v>233496756.03</v>
      </c>
      <c r="LQ13" s="394">
        <v>77589625.719999999</v>
      </c>
      <c r="LR13" s="394">
        <v>39391422.939999998</v>
      </c>
      <c r="LS13" s="394">
        <v>345559091.86000001</v>
      </c>
      <c r="LT13" s="394">
        <v>126037086.63</v>
      </c>
      <c r="LU13" s="394">
        <v>378174507.35000002</v>
      </c>
      <c r="LV13" s="394">
        <v>163284188.36000001</v>
      </c>
      <c r="LW13" s="394">
        <v>68852993.849999994</v>
      </c>
      <c r="LX13" s="394">
        <v>53700918.18</v>
      </c>
      <c r="LY13" s="394">
        <v>59551418.93</v>
      </c>
      <c r="LZ13" s="394">
        <v>49651885.759999998</v>
      </c>
      <c r="MA13" s="394">
        <v>48633661.700000003</v>
      </c>
      <c r="MB13" s="394">
        <v>50587940.350000001</v>
      </c>
      <c r="MC13" s="394">
        <v>85798486.969999999</v>
      </c>
      <c r="MD13" s="394">
        <v>29581041.07</v>
      </c>
      <c r="ME13" s="394">
        <v>476332943.17000002</v>
      </c>
      <c r="MF13" s="394">
        <v>35301505.420000002</v>
      </c>
      <c r="MG13" s="394">
        <v>25979105.579999998</v>
      </c>
      <c r="MH13" s="394">
        <v>21974785.100000001</v>
      </c>
      <c r="MI13" s="394">
        <v>22610346.829999998</v>
      </c>
      <c r="MJ13" s="394">
        <v>38355618.530000001</v>
      </c>
      <c r="MK13" s="394">
        <v>26337904</v>
      </c>
      <c r="ML13" s="394">
        <v>33898334.100000001</v>
      </c>
      <c r="MM13" s="394">
        <v>40675438.710000001</v>
      </c>
      <c r="MN13" s="394">
        <v>20177360.800000001</v>
      </c>
      <c r="MO13" s="394">
        <v>26331141.989999998</v>
      </c>
      <c r="MP13" s="394">
        <v>26326439.079999998</v>
      </c>
      <c r="MQ13" s="394">
        <v>357025509.51999998</v>
      </c>
      <c r="MR13" s="394">
        <v>19256133.109999999</v>
      </c>
      <c r="MS13" s="394">
        <v>38205713.869999997</v>
      </c>
      <c r="MT13" s="394">
        <v>57131228</v>
      </c>
      <c r="MU13" s="394">
        <v>51934111.25</v>
      </c>
      <c r="MV13" s="394">
        <v>24327819.260000002</v>
      </c>
      <c r="MW13" s="394">
        <v>62528586.43</v>
      </c>
      <c r="MX13" s="394">
        <v>52014120.409999996</v>
      </c>
      <c r="MY13" s="394">
        <v>34789071.280000001</v>
      </c>
      <c r="MZ13" s="394">
        <v>14653867.640000001</v>
      </c>
      <c r="NA13" s="394">
        <v>5081408</v>
      </c>
      <c r="NB13" s="394">
        <v>530836951.75</v>
      </c>
      <c r="NC13" s="394">
        <v>58841020.219999999</v>
      </c>
      <c r="ND13" s="394">
        <v>26752228.260000002</v>
      </c>
      <c r="NE13" s="394">
        <v>130501091.48</v>
      </c>
      <c r="NF13" s="394">
        <v>26631386.93</v>
      </c>
      <c r="NG13" s="394">
        <v>56132594.659999996</v>
      </c>
      <c r="NH13" s="394">
        <v>103896785.25</v>
      </c>
      <c r="NI13" s="394">
        <v>92227731.170000002</v>
      </c>
      <c r="NJ13" s="394">
        <v>12660199.310000001</v>
      </c>
      <c r="NK13" s="394">
        <v>59690429.850000001</v>
      </c>
      <c r="NL13" s="394">
        <v>36487822.960000001</v>
      </c>
      <c r="NM13" s="394">
        <v>9834655.0199999996</v>
      </c>
      <c r="NN13" s="394">
        <v>227130893</v>
      </c>
      <c r="NO13" s="394">
        <v>35333365.140000001</v>
      </c>
      <c r="NP13" s="394">
        <v>29486244.02</v>
      </c>
      <c r="NQ13" s="394">
        <v>0</v>
      </c>
      <c r="NR13" s="394">
        <v>30234524.670000002</v>
      </c>
      <c r="NS13" s="394">
        <v>8456490.6600000001</v>
      </c>
      <c r="NT13" s="394">
        <v>12738011.27</v>
      </c>
      <c r="NU13" s="394">
        <v>340307915.17000002</v>
      </c>
      <c r="NV13" s="394">
        <v>104362869.78</v>
      </c>
      <c r="NW13" s="394">
        <v>36149652.689999998</v>
      </c>
      <c r="NX13" s="394">
        <v>26773567.120000001</v>
      </c>
      <c r="NY13" s="394">
        <v>38068105.969999999</v>
      </c>
      <c r="NZ13" s="394">
        <v>50155978.710000001</v>
      </c>
      <c r="OA13" s="394">
        <v>25319727.210000001</v>
      </c>
      <c r="OB13" s="394">
        <v>348530542.22000003</v>
      </c>
      <c r="OC13" s="394">
        <v>105182340</v>
      </c>
      <c r="OD13" s="394">
        <v>55968176.420000002</v>
      </c>
      <c r="OE13" s="394">
        <v>101997897.95</v>
      </c>
      <c r="OF13" s="394">
        <v>24423698.309999999</v>
      </c>
      <c r="OG13" s="394">
        <v>52528743.960000001</v>
      </c>
      <c r="OH13" s="394">
        <v>33101759.079999998</v>
      </c>
      <c r="OI13" s="394">
        <v>11649733.539999999</v>
      </c>
      <c r="OJ13" s="394">
        <v>8339222.3499999996</v>
      </c>
      <c r="OK13" s="394">
        <v>305340315.60000002</v>
      </c>
      <c r="OL13" s="394">
        <v>79552873.75</v>
      </c>
      <c r="OM13" s="394">
        <v>79929287.120000005</v>
      </c>
      <c r="ON13" s="394">
        <v>49044816.469999999</v>
      </c>
      <c r="OO13" s="394">
        <v>36379213.310000002</v>
      </c>
      <c r="OP13" s="394">
        <v>5239430.34</v>
      </c>
      <c r="OQ13" s="394">
        <v>157956020.77000001</v>
      </c>
      <c r="OR13" s="394">
        <v>25649945.16</v>
      </c>
      <c r="OS13" s="394">
        <v>26675742.030000001</v>
      </c>
      <c r="OT13" s="394">
        <v>42144833.18</v>
      </c>
      <c r="OU13" s="394">
        <v>42271189.200000003</v>
      </c>
      <c r="OV13" s="394">
        <v>75287499.030000001</v>
      </c>
      <c r="OW13" s="394">
        <v>22971443.77</v>
      </c>
      <c r="OX13" s="394">
        <v>5328615.18</v>
      </c>
      <c r="OY13" s="394">
        <v>5912678.8600000003</v>
      </c>
      <c r="OZ13" s="394">
        <v>295478620.36000001</v>
      </c>
      <c r="PA13" s="394">
        <v>19505585.329999998</v>
      </c>
      <c r="PB13" s="394">
        <v>67017776.359999999</v>
      </c>
      <c r="PC13" s="394">
        <v>23540062.41</v>
      </c>
      <c r="PD13" s="394">
        <v>40763315.969999999</v>
      </c>
      <c r="PE13" s="394">
        <v>76540283.340000004</v>
      </c>
      <c r="PF13" s="394">
        <v>24930438.899999999</v>
      </c>
      <c r="PG13" s="394">
        <v>25854792.940000001</v>
      </c>
      <c r="PH13" s="394">
        <v>27980371.82</v>
      </c>
      <c r="PI13" s="394">
        <v>24290645.16</v>
      </c>
      <c r="PJ13" s="394">
        <v>31921579.489999998</v>
      </c>
      <c r="PK13" s="394">
        <v>41918200.509999998</v>
      </c>
      <c r="PL13" s="394">
        <v>25385747.390000001</v>
      </c>
      <c r="PM13" s="394">
        <v>78697099.359999999</v>
      </c>
      <c r="PN13" s="394">
        <v>6464310</v>
      </c>
      <c r="PO13" s="394">
        <v>0</v>
      </c>
      <c r="PP13" s="394">
        <v>216000</v>
      </c>
      <c r="PQ13" s="394">
        <v>5421410</v>
      </c>
      <c r="PR13" s="394">
        <v>653372920.14999998</v>
      </c>
      <c r="PS13" s="394">
        <v>38379589.409999996</v>
      </c>
      <c r="PT13" s="394">
        <v>46108082.899999999</v>
      </c>
      <c r="PU13" s="394">
        <v>51237583.149999999</v>
      </c>
      <c r="PV13" s="394">
        <v>110429891.66</v>
      </c>
      <c r="PW13" s="394">
        <v>40802115.899999999</v>
      </c>
      <c r="PX13" s="394">
        <v>78653058.069999993</v>
      </c>
      <c r="PY13" s="394">
        <v>38725533.259999998</v>
      </c>
      <c r="PZ13" s="394">
        <v>79378637.590000004</v>
      </c>
      <c r="QA13" s="394">
        <v>26664663.030000001</v>
      </c>
      <c r="QB13" s="394">
        <v>82010010.989999995</v>
      </c>
      <c r="QC13" s="394">
        <v>24938674.960000001</v>
      </c>
      <c r="QD13" s="394">
        <v>28371696.699999999</v>
      </c>
      <c r="QE13" s="394">
        <v>39447117.689999998</v>
      </c>
      <c r="QF13" s="394">
        <v>51199459.969999999</v>
      </c>
      <c r="QG13" s="394">
        <v>53001210.869999997</v>
      </c>
      <c r="QH13" s="394">
        <v>38753308.369999997</v>
      </c>
      <c r="QI13" s="394">
        <v>31022281.93</v>
      </c>
      <c r="QJ13" s="394">
        <v>23440742.98</v>
      </c>
      <c r="QK13" s="394">
        <v>67080530.350000001</v>
      </c>
      <c r="QL13" s="394">
        <v>66883539.450000003</v>
      </c>
      <c r="QM13" s="394">
        <v>27520549.27</v>
      </c>
      <c r="QN13" s="394">
        <v>2207752.5</v>
      </c>
      <c r="QO13" s="394">
        <v>2497183.69</v>
      </c>
      <c r="QP13" s="394">
        <v>2543120</v>
      </c>
      <c r="QQ13" s="394">
        <v>488880</v>
      </c>
      <c r="QR13" s="394">
        <v>341144473.81999999</v>
      </c>
      <c r="QS13" s="394">
        <v>26026691.059999999</v>
      </c>
      <c r="QT13" s="394">
        <v>66798433.869999997</v>
      </c>
      <c r="QU13" s="394">
        <v>46388410</v>
      </c>
      <c r="QV13" s="394">
        <v>45360550</v>
      </c>
      <c r="QW13" s="394">
        <v>58178438.060000002</v>
      </c>
      <c r="QX13" s="394">
        <v>28313280</v>
      </c>
      <c r="QY13" s="394">
        <v>56091014.189999998</v>
      </c>
      <c r="QZ13" s="394">
        <v>65169661.68</v>
      </c>
      <c r="RA13" s="394">
        <v>25755650</v>
      </c>
      <c r="RB13" s="394">
        <v>21364040</v>
      </c>
      <c r="RC13" s="394">
        <v>3734730</v>
      </c>
      <c r="RD13" s="394">
        <v>3205550.97</v>
      </c>
      <c r="RE13" s="394">
        <v>393500144.26999998</v>
      </c>
      <c r="RF13" s="394">
        <v>51386940.68</v>
      </c>
      <c r="RG13" s="394">
        <v>30176330.25</v>
      </c>
      <c r="RH13" s="394">
        <v>39882618.859999999</v>
      </c>
      <c r="RI13" s="394">
        <v>37397312.060000002</v>
      </c>
      <c r="RJ13" s="394">
        <v>42782166.240000002</v>
      </c>
      <c r="RK13" s="394">
        <v>63652932.840000004</v>
      </c>
      <c r="RL13" s="394">
        <v>30635098.699999999</v>
      </c>
      <c r="RM13" s="394">
        <v>36750091.009999998</v>
      </c>
      <c r="RN13" s="394">
        <v>55784079.119999997</v>
      </c>
      <c r="RO13" s="394">
        <v>68499842.219999999</v>
      </c>
      <c r="RP13" s="394">
        <v>29346652.289999999</v>
      </c>
      <c r="RQ13" s="394">
        <v>19781533.210000001</v>
      </c>
      <c r="RR13" s="394">
        <v>36890817.5</v>
      </c>
      <c r="RS13" s="394">
        <v>21145846.280000001</v>
      </c>
      <c r="RT13" s="394">
        <v>29969128.870000001</v>
      </c>
      <c r="RU13" s="394">
        <v>39951412.25</v>
      </c>
      <c r="RV13" s="394">
        <v>467760</v>
      </c>
      <c r="RW13" s="394">
        <v>467760</v>
      </c>
      <c r="RX13" s="394">
        <v>461658</v>
      </c>
      <c r="RY13" s="394">
        <v>224651083.77000001</v>
      </c>
      <c r="RZ13" s="394">
        <v>27733601.329999998</v>
      </c>
      <c r="SA13" s="394">
        <v>34325245.880000003</v>
      </c>
      <c r="SB13" s="394">
        <v>37075173.759999998</v>
      </c>
      <c r="SC13" s="394">
        <v>17152467.41</v>
      </c>
      <c r="SD13" s="394">
        <v>39188206.210000001</v>
      </c>
      <c r="SE13" s="394">
        <v>42338292.689999998</v>
      </c>
      <c r="SF13" s="394">
        <v>43807131.869999997</v>
      </c>
      <c r="SG13" s="394">
        <v>30199332.09</v>
      </c>
      <c r="SH13" s="394">
        <v>24716880.219999999</v>
      </c>
      <c r="SI13" s="394">
        <v>72795451.980000004</v>
      </c>
      <c r="SJ13" s="394">
        <v>303836</v>
      </c>
      <c r="SK13" s="394">
        <v>86825943.629999995</v>
      </c>
      <c r="SL13" s="394">
        <v>24359542.050000001</v>
      </c>
      <c r="SM13" s="394">
        <v>27751852.559999999</v>
      </c>
      <c r="SN13" s="394">
        <v>40971421.530000001</v>
      </c>
      <c r="SO13" s="394">
        <v>29087910.789999999</v>
      </c>
      <c r="SP13" s="394">
        <v>21575925.890000001</v>
      </c>
      <c r="SQ13" s="394">
        <v>26260280.289999999</v>
      </c>
      <c r="SR13" s="394">
        <v>13335490.93</v>
      </c>
      <c r="SS13" s="394">
        <v>259237111.28</v>
      </c>
      <c r="ST13" s="394">
        <v>24378953.699999999</v>
      </c>
      <c r="SU13" s="394">
        <v>37602545.549999997</v>
      </c>
      <c r="SV13" s="394">
        <v>25375226.440000001</v>
      </c>
      <c r="SW13" s="394">
        <v>13762993.220000001</v>
      </c>
      <c r="SX13" s="394">
        <v>24375914.41</v>
      </c>
      <c r="SY13" s="394">
        <v>25217321.710000001</v>
      </c>
      <c r="SZ13" s="394">
        <v>70980610.599999994</v>
      </c>
      <c r="TA13" s="394">
        <v>28692257.030000001</v>
      </c>
      <c r="TB13" s="394">
        <v>24009125</v>
      </c>
      <c r="TC13" s="394">
        <v>22971584.640000001</v>
      </c>
      <c r="TD13" s="394">
        <v>45053128.350000001</v>
      </c>
      <c r="TE13" s="394">
        <v>23711231.109999999</v>
      </c>
      <c r="TF13" s="394">
        <v>9959346.9199999999</v>
      </c>
      <c r="TG13" s="394">
        <v>359152624.25999999</v>
      </c>
      <c r="TH13" s="394">
        <v>25917705.149999999</v>
      </c>
      <c r="TI13" s="394">
        <v>20920251.260000002</v>
      </c>
      <c r="TJ13" s="394">
        <v>54694311.490000002</v>
      </c>
      <c r="TK13" s="394">
        <v>50457540.259999998</v>
      </c>
      <c r="TL13" s="394">
        <v>31766491.43</v>
      </c>
      <c r="TM13" s="394">
        <v>14261530</v>
      </c>
      <c r="TN13" s="394">
        <v>56608457.18</v>
      </c>
      <c r="TO13" s="394">
        <v>24894614.440000001</v>
      </c>
      <c r="TP13" s="394">
        <v>31945448.23</v>
      </c>
      <c r="TQ13" s="394">
        <v>48928137.799999997</v>
      </c>
      <c r="TR13" s="394">
        <v>24515620.190000001</v>
      </c>
      <c r="TS13" s="394">
        <v>18674240.780000001</v>
      </c>
      <c r="TT13" s="394">
        <v>34661115.939999998</v>
      </c>
      <c r="TU13" s="394">
        <v>20878461.649999999</v>
      </c>
      <c r="TV13" s="394">
        <v>17969358.059999999</v>
      </c>
      <c r="TW13" s="394">
        <v>94280445.409999996</v>
      </c>
      <c r="TX13" s="394">
        <v>18634742.899999999</v>
      </c>
      <c r="TY13" s="394">
        <v>251782260.81999999</v>
      </c>
      <c r="TZ13" s="394">
        <v>60595493.979999997</v>
      </c>
      <c r="UA13" s="394">
        <v>28077142.899999999</v>
      </c>
      <c r="UB13" s="394">
        <v>18692573.41</v>
      </c>
      <c r="UC13" s="394">
        <v>105014091.43000001</v>
      </c>
      <c r="UD13" s="394">
        <v>16463374.199999999</v>
      </c>
      <c r="UE13" s="394">
        <v>3954340.07</v>
      </c>
      <c r="UF13" s="394">
        <v>8546241.2699999996</v>
      </c>
      <c r="UG13" s="394">
        <v>6146886.7599999998</v>
      </c>
      <c r="UH13" s="394">
        <v>145972020.81</v>
      </c>
      <c r="UI13" s="394">
        <v>45542800.049999997</v>
      </c>
      <c r="UJ13" s="394">
        <v>29570008.350000001</v>
      </c>
      <c r="UK13" s="394">
        <v>50252477.409999996</v>
      </c>
      <c r="UL13" s="394">
        <v>31317882.460000001</v>
      </c>
      <c r="UM13" s="394">
        <v>16029980.85</v>
      </c>
      <c r="UN13" s="394">
        <v>596519374.79999995</v>
      </c>
      <c r="UO13" s="394">
        <v>39306697.740000002</v>
      </c>
      <c r="UP13" s="394">
        <v>36140964.340000004</v>
      </c>
      <c r="UQ13" s="394">
        <v>88186735.439999998</v>
      </c>
      <c r="UR13" s="394">
        <v>8923517.2599999998</v>
      </c>
      <c r="US13" s="394">
        <v>28143631.949999999</v>
      </c>
      <c r="UT13" s="394">
        <v>65883103.920000002</v>
      </c>
      <c r="UU13" s="394">
        <v>25937728.190000001</v>
      </c>
      <c r="UV13" s="394">
        <v>19327900.23</v>
      </c>
      <c r="UW13" s="394">
        <v>24363496.989999998</v>
      </c>
      <c r="UX13" s="394">
        <v>33685432.259999998</v>
      </c>
      <c r="UY13" s="394">
        <v>58942501.130000003</v>
      </c>
      <c r="UZ13" s="394">
        <v>35795372.869999997</v>
      </c>
      <c r="VA13" s="394">
        <v>51523571.289999999</v>
      </c>
      <c r="VB13" s="394">
        <v>22364792.23</v>
      </c>
      <c r="VC13" s="394">
        <v>24515619.16</v>
      </c>
      <c r="VD13" s="394">
        <v>14887879.43</v>
      </c>
      <c r="VE13" s="394">
        <v>18879295.420000002</v>
      </c>
      <c r="VF13" s="394">
        <v>55714311.090000004</v>
      </c>
      <c r="VG13" s="394">
        <v>5073112.9400000004</v>
      </c>
      <c r="VH13" s="394">
        <v>6754880.2400000002</v>
      </c>
      <c r="VI13" s="394">
        <v>4037238.71</v>
      </c>
      <c r="VJ13" s="394">
        <v>325131917.06</v>
      </c>
      <c r="VK13" s="394">
        <v>41702129.039999999</v>
      </c>
      <c r="VL13" s="394">
        <v>37613614.079999998</v>
      </c>
      <c r="VM13" s="394">
        <v>34121270</v>
      </c>
      <c r="VN13" s="394">
        <v>47796048.380000003</v>
      </c>
      <c r="VO13" s="394">
        <v>49161539.82</v>
      </c>
      <c r="VP13" s="394">
        <v>44572920.049999997</v>
      </c>
      <c r="VQ13" s="394">
        <v>32007261.289999999</v>
      </c>
      <c r="VR13" s="394">
        <v>29223965.920000002</v>
      </c>
      <c r="VS13" s="394">
        <v>87303466.819999993</v>
      </c>
      <c r="VT13" s="394">
        <v>29314987.260000002</v>
      </c>
      <c r="VU13" s="394">
        <v>56812652.32</v>
      </c>
      <c r="VV13" s="394">
        <v>27422646.489999998</v>
      </c>
      <c r="VW13" s="394">
        <v>20718709.870000001</v>
      </c>
      <c r="VX13" s="394">
        <v>25326850.620000001</v>
      </c>
      <c r="VY13" s="394">
        <v>873005290.42999995</v>
      </c>
      <c r="VZ13" s="394">
        <v>53828499.82</v>
      </c>
      <c r="WA13" s="394">
        <v>36617170.960000001</v>
      </c>
      <c r="WB13" s="394">
        <v>39044890.710000001</v>
      </c>
      <c r="WC13" s="394">
        <v>22312919.350000001</v>
      </c>
      <c r="WD13" s="394">
        <v>42124616.399999999</v>
      </c>
      <c r="WE13" s="394">
        <v>62043051.75</v>
      </c>
      <c r="WF13" s="394">
        <v>63800775.789999999</v>
      </c>
      <c r="WG13" s="394">
        <v>53980264.57</v>
      </c>
      <c r="WH13" s="394">
        <v>61848369.770000003</v>
      </c>
      <c r="WI13" s="394">
        <v>40284560.25</v>
      </c>
      <c r="WJ13" s="394">
        <v>72448640.5</v>
      </c>
      <c r="WK13" s="394">
        <v>48206438.939999998</v>
      </c>
      <c r="WL13" s="394">
        <v>72715440</v>
      </c>
      <c r="WM13" s="394">
        <v>69092228.180000007</v>
      </c>
      <c r="WN13" s="394">
        <v>38563090.859999999</v>
      </c>
      <c r="WO13" s="394">
        <v>53605881.219999999</v>
      </c>
      <c r="WP13" s="394">
        <v>61700298</v>
      </c>
      <c r="WQ13" s="394">
        <v>41053022.810000002</v>
      </c>
      <c r="WR13" s="394">
        <v>66270877.409999996</v>
      </c>
      <c r="WS13" s="394">
        <v>117763885.58</v>
      </c>
      <c r="WT13" s="394">
        <v>34125368.609999999</v>
      </c>
      <c r="WU13" s="394">
        <v>28797346.68</v>
      </c>
      <c r="WV13" s="394">
        <v>25830191.399999999</v>
      </c>
      <c r="WW13" s="394">
        <v>24909559.59</v>
      </c>
      <c r="WX13" s="394">
        <v>21501859</v>
      </c>
      <c r="WY13" s="394">
        <v>16592050</v>
      </c>
      <c r="WZ13" s="394">
        <v>18653545.449999999</v>
      </c>
      <c r="XA13" s="394">
        <v>53351675.950000003</v>
      </c>
      <c r="XB13" s="394">
        <v>1021288.61</v>
      </c>
      <c r="XC13" s="394">
        <v>2128119.1800000002</v>
      </c>
      <c r="XD13" s="394">
        <v>3732067.17</v>
      </c>
      <c r="XE13" s="394">
        <v>4958700</v>
      </c>
      <c r="XF13" s="394">
        <v>403802588.94</v>
      </c>
      <c r="XG13" s="394">
        <v>37535451.009999998</v>
      </c>
      <c r="XH13" s="394">
        <v>38402883.640000001</v>
      </c>
      <c r="XI13" s="394">
        <v>143903148.44999999</v>
      </c>
      <c r="XJ13" s="394">
        <v>38542668.060000002</v>
      </c>
      <c r="XK13" s="394">
        <v>44328665.810000002</v>
      </c>
      <c r="XL13" s="394">
        <v>75568671.829999998</v>
      </c>
      <c r="XM13" s="394">
        <v>30596392.899999999</v>
      </c>
      <c r="XN13" s="394">
        <v>38810733.219999999</v>
      </c>
      <c r="XO13" s="394">
        <v>69073620.959999993</v>
      </c>
      <c r="XP13" s="394">
        <v>51098441.140000001</v>
      </c>
      <c r="XQ13" s="394">
        <v>25176566.760000002</v>
      </c>
      <c r="XR13" s="394">
        <v>24495192.899999999</v>
      </c>
      <c r="XS13" s="394">
        <v>24824607.41</v>
      </c>
      <c r="XT13" s="394">
        <v>20896034.18</v>
      </c>
      <c r="XU13" s="394">
        <v>25163449.600000001</v>
      </c>
      <c r="XV13" s="394">
        <v>16060969.35</v>
      </c>
      <c r="XW13" s="394">
        <v>19674702.899999999</v>
      </c>
      <c r="XX13" s="394">
        <v>17460430.32</v>
      </c>
      <c r="XY13" s="394">
        <v>19289799.289999999</v>
      </c>
      <c r="XZ13" s="394">
        <v>20413631.609999999</v>
      </c>
      <c r="YA13" s="394">
        <v>11708953.42</v>
      </c>
      <c r="YB13" s="394">
        <v>5687980.1600000001</v>
      </c>
      <c r="YC13" s="394">
        <v>470159932.51999998</v>
      </c>
      <c r="YD13" s="394">
        <v>31703123.02</v>
      </c>
      <c r="YE13" s="394">
        <v>57469260.509999998</v>
      </c>
      <c r="YF13" s="394">
        <v>37654462.899999999</v>
      </c>
      <c r="YG13" s="394">
        <v>85335113.040000007</v>
      </c>
      <c r="YH13" s="394">
        <v>38264098.670000002</v>
      </c>
      <c r="YI13" s="394">
        <v>45217877.020000003</v>
      </c>
      <c r="YJ13" s="394">
        <v>24131930.469999999</v>
      </c>
      <c r="YK13" s="394">
        <v>66487205.409999996</v>
      </c>
      <c r="YL13" s="394">
        <v>60424261.880000003</v>
      </c>
      <c r="YM13" s="394">
        <v>39977761.960000001</v>
      </c>
      <c r="YN13" s="394">
        <v>26439423.100000001</v>
      </c>
      <c r="YO13" s="394">
        <v>25553646.75</v>
      </c>
      <c r="YP13" s="394">
        <v>15734519.300000001</v>
      </c>
      <c r="YQ13" s="394">
        <v>8056188.4699999997</v>
      </c>
      <c r="YR13" s="394">
        <v>1427120</v>
      </c>
      <c r="YS13" s="394">
        <v>958720</v>
      </c>
      <c r="YT13" s="394">
        <v>215340008.13999999</v>
      </c>
      <c r="YU13" s="394">
        <v>38417703.539999999</v>
      </c>
      <c r="YV13" s="394">
        <v>35944382.479999997</v>
      </c>
      <c r="YW13" s="394">
        <v>25294039.09</v>
      </c>
      <c r="YX13" s="394">
        <v>38944722.890000001</v>
      </c>
      <c r="YY13" s="394">
        <v>24460445.420000002</v>
      </c>
      <c r="YZ13" s="394">
        <v>28444936</v>
      </c>
      <c r="ZA13" s="394">
        <v>242949848.08000001</v>
      </c>
      <c r="ZB13" s="394">
        <v>30151138.859999999</v>
      </c>
      <c r="ZC13" s="394">
        <v>38061413.93</v>
      </c>
      <c r="ZD13" s="394">
        <v>52223392.979999997</v>
      </c>
      <c r="ZE13" s="394">
        <v>26917469.82</v>
      </c>
      <c r="ZF13" s="394">
        <v>30230414.18</v>
      </c>
      <c r="ZG13" s="394">
        <v>24311119.02</v>
      </c>
      <c r="ZH13" s="394">
        <v>21404790.539999999</v>
      </c>
      <c r="ZI13" s="394">
        <v>72124625</v>
      </c>
      <c r="ZJ13" s="394">
        <v>336100819.33999997</v>
      </c>
      <c r="ZK13" s="394">
        <v>25417296.210000001</v>
      </c>
      <c r="ZL13" s="394">
        <v>57460774.990000002</v>
      </c>
      <c r="ZM13" s="394">
        <v>97428834.659999996</v>
      </c>
      <c r="ZN13" s="394">
        <v>77090038.569999993</v>
      </c>
      <c r="ZO13" s="394">
        <v>30818964.789999999</v>
      </c>
      <c r="ZP13" s="394">
        <v>33200749.879999999</v>
      </c>
      <c r="ZQ13" s="394">
        <v>64764489.060000002</v>
      </c>
      <c r="ZR13" s="394">
        <v>65849838.390000001</v>
      </c>
      <c r="ZS13" s="394">
        <v>78318215.579999998</v>
      </c>
      <c r="ZT13" s="394">
        <v>1929480</v>
      </c>
      <c r="ZU13" s="394">
        <v>24267301.280000001</v>
      </c>
      <c r="ZV13" s="394">
        <v>20963537.640000001</v>
      </c>
      <c r="ZW13" s="394">
        <v>31308529.800000001</v>
      </c>
      <c r="ZX13" s="394">
        <v>26813407.300000001</v>
      </c>
      <c r="ZY13" s="394">
        <v>27335857.120000001</v>
      </c>
      <c r="ZZ13" s="394">
        <v>26812639.379999999</v>
      </c>
      <c r="AAA13" s="394">
        <v>20570656.899999999</v>
      </c>
      <c r="AAB13" s="394">
        <v>10909275.800000001</v>
      </c>
      <c r="AAC13" s="394">
        <v>543429.03</v>
      </c>
      <c r="AAD13" s="394">
        <v>5776521.8399999999</v>
      </c>
      <c r="AAE13" s="394">
        <v>5465798.4500000002</v>
      </c>
      <c r="AAF13" s="394">
        <v>188616184.12</v>
      </c>
      <c r="AAG13" s="394">
        <v>26399593.68</v>
      </c>
      <c r="AAH13" s="394">
        <v>23288929.489999998</v>
      </c>
      <c r="AAI13" s="394">
        <v>28221799.34</v>
      </c>
      <c r="AAJ13" s="394">
        <v>30255351.449999999</v>
      </c>
      <c r="AAK13" s="394">
        <v>28973304.390000001</v>
      </c>
      <c r="AAL13" s="394">
        <v>24800997.510000002</v>
      </c>
      <c r="AAM13" s="394">
        <v>787148853.41999996</v>
      </c>
      <c r="AAN13" s="394">
        <v>32937410.16</v>
      </c>
      <c r="AAO13" s="394">
        <v>20275202.18</v>
      </c>
      <c r="AAP13" s="394">
        <v>52406796.909999996</v>
      </c>
      <c r="AAQ13" s="394">
        <v>40836224.170000002</v>
      </c>
      <c r="AAR13" s="394">
        <v>26072648.559999999</v>
      </c>
      <c r="AAS13" s="394">
        <v>25564520.440000001</v>
      </c>
      <c r="AAT13" s="394">
        <v>29374840.370000001</v>
      </c>
      <c r="AAU13" s="394">
        <v>57703420.189999998</v>
      </c>
      <c r="AAV13" s="394">
        <v>15678330.48</v>
      </c>
      <c r="AAW13" s="394">
        <v>38334895.159999996</v>
      </c>
      <c r="AAX13" s="394">
        <v>99550101.030000001</v>
      </c>
      <c r="AAY13" s="394">
        <v>53776517.579999998</v>
      </c>
      <c r="AAZ13" s="394">
        <v>20092010</v>
      </c>
      <c r="ABA13" s="394">
        <v>18863568.289999999</v>
      </c>
      <c r="ABB13" s="394">
        <v>29058540.719999999</v>
      </c>
      <c r="ABC13" s="394">
        <v>13866353.470000001</v>
      </c>
      <c r="ABD13" s="394">
        <v>20789528.710000001</v>
      </c>
      <c r="ABE13" s="394">
        <v>13148280.630000001</v>
      </c>
      <c r="ABF13" s="394">
        <v>106043901.65000001</v>
      </c>
      <c r="ABG13" s="394">
        <v>75903012.730000004</v>
      </c>
      <c r="ABH13" s="394">
        <v>6203489.5599999996</v>
      </c>
      <c r="ABI13" s="394">
        <v>8287032.8499999996</v>
      </c>
      <c r="ABJ13" s="394">
        <v>8886228.1099999994</v>
      </c>
      <c r="ABK13" s="394">
        <v>5728329.0199999996</v>
      </c>
      <c r="ABL13" s="394">
        <v>10991635.76</v>
      </c>
      <c r="ABM13" s="394">
        <v>200932889.09</v>
      </c>
      <c r="ABN13" s="394">
        <v>34394843.840000004</v>
      </c>
      <c r="ABO13" s="394">
        <v>18461119.16</v>
      </c>
      <c r="ABP13" s="394">
        <v>41047283.630000003</v>
      </c>
      <c r="ABQ13" s="394">
        <v>48236480.43</v>
      </c>
      <c r="ABR13" s="394">
        <v>28890553.379999999</v>
      </c>
      <c r="ABS13" s="394">
        <v>28001777.57</v>
      </c>
      <c r="ABT13" s="394">
        <v>44297546.619999997</v>
      </c>
      <c r="ABU13" s="394">
        <v>7454938.3799999999</v>
      </c>
      <c r="ABV13" s="394">
        <v>276740473.12</v>
      </c>
      <c r="ABW13" s="394">
        <v>28702710.449999999</v>
      </c>
      <c r="ABX13" s="394">
        <v>50671363.539999999</v>
      </c>
      <c r="ABY13" s="394">
        <v>38250210</v>
      </c>
      <c r="ABZ13" s="394">
        <v>19077112.579999998</v>
      </c>
      <c r="ACA13" s="394">
        <v>78273875.739999995</v>
      </c>
      <c r="ACB13" s="394">
        <v>18465787.739999998</v>
      </c>
      <c r="ACC13" s="394">
        <v>32258008.940000001</v>
      </c>
      <c r="ACD13" s="394">
        <v>21014989.960000001</v>
      </c>
      <c r="ACE13" s="394">
        <v>37160834.159999996</v>
      </c>
      <c r="ACF13" s="394">
        <v>21454906.77</v>
      </c>
      <c r="ACG13" s="394">
        <v>544423759.49000001</v>
      </c>
      <c r="ACH13" s="394">
        <v>37742017.030000001</v>
      </c>
      <c r="ACI13" s="394">
        <v>41974482.140000001</v>
      </c>
      <c r="ACJ13" s="394">
        <v>69550187.480000004</v>
      </c>
      <c r="ACK13" s="394">
        <v>29854917.75</v>
      </c>
      <c r="ACL13" s="394">
        <v>34503070.5</v>
      </c>
      <c r="ACM13" s="394">
        <v>40108040</v>
      </c>
      <c r="ACN13" s="394">
        <v>91418382.980000004</v>
      </c>
      <c r="ACO13" s="394">
        <v>129996734.09999999</v>
      </c>
      <c r="ACP13" s="394">
        <v>34766531.649999999</v>
      </c>
      <c r="ACQ13" s="394">
        <v>36912420</v>
      </c>
      <c r="ACR13" s="394">
        <v>50842524.549999997</v>
      </c>
      <c r="ACS13" s="394">
        <v>47991650</v>
      </c>
      <c r="ACT13" s="394">
        <v>78257932.439999998</v>
      </c>
      <c r="ACU13" s="394">
        <v>30463480.579999998</v>
      </c>
      <c r="ACV13" s="394">
        <v>43665591.079999998</v>
      </c>
      <c r="ACW13" s="394">
        <v>27481058.670000002</v>
      </c>
      <c r="ACX13" s="394">
        <v>17248411.809999999</v>
      </c>
      <c r="ACY13" s="394">
        <v>23602896.940000001</v>
      </c>
      <c r="ACZ13" s="394">
        <v>9847380</v>
      </c>
      <c r="ADA13" s="394">
        <v>6777372.2400000002</v>
      </c>
      <c r="ADB13" s="394">
        <v>4421859.7</v>
      </c>
      <c r="ADC13" s="394">
        <v>9742532.8300000001</v>
      </c>
      <c r="ADD13" s="394">
        <v>159141041.65000001</v>
      </c>
      <c r="ADE13" s="394">
        <v>139964882.93000001</v>
      </c>
      <c r="ADF13" s="394">
        <v>23030275.09</v>
      </c>
      <c r="ADG13" s="394">
        <v>25210160.920000002</v>
      </c>
      <c r="ADH13" s="394">
        <v>45100500.780000001</v>
      </c>
      <c r="ADI13" s="394">
        <v>20020289.039999999</v>
      </c>
      <c r="ADJ13" s="394">
        <v>36221034.469999999</v>
      </c>
      <c r="ADK13" s="394">
        <v>31417767.23</v>
      </c>
      <c r="ADL13" s="394">
        <v>37023564.020000003</v>
      </c>
      <c r="ADM13" s="394">
        <v>324388845.44</v>
      </c>
      <c r="ADN13" s="394">
        <v>60354554.939999998</v>
      </c>
      <c r="ADO13" s="394">
        <v>55817018.100000001</v>
      </c>
      <c r="ADP13" s="394">
        <v>188095516.77000001</v>
      </c>
      <c r="ADQ13" s="394">
        <v>22877101.82</v>
      </c>
      <c r="ADR13" s="394">
        <v>29684955</v>
      </c>
      <c r="ADS13" s="394">
        <v>48396590.899999999</v>
      </c>
      <c r="ADT13" s="394">
        <v>18158999.190000001</v>
      </c>
      <c r="ADU13" s="394">
        <v>573274270.30999994</v>
      </c>
      <c r="ADV13" s="394">
        <v>86093844.989999995</v>
      </c>
      <c r="ADW13" s="394">
        <v>66904809.130000003</v>
      </c>
      <c r="ADX13" s="394">
        <v>31291662</v>
      </c>
      <c r="ADY13" s="394">
        <v>14266373.689999999</v>
      </c>
      <c r="ADZ13" s="394">
        <v>39081178.600000001</v>
      </c>
      <c r="AEA13" s="394">
        <v>32443261.18</v>
      </c>
      <c r="AEB13" s="394">
        <v>27988434.399999999</v>
      </c>
      <c r="AEC13" s="394">
        <v>22659207.960000001</v>
      </c>
      <c r="AED13" s="394">
        <v>19882326.34</v>
      </c>
      <c r="AEE13" s="394">
        <v>27775336.600000001</v>
      </c>
      <c r="AEF13" s="394">
        <v>53593169.039999999</v>
      </c>
      <c r="AEG13" s="394">
        <v>28184836.260000002</v>
      </c>
      <c r="AEH13" s="394">
        <v>23267696.620000001</v>
      </c>
      <c r="AEI13" s="394">
        <v>38894727.380000003</v>
      </c>
      <c r="AEJ13" s="394">
        <v>50927575.93</v>
      </c>
      <c r="AEK13" s="394">
        <v>23450748.289999999</v>
      </c>
      <c r="AEL13" s="394">
        <v>46443918.710000001</v>
      </c>
      <c r="AEM13" s="394">
        <v>15671873.07</v>
      </c>
      <c r="AEN13" s="394">
        <v>48742125.909999996</v>
      </c>
      <c r="AEO13" s="394">
        <v>359846150.47000003</v>
      </c>
      <c r="AEP13" s="394">
        <v>54218613.600000001</v>
      </c>
      <c r="AEQ13" s="394">
        <v>58739431.030000001</v>
      </c>
      <c r="AER13" s="394">
        <v>40570942.579999998</v>
      </c>
      <c r="AES13" s="394">
        <v>32911239.670000002</v>
      </c>
      <c r="AET13" s="394">
        <v>66869906.130000003</v>
      </c>
      <c r="AEU13" s="394">
        <v>34531407.780000001</v>
      </c>
      <c r="AEV13" s="394">
        <v>48370285.359999999</v>
      </c>
      <c r="AEW13" s="394">
        <v>29293144.420000002</v>
      </c>
      <c r="AEX13" s="394">
        <v>3492241.89</v>
      </c>
      <c r="AEY13" s="394">
        <v>317799440.32999998</v>
      </c>
      <c r="AEZ13" s="394">
        <v>193829357.75</v>
      </c>
      <c r="AFA13" s="394">
        <v>68416134.200000003</v>
      </c>
      <c r="AFB13" s="394">
        <v>58466102</v>
      </c>
      <c r="AFC13" s="394">
        <v>89338443.390000001</v>
      </c>
      <c r="AFD13" s="394">
        <v>75922748.159999996</v>
      </c>
      <c r="AFE13" s="394">
        <v>41268645.07</v>
      </c>
      <c r="AFF13" s="394">
        <v>62819944.369999997</v>
      </c>
      <c r="AFG13" s="394">
        <v>36216198.270000003</v>
      </c>
      <c r="AFH13" s="394">
        <v>56366194.990000002</v>
      </c>
      <c r="AFI13" s="394">
        <v>42797739.829999998</v>
      </c>
      <c r="AFJ13" s="394">
        <v>43239679.880000003</v>
      </c>
      <c r="AFK13" s="394">
        <v>58829202.640000001</v>
      </c>
      <c r="AFL13" s="394">
        <v>340175946.52999997</v>
      </c>
      <c r="AFM13" s="394">
        <v>94179570.810000002</v>
      </c>
      <c r="AFN13" s="394">
        <v>53738959.049999997</v>
      </c>
      <c r="AFO13" s="394">
        <v>52239347.130000003</v>
      </c>
      <c r="AFP13" s="394">
        <v>50025897.659999996</v>
      </c>
      <c r="AFQ13" s="394">
        <v>37232387.140000001</v>
      </c>
      <c r="AFR13" s="394">
        <v>34714873.409999996</v>
      </c>
      <c r="AFS13" s="394">
        <v>70147557.620000005</v>
      </c>
      <c r="AFT13" s="394">
        <v>61631517.640000001</v>
      </c>
      <c r="AFU13" s="394">
        <v>31476387.52</v>
      </c>
      <c r="AFV13" s="394">
        <v>65513865.329999998</v>
      </c>
      <c r="AFW13" s="394">
        <v>30293444.109999999</v>
      </c>
      <c r="AFX13" s="394">
        <v>310156659.42000002</v>
      </c>
      <c r="AFY13" s="394">
        <v>28896883.780000001</v>
      </c>
      <c r="AFZ13" s="394">
        <v>38572028.039999999</v>
      </c>
      <c r="AGA13" s="394">
        <v>33010923.739999998</v>
      </c>
      <c r="AGB13" s="394">
        <v>77437287.909999996</v>
      </c>
      <c r="AGC13" s="394">
        <v>31398361.59</v>
      </c>
      <c r="AGD13" s="394">
        <v>30630284.84</v>
      </c>
      <c r="AGE13" s="394">
        <v>32903844.5</v>
      </c>
      <c r="AGF13" s="394">
        <v>28260235.48</v>
      </c>
      <c r="AGG13" s="394">
        <v>40567370</v>
      </c>
      <c r="AGH13" s="394">
        <v>15272985.810000001</v>
      </c>
      <c r="AGI13" s="394">
        <v>471139623.61000001</v>
      </c>
      <c r="AGJ13" s="394">
        <v>129132485.3</v>
      </c>
      <c r="AGK13" s="394">
        <v>51821483.270000003</v>
      </c>
      <c r="AGL13" s="394">
        <v>31133520.760000002</v>
      </c>
      <c r="AGM13" s="394">
        <v>65686780.020000003</v>
      </c>
      <c r="AGN13" s="394">
        <v>68586052.159999996</v>
      </c>
      <c r="AGO13" s="394">
        <v>28552870.600000001</v>
      </c>
      <c r="AGP13" s="394">
        <v>21703910.829999998</v>
      </c>
      <c r="AGQ13" s="394">
        <v>598607048.14999998</v>
      </c>
      <c r="AGR13" s="394">
        <v>389814398.19999999</v>
      </c>
      <c r="AGS13" s="394">
        <v>46269021.310000002</v>
      </c>
      <c r="AGT13" s="394">
        <v>81343411.739999995</v>
      </c>
      <c r="AGU13" s="394">
        <v>90720776.599999994</v>
      </c>
      <c r="AGV13" s="394">
        <v>66002356.829999998</v>
      </c>
      <c r="AGW13" s="394">
        <v>58888971.600000001</v>
      </c>
      <c r="AGX13" s="394">
        <v>57364598.82</v>
      </c>
      <c r="AGY13" s="394">
        <v>18609753.059999999</v>
      </c>
      <c r="AGZ13" s="394">
        <v>44561427.289999999</v>
      </c>
      <c r="AHA13" s="394">
        <v>43408800.369999997</v>
      </c>
      <c r="AHB13" s="394">
        <v>32645114.5</v>
      </c>
      <c r="AHC13" s="394">
        <v>29725415.879999999</v>
      </c>
      <c r="AHD13" s="394">
        <v>24841590.469999999</v>
      </c>
      <c r="AHE13" s="394">
        <v>30574026.579999998</v>
      </c>
      <c r="AHF13" s="394">
        <v>45769079.25</v>
      </c>
      <c r="AHG13" s="394">
        <v>28737370.890000001</v>
      </c>
      <c r="AHH13" s="394">
        <v>179400974.06</v>
      </c>
      <c r="AHI13" s="394">
        <v>43534790.229999997</v>
      </c>
      <c r="AHJ13" s="394">
        <v>49665891.950000003</v>
      </c>
      <c r="AHK13" s="394">
        <v>38847915.479999997</v>
      </c>
      <c r="AHL13" s="394">
        <v>62540316.700000003</v>
      </c>
      <c r="AHM13" s="394">
        <v>38477425.68</v>
      </c>
      <c r="AHN13" s="394">
        <v>2192233.5499999998</v>
      </c>
      <c r="AHO13" s="394">
        <v>60065528111.540031</v>
      </c>
    </row>
    <row r="14" spans="1:899">
      <c r="A14" s="383" t="s">
        <v>16</v>
      </c>
      <c r="B14" s="383" t="s">
        <v>17</v>
      </c>
      <c r="C14" s="394">
        <v>243032502.66999996</v>
      </c>
      <c r="D14" s="394">
        <v>9026072.870000001</v>
      </c>
      <c r="E14" s="394">
        <v>16624175.960000001</v>
      </c>
      <c r="F14" s="394">
        <v>16744286.560000001</v>
      </c>
      <c r="G14" s="394">
        <v>17304429.48</v>
      </c>
      <c r="H14" s="394">
        <v>16975439.859999999</v>
      </c>
      <c r="I14" s="394">
        <v>9853640.6899999995</v>
      </c>
      <c r="J14" s="394">
        <v>11635311.24</v>
      </c>
      <c r="K14" s="394">
        <v>8442061.75</v>
      </c>
      <c r="L14" s="394">
        <v>10640428.199999999</v>
      </c>
      <c r="M14" s="394">
        <v>7151646.6199999992</v>
      </c>
      <c r="N14" s="394">
        <v>8818427.4500000011</v>
      </c>
      <c r="O14" s="394">
        <v>31965301.07</v>
      </c>
      <c r="P14" s="394">
        <v>9412249.3100000005</v>
      </c>
      <c r="Q14" s="394">
        <v>10688295.51</v>
      </c>
      <c r="R14" s="394">
        <v>14823178.5</v>
      </c>
      <c r="S14" s="394">
        <v>9830322.2200000007</v>
      </c>
      <c r="T14" s="394">
        <v>3223457.91</v>
      </c>
      <c r="U14" s="394">
        <v>123193939.31</v>
      </c>
      <c r="V14" s="394">
        <v>42709385.920000002</v>
      </c>
      <c r="W14" s="394">
        <v>5572626.7599999998</v>
      </c>
      <c r="X14" s="394">
        <v>9815487.9700000007</v>
      </c>
      <c r="Y14" s="394">
        <v>27702285.199999996</v>
      </c>
      <c r="Z14" s="394">
        <v>7958027.5</v>
      </c>
      <c r="AA14" s="394">
        <v>5001952.0999999996</v>
      </c>
      <c r="AB14" s="394">
        <v>27870669.189999998</v>
      </c>
      <c r="AC14" s="394">
        <v>11193249.57</v>
      </c>
      <c r="AD14" s="394">
        <v>11744319.82</v>
      </c>
      <c r="AE14" s="394">
        <v>28286667.380000003</v>
      </c>
      <c r="AF14" s="394">
        <v>8858722.8100000005</v>
      </c>
      <c r="AG14" s="394">
        <v>31995731.640000001</v>
      </c>
      <c r="AH14" s="394">
        <v>12867084.73</v>
      </c>
      <c r="AI14" s="394">
        <v>9495916.8399999999</v>
      </c>
      <c r="AJ14" s="394">
        <v>6034361.2600000007</v>
      </c>
      <c r="AK14" s="394">
        <v>7394387.8799999999</v>
      </c>
      <c r="AL14" s="394">
        <v>39543621.789999999</v>
      </c>
      <c r="AM14" s="394">
        <v>3469687.83</v>
      </c>
      <c r="AN14" s="394">
        <v>6762854.8100000005</v>
      </c>
      <c r="AO14" s="394">
        <v>4763522.0999999996</v>
      </c>
      <c r="AP14" s="394">
        <v>4405432.4800000004</v>
      </c>
      <c r="AQ14" s="394">
        <v>5256434.05</v>
      </c>
      <c r="AR14" s="394">
        <v>6018559.7899999991</v>
      </c>
      <c r="AS14" s="394">
        <v>54823871.230000004</v>
      </c>
      <c r="AT14" s="394">
        <v>5078610.34</v>
      </c>
      <c r="AU14" s="394">
        <v>3980546.37</v>
      </c>
      <c r="AV14" s="394">
        <v>3882239.3600000003</v>
      </c>
      <c r="AW14" s="394">
        <v>12313202.879999999</v>
      </c>
      <c r="AX14" s="394">
        <v>19091309.539999999</v>
      </c>
      <c r="AY14" s="394">
        <v>4737335</v>
      </c>
      <c r="AZ14" s="394">
        <v>9678713.3299999982</v>
      </c>
      <c r="BA14" s="394">
        <v>4156393.24</v>
      </c>
      <c r="BB14" s="394">
        <v>4114967.34</v>
      </c>
      <c r="BC14" s="394">
        <v>5653716.8600000003</v>
      </c>
      <c r="BD14" s="394">
        <v>3859186.55</v>
      </c>
      <c r="BE14" s="394">
        <v>27672089.620000001</v>
      </c>
      <c r="BF14" s="394">
        <v>0</v>
      </c>
      <c r="BG14" s="394">
        <v>538605.24</v>
      </c>
      <c r="BH14" s="394">
        <v>106391612.48</v>
      </c>
      <c r="BI14" s="394">
        <v>27616138.699999996</v>
      </c>
      <c r="BJ14" s="394">
        <v>10439941.899999999</v>
      </c>
      <c r="BK14" s="394">
        <v>5595665.3799999999</v>
      </c>
      <c r="BL14" s="394">
        <v>14705531.220000001</v>
      </c>
      <c r="BM14" s="394">
        <v>8607274.7800000012</v>
      </c>
      <c r="BN14" s="394">
        <v>16390750.119999999</v>
      </c>
      <c r="BO14" s="394">
        <v>3948376.26</v>
      </c>
      <c r="BP14" s="394">
        <v>2168062.37</v>
      </c>
      <c r="BQ14" s="394">
        <v>67345643.770000011</v>
      </c>
      <c r="BR14" s="394">
        <v>9136113.620000001</v>
      </c>
      <c r="BS14" s="394">
        <v>8180669.4299999997</v>
      </c>
      <c r="BT14" s="394">
        <v>11279894.18</v>
      </c>
      <c r="BU14" s="394">
        <v>7402657.9000000004</v>
      </c>
      <c r="BV14" s="394">
        <v>5093610.25</v>
      </c>
      <c r="BW14" s="394">
        <v>6972200.9699999997</v>
      </c>
      <c r="BX14" s="394">
        <v>13628547.260000002</v>
      </c>
      <c r="BY14" s="394">
        <v>29612038.580000002</v>
      </c>
      <c r="BZ14" s="394">
        <v>9793637.7600000016</v>
      </c>
      <c r="CA14" s="394">
        <v>10196187.59</v>
      </c>
      <c r="CB14" s="394">
        <v>14599022.350000001</v>
      </c>
      <c r="CC14" s="394">
        <v>7483511.0899999999</v>
      </c>
      <c r="CD14" s="394">
        <v>5963298.9100000001</v>
      </c>
      <c r="CE14" s="394">
        <v>13319787.65</v>
      </c>
      <c r="CF14" s="394">
        <v>903058443.33999991</v>
      </c>
      <c r="CG14" s="394">
        <v>31674274.989999995</v>
      </c>
      <c r="CH14" s="394">
        <v>40719967.700000003</v>
      </c>
      <c r="CI14" s="394">
        <v>5937448.96</v>
      </c>
      <c r="CJ14" s="394">
        <v>7276684.1600000001</v>
      </c>
      <c r="CK14" s="394">
        <v>10326513.92</v>
      </c>
      <c r="CL14" s="394">
        <v>9591520.2400000002</v>
      </c>
      <c r="CM14" s="394">
        <v>110079690.79000001</v>
      </c>
      <c r="CN14" s="394">
        <v>5003955.7</v>
      </c>
      <c r="CO14" s="394">
        <v>8871662.0800000001</v>
      </c>
      <c r="CP14" s="394">
        <v>5225290.4400000004</v>
      </c>
      <c r="CQ14" s="394">
        <v>9455464.2800000012</v>
      </c>
      <c r="CR14" s="394">
        <v>6267245.21</v>
      </c>
      <c r="CS14" s="394">
        <v>67291328.370000005</v>
      </c>
      <c r="CT14" s="394">
        <v>6783790.4199999999</v>
      </c>
      <c r="CU14" s="394">
        <v>8095456.2199999997</v>
      </c>
      <c r="CV14" s="394">
        <v>7019441.1299999999</v>
      </c>
      <c r="CW14" s="394">
        <v>6316291.75</v>
      </c>
      <c r="CX14" s="394">
        <v>11659073.93</v>
      </c>
      <c r="CY14" s="394">
        <v>10548505.289999999</v>
      </c>
      <c r="CZ14" s="394">
        <v>4004069.1500000004</v>
      </c>
      <c r="DA14" s="394">
        <v>64085405.219999999</v>
      </c>
      <c r="DB14" s="394">
        <v>40519768.68</v>
      </c>
      <c r="DC14" s="394">
        <v>8699654.0600000005</v>
      </c>
      <c r="DD14" s="394">
        <v>17931667.18</v>
      </c>
      <c r="DE14" s="394">
        <v>12914114.550000001</v>
      </c>
      <c r="DF14" s="394">
        <v>11792032.43</v>
      </c>
      <c r="DG14" s="394">
        <v>29617016.370000001</v>
      </c>
      <c r="DH14" s="394">
        <v>24268107.580000002</v>
      </c>
      <c r="DI14" s="394">
        <v>2974520.39</v>
      </c>
      <c r="DJ14" s="394">
        <v>188872420.14000002</v>
      </c>
      <c r="DK14" s="394">
        <v>7701115.5899999999</v>
      </c>
      <c r="DL14" s="394">
        <v>12680027.809999999</v>
      </c>
      <c r="DM14" s="394">
        <v>17999886.030000001</v>
      </c>
      <c r="DN14" s="394">
        <v>9241266.3000000007</v>
      </c>
      <c r="DO14" s="394">
        <v>9077542.8100000005</v>
      </c>
      <c r="DP14" s="394">
        <v>12515823.339999998</v>
      </c>
      <c r="DQ14" s="394">
        <v>7205618.5300000003</v>
      </c>
      <c r="DR14" s="394">
        <v>15705885.209999999</v>
      </c>
      <c r="DS14" s="394">
        <v>53733751.060000002</v>
      </c>
      <c r="DT14" s="394">
        <v>6692625.3200000003</v>
      </c>
      <c r="DU14" s="394">
        <v>28032134.199999999</v>
      </c>
      <c r="DV14" s="394">
        <v>17206276.34</v>
      </c>
      <c r="DW14" s="394">
        <v>5595271.0899999999</v>
      </c>
      <c r="DX14" s="394">
        <v>7022467.9399999995</v>
      </c>
      <c r="DY14" s="394">
        <v>9704986.8599999994</v>
      </c>
      <c r="DZ14" s="394">
        <v>4965836.67</v>
      </c>
      <c r="EA14" s="394">
        <v>7168309.96</v>
      </c>
      <c r="EB14" s="394">
        <v>6566339.4900000002</v>
      </c>
      <c r="EC14" s="394">
        <v>9100785.0099999998</v>
      </c>
      <c r="ED14" s="394">
        <v>151096229.51999995</v>
      </c>
      <c r="EE14" s="394">
        <v>33887936.979999997</v>
      </c>
      <c r="EF14" s="394">
        <v>5186262.04</v>
      </c>
      <c r="EG14" s="394">
        <v>5887040.0899999999</v>
      </c>
      <c r="EH14" s="394">
        <v>6585025.2800000003</v>
      </c>
      <c r="EI14" s="394">
        <v>8711832.4900000002</v>
      </c>
      <c r="EJ14" s="394">
        <v>18239626.830000002</v>
      </c>
      <c r="EK14" s="394">
        <v>3777006.63</v>
      </c>
      <c r="EL14" s="394">
        <v>4912911.8</v>
      </c>
      <c r="EM14" s="394">
        <v>120477211.21000002</v>
      </c>
      <c r="EN14" s="394">
        <v>11124587.709999999</v>
      </c>
      <c r="EO14" s="394">
        <v>5505563.7800000003</v>
      </c>
      <c r="EP14" s="394">
        <v>6735829.8599999994</v>
      </c>
      <c r="EQ14" s="394">
        <v>7458500.4500000002</v>
      </c>
      <c r="ER14" s="394">
        <v>6381976.5499999998</v>
      </c>
      <c r="ES14" s="394">
        <v>7723072.1899999995</v>
      </c>
      <c r="ET14" s="394">
        <v>12848940.539999999</v>
      </c>
      <c r="EU14" s="394">
        <v>7209632.7699999996</v>
      </c>
      <c r="EV14" s="394">
        <v>67839693.389999986</v>
      </c>
      <c r="EW14" s="394">
        <v>3816297.17</v>
      </c>
      <c r="EX14" s="394">
        <v>6997151.0700000003</v>
      </c>
      <c r="EY14" s="394">
        <v>7267128.6400000006</v>
      </c>
      <c r="EZ14" s="394">
        <v>33973653.100000001</v>
      </c>
      <c r="FA14" s="394">
        <v>6986858.5199999996</v>
      </c>
      <c r="FB14" s="394">
        <v>13891854.710000001</v>
      </c>
      <c r="FC14" s="394">
        <v>4933681.45</v>
      </c>
      <c r="FD14" s="394">
        <v>4715553.75</v>
      </c>
      <c r="FE14" s="394">
        <v>5930808.3200000003</v>
      </c>
      <c r="FF14" s="394">
        <v>14833247.619999999</v>
      </c>
      <c r="FG14" s="394">
        <v>8835275.6600000001</v>
      </c>
      <c r="FH14" s="394">
        <v>118436814.70999999</v>
      </c>
      <c r="FI14" s="394">
        <v>3771845.76</v>
      </c>
      <c r="FJ14" s="394">
        <v>5600056.9100000001</v>
      </c>
      <c r="FK14" s="394">
        <v>13039571.949999999</v>
      </c>
      <c r="FL14" s="394">
        <v>16769181.65</v>
      </c>
      <c r="FM14" s="394">
        <v>5099671.63</v>
      </c>
      <c r="FN14" s="394">
        <v>10206375.640000001</v>
      </c>
      <c r="FO14" s="394">
        <v>799639.27</v>
      </c>
      <c r="FP14" s="394">
        <v>132414048.55999999</v>
      </c>
      <c r="FQ14" s="394">
        <v>6453123.8599999994</v>
      </c>
      <c r="FR14" s="394">
        <v>8007353.54</v>
      </c>
      <c r="FS14" s="394">
        <v>6342222.7199999997</v>
      </c>
      <c r="FT14" s="394">
        <v>9199347.8100000005</v>
      </c>
      <c r="FU14" s="394">
        <v>6028498.6299999999</v>
      </c>
      <c r="FV14" s="394">
        <v>11405911.4</v>
      </c>
      <c r="FW14" s="394">
        <v>8398129.8000000007</v>
      </c>
      <c r="FX14" s="394">
        <v>6950130.21</v>
      </c>
      <c r="FY14" s="394">
        <v>4852399.71</v>
      </c>
      <c r="FZ14" s="394">
        <v>11487591.129999999</v>
      </c>
      <c r="GA14" s="394">
        <v>7281433.0800000001</v>
      </c>
      <c r="GB14" s="394">
        <v>6126430.2000000002</v>
      </c>
      <c r="GC14" s="394">
        <v>957717.71</v>
      </c>
      <c r="GD14" s="394">
        <v>99876803.519999996</v>
      </c>
      <c r="GE14" s="394">
        <v>5004024.72</v>
      </c>
      <c r="GF14" s="394">
        <v>4163444.54</v>
      </c>
      <c r="GG14" s="394">
        <v>10150114.16</v>
      </c>
      <c r="GH14" s="394">
        <v>3899105.89</v>
      </c>
      <c r="GI14" s="394">
        <v>5972840.1699999999</v>
      </c>
      <c r="GJ14" s="394">
        <v>10228297.020000001</v>
      </c>
      <c r="GK14" s="394">
        <v>12607771.039999999</v>
      </c>
      <c r="GL14" s="394">
        <v>5618711.0700000003</v>
      </c>
      <c r="GM14" s="394">
        <v>2040103.7000000002</v>
      </c>
      <c r="GN14" s="394">
        <v>1397391.1099999999</v>
      </c>
      <c r="GO14" s="394">
        <v>8373179.96</v>
      </c>
      <c r="GP14" s="394">
        <v>44579950.25</v>
      </c>
      <c r="GQ14" s="394">
        <v>10516205.039999999</v>
      </c>
      <c r="GR14" s="394">
        <v>4339894.2300000004</v>
      </c>
      <c r="GS14" s="394">
        <v>4490719.1500000004</v>
      </c>
      <c r="GT14" s="394">
        <v>4068148.35</v>
      </c>
      <c r="GU14" s="394">
        <v>5758145.7599999998</v>
      </c>
      <c r="GV14" s="394">
        <v>6330178.1199999992</v>
      </c>
      <c r="GW14" s="394">
        <v>5299657.57</v>
      </c>
      <c r="GX14" s="394">
        <v>35597319.629999988</v>
      </c>
      <c r="GY14" s="394">
        <v>4409944.78</v>
      </c>
      <c r="GZ14" s="394">
        <v>7619686.0999999996</v>
      </c>
      <c r="HA14" s="394">
        <v>6894234.1600000001</v>
      </c>
      <c r="HB14" s="394">
        <v>83093250.790000007</v>
      </c>
      <c r="HC14" s="394">
        <v>9156645.8399999999</v>
      </c>
      <c r="HD14" s="394">
        <v>12794698.640000001</v>
      </c>
      <c r="HE14" s="394">
        <v>8674664.5199999996</v>
      </c>
      <c r="HF14" s="394">
        <v>8171446.2699999996</v>
      </c>
      <c r="HG14" s="394">
        <v>13965799.129999999</v>
      </c>
      <c r="HH14" s="394">
        <v>80304726.979999989</v>
      </c>
      <c r="HI14" s="394">
        <v>58713998.659999996</v>
      </c>
      <c r="HJ14" s="394">
        <v>8681126.2899999991</v>
      </c>
      <c r="HK14" s="394">
        <v>14103667.779999999</v>
      </c>
      <c r="HL14" s="394">
        <v>10300629.73</v>
      </c>
      <c r="HM14" s="394">
        <v>6712072.8699999992</v>
      </c>
      <c r="HN14" s="394">
        <v>9611694.620000001</v>
      </c>
      <c r="HO14" s="394">
        <v>10682547.219999999</v>
      </c>
      <c r="HP14" s="394">
        <v>6295658.4199999999</v>
      </c>
      <c r="HQ14" s="394">
        <v>200404389.12</v>
      </c>
      <c r="HR14" s="394">
        <v>27057010.460000001</v>
      </c>
      <c r="HS14" s="394">
        <v>7009295.3300000001</v>
      </c>
      <c r="HT14" s="394">
        <v>3949458.29</v>
      </c>
      <c r="HU14" s="394">
        <v>5153638.53</v>
      </c>
      <c r="HV14" s="394">
        <v>4699994.12</v>
      </c>
      <c r="HW14" s="394">
        <v>30782011.060000002</v>
      </c>
      <c r="HX14" s="394">
        <v>5426180.8599999994</v>
      </c>
      <c r="HY14" s="394">
        <v>10799425.960000001</v>
      </c>
      <c r="HZ14" s="394">
        <v>7635214.54</v>
      </c>
      <c r="IA14" s="394">
        <v>8106274.54</v>
      </c>
      <c r="IB14" s="394">
        <v>9065509.8399999999</v>
      </c>
      <c r="IC14" s="394">
        <v>3076000.17</v>
      </c>
      <c r="ID14" s="394">
        <v>6003262.5999999996</v>
      </c>
      <c r="IE14" s="394">
        <v>6184750.2800000003</v>
      </c>
      <c r="IF14" s="394">
        <v>9832102.4000000004</v>
      </c>
      <c r="IG14" s="394">
        <v>92530702.220000014</v>
      </c>
      <c r="IH14" s="394">
        <v>22348462.98</v>
      </c>
      <c r="II14" s="394">
        <v>8892230.3000000007</v>
      </c>
      <c r="IJ14" s="394">
        <v>11417896.65</v>
      </c>
      <c r="IK14" s="394">
        <v>11458818.18</v>
      </c>
      <c r="IL14" s="394">
        <v>5529719.7000000002</v>
      </c>
      <c r="IM14" s="394">
        <v>5298338.22</v>
      </c>
      <c r="IN14" s="394">
        <v>3120139.84</v>
      </c>
      <c r="IO14" s="394">
        <v>5611805.3200000003</v>
      </c>
      <c r="IP14" s="394">
        <v>14786384.630000001</v>
      </c>
      <c r="IQ14" s="394">
        <v>3304246.06</v>
      </c>
      <c r="IR14" s="394">
        <v>202398655.18000004</v>
      </c>
      <c r="IS14" s="394">
        <v>29649941.029999997</v>
      </c>
      <c r="IT14" s="394">
        <v>15036397.699999999</v>
      </c>
      <c r="IU14" s="394">
        <v>4535008.9399999995</v>
      </c>
      <c r="IV14" s="394">
        <v>5636844.3700000001</v>
      </c>
      <c r="IW14" s="394">
        <v>2222576.34</v>
      </c>
      <c r="IX14" s="394">
        <v>5957032.6599999992</v>
      </c>
      <c r="IY14" s="394">
        <v>3802492.4400000004</v>
      </c>
      <c r="IZ14" s="394">
        <v>8098547.5500000007</v>
      </c>
      <c r="JA14" s="394">
        <v>18239276.890000001</v>
      </c>
      <c r="JB14" s="394">
        <v>6522242.1999999993</v>
      </c>
      <c r="JC14" s="394">
        <v>5643203.3500000006</v>
      </c>
      <c r="JD14" s="394">
        <v>278515903.93999994</v>
      </c>
      <c r="JE14" s="394">
        <v>20925644.34</v>
      </c>
      <c r="JF14" s="394">
        <v>10273178.720000001</v>
      </c>
      <c r="JG14" s="394">
        <v>4569816.5199999996</v>
      </c>
      <c r="JH14" s="394">
        <v>8873956.129999999</v>
      </c>
      <c r="JI14" s="394">
        <v>6054395.1699999999</v>
      </c>
      <c r="JJ14" s="394">
        <v>34682225.219999999</v>
      </c>
      <c r="JK14" s="394">
        <v>4125093.5900000003</v>
      </c>
      <c r="JL14" s="394">
        <v>8007842.04</v>
      </c>
      <c r="JM14" s="394">
        <v>9375772.3800000008</v>
      </c>
      <c r="JN14" s="394">
        <v>5207919.03</v>
      </c>
      <c r="JO14" s="394">
        <v>11877033.449999999</v>
      </c>
      <c r="JP14" s="394">
        <v>4609408.74</v>
      </c>
      <c r="JQ14" s="394">
        <v>46453032.249999993</v>
      </c>
      <c r="JR14" s="394">
        <v>27958997.5</v>
      </c>
      <c r="JS14" s="394">
        <v>1878242.97</v>
      </c>
      <c r="JT14" s="394">
        <v>5654436.0300000003</v>
      </c>
      <c r="JU14" s="394">
        <v>12708068.220000001</v>
      </c>
      <c r="JV14" s="394">
        <v>1870522.66</v>
      </c>
      <c r="JW14" s="394">
        <v>32708136.710000001</v>
      </c>
      <c r="JX14" s="394">
        <v>14576382.109999999</v>
      </c>
      <c r="JY14" s="394">
        <v>16516828.07</v>
      </c>
      <c r="JZ14" s="394">
        <v>8442434.1600000001</v>
      </c>
      <c r="KA14" s="394">
        <v>7078965.46</v>
      </c>
      <c r="KB14" s="394">
        <v>6784166.3900000006</v>
      </c>
      <c r="KC14" s="394">
        <v>14714599.909999998</v>
      </c>
      <c r="KD14" s="394">
        <v>3994492.7299999995</v>
      </c>
      <c r="KE14" s="394">
        <v>25698626.789999999</v>
      </c>
      <c r="KF14" s="394">
        <v>175675360.64000002</v>
      </c>
      <c r="KG14" s="394">
        <v>23334623.899999999</v>
      </c>
      <c r="KH14" s="394">
        <v>4582973.8100000005</v>
      </c>
      <c r="KI14" s="394">
        <v>9981827.2400000002</v>
      </c>
      <c r="KJ14" s="394">
        <v>14048105.869999999</v>
      </c>
      <c r="KK14" s="394">
        <v>6154430.9800000004</v>
      </c>
      <c r="KL14" s="394">
        <v>15782245.749999998</v>
      </c>
      <c r="KM14" s="394">
        <v>6623601.71</v>
      </c>
      <c r="KN14" s="394">
        <v>4243373.8</v>
      </c>
      <c r="KO14" s="394">
        <v>41507135.220000006</v>
      </c>
      <c r="KP14" s="394">
        <v>5378170.7000000002</v>
      </c>
      <c r="KQ14" s="394">
        <v>11112848.310000001</v>
      </c>
      <c r="KR14" s="394">
        <v>49853299.350000001</v>
      </c>
      <c r="KS14" s="394">
        <v>5567860.5700000003</v>
      </c>
      <c r="KT14" s="394">
        <v>5633460.9199999999</v>
      </c>
      <c r="KU14" s="394">
        <v>124209035.78000002</v>
      </c>
      <c r="KV14" s="394">
        <v>8349359.4499999993</v>
      </c>
      <c r="KW14" s="394">
        <v>68724293.870000005</v>
      </c>
      <c r="KX14" s="394">
        <v>11394949.48</v>
      </c>
      <c r="KY14" s="394">
        <v>9119670.1899999995</v>
      </c>
      <c r="KZ14" s="394">
        <v>15117489.640000001</v>
      </c>
      <c r="LA14" s="394">
        <v>12644696.77</v>
      </c>
      <c r="LB14" s="394">
        <v>7212685.4299999997</v>
      </c>
      <c r="LC14" s="394">
        <v>5093535.7</v>
      </c>
      <c r="LD14" s="394">
        <v>9451230.2199999988</v>
      </c>
      <c r="LE14" s="394">
        <v>297094253.88999999</v>
      </c>
      <c r="LF14" s="394">
        <v>41706235.949999996</v>
      </c>
      <c r="LG14" s="394">
        <v>36674385.980000004</v>
      </c>
      <c r="LH14" s="394">
        <v>31378399.740000002</v>
      </c>
      <c r="LI14" s="394">
        <v>5120931.96</v>
      </c>
      <c r="LJ14" s="394">
        <v>7079357.9399999995</v>
      </c>
      <c r="LK14" s="394">
        <v>6617960.6699000001</v>
      </c>
      <c r="LL14" s="394">
        <v>8180701.0899999999</v>
      </c>
      <c r="LM14" s="394">
        <v>4213215.38</v>
      </c>
      <c r="LN14" s="394">
        <v>10231189.699999999</v>
      </c>
      <c r="LO14" s="394">
        <v>10351550</v>
      </c>
      <c r="LP14" s="394">
        <v>37948092.5</v>
      </c>
      <c r="LQ14" s="394">
        <v>31640650.509999998</v>
      </c>
      <c r="LR14" s="394">
        <v>15227456.91</v>
      </c>
      <c r="LS14" s="394">
        <v>109510504.56</v>
      </c>
      <c r="LT14" s="394">
        <v>31491239.760000005</v>
      </c>
      <c r="LU14" s="394">
        <v>153945905.17999998</v>
      </c>
      <c r="LV14" s="394">
        <v>27916718.879999995</v>
      </c>
      <c r="LW14" s="394">
        <v>20262537.93</v>
      </c>
      <c r="LX14" s="394">
        <v>10321339.190000001</v>
      </c>
      <c r="LY14" s="394">
        <v>10965632.129999999</v>
      </c>
      <c r="LZ14" s="394">
        <v>8284682.8700000001</v>
      </c>
      <c r="MA14" s="394">
        <v>8137122.8099999996</v>
      </c>
      <c r="MB14" s="394">
        <v>9689793.3000000007</v>
      </c>
      <c r="MC14" s="394">
        <v>16777980.649999999</v>
      </c>
      <c r="MD14" s="394">
        <v>7047872.4399999995</v>
      </c>
      <c r="ME14" s="394">
        <v>221384807.21000004</v>
      </c>
      <c r="MF14" s="394">
        <v>6843726.0600000005</v>
      </c>
      <c r="MG14" s="394">
        <v>5519929.0999999996</v>
      </c>
      <c r="MH14" s="394">
        <v>5461209.7400000002</v>
      </c>
      <c r="MI14" s="394">
        <v>5849932.7300000004</v>
      </c>
      <c r="MJ14" s="394">
        <v>10566596.629999999</v>
      </c>
      <c r="MK14" s="394">
        <v>5381308.9300000006</v>
      </c>
      <c r="ML14" s="394">
        <v>8445578.5600000005</v>
      </c>
      <c r="MM14" s="394">
        <v>6613773.8300000001</v>
      </c>
      <c r="MN14" s="394">
        <v>3942423.29</v>
      </c>
      <c r="MO14" s="394">
        <v>5645589.5300000003</v>
      </c>
      <c r="MP14" s="394">
        <v>5185667.25</v>
      </c>
      <c r="MQ14" s="394">
        <v>133462246.08</v>
      </c>
      <c r="MR14" s="394">
        <v>6793957.6000000006</v>
      </c>
      <c r="MS14" s="394">
        <v>9412392.6899999995</v>
      </c>
      <c r="MT14" s="394">
        <v>3738725.93</v>
      </c>
      <c r="MU14" s="394">
        <v>4059632.16</v>
      </c>
      <c r="MV14" s="394">
        <v>7140897.04</v>
      </c>
      <c r="MW14" s="394">
        <v>15522263.25</v>
      </c>
      <c r="MX14" s="394">
        <v>12813463.84</v>
      </c>
      <c r="MY14" s="394">
        <v>9166310.5700000003</v>
      </c>
      <c r="MZ14" s="394">
        <v>2194035.21</v>
      </c>
      <c r="NA14" s="394">
        <v>976910.53</v>
      </c>
      <c r="NB14" s="394">
        <v>822503920.03000009</v>
      </c>
      <c r="NC14" s="394">
        <v>34732419.850000001</v>
      </c>
      <c r="ND14" s="394">
        <v>8287814.1999999993</v>
      </c>
      <c r="NE14" s="394">
        <v>31598953.489999998</v>
      </c>
      <c r="NF14" s="394">
        <v>4879792.6899999995</v>
      </c>
      <c r="NG14" s="394">
        <v>18494663.710000001</v>
      </c>
      <c r="NH14" s="394">
        <v>36508760.630000003</v>
      </c>
      <c r="NI14" s="394">
        <v>26746197.759999998</v>
      </c>
      <c r="NJ14" s="394">
        <v>3366593.07</v>
      </c>
      <c r="NK14" s="394">
        <v>17002745.280000001</v>
      </c>
      <c r="NL14" s="394">
        <v>28455478.140000001</v>
      </c>
      <c r="NM14" s="394">
        <v>3465102.2800000003</v>
      </c>
      <c r="NN14" s="394">
        <v>77266198.280000001</v>
      </c>
      <c r="NO14" s="394">
        <v>13336456.18</v>
      </c>
      <c r="NP14" s="394">
        <v>4998212.32</v>
      </c>
      <c r="NQ14" s="394">
        <v>0</v>
      </c>
      <c r="NR14" s="394">
        <v>6198770.580000001</v>
      </c>
      <c r="NS14" s="394">
        <v>2114691.11</v>
      </c>
      <c r="NT14" s="394">
        <v>3248513.26</v>
      </c>
      <c r="NU14" s="394">
        <v>134873744.90000001</v>
      </c>
      <c r="NV14" s="394">
        <v>22324528.119999997</v>
      </c>
      <c r="NW14" s="394">
        <v>3663340.83</v>
      </c>
      <c r="NX14" s="394">
        <v>4242283.5199999996</v>
      </c>
      <c r="NY14" s="394">
        <v>5589787.4399999995</v>
      </c>
      <c r="NZ14" s="394">
        <v>6627188.5</v>
      </c>
      <c r="OA14" s="394">
        <v>11371619.41</v>
      </c>
      <c r="OB14" s="394">
        <v>110853183.31</v>
      </c>
      <c r="OC14" s="394">
        <v>65956499.460000001</v>
      </c>
      <c r="OD14" s="394">
        <v>20643774.170000002</v>
      </c>
      <c r="OE14" s="394">
        <v>16059715.390000001</v>
      </c>
      <c r="OF14" s="394">
        <v>5694129.3599999994</v>
      </c>
      <c r="OG14" s="394">
        <v>3221791.52</v>
      </c>
      <c r="OH14" s="394">
        <v>7803225.4700000007</v>
      </c>
      <c r="OI14" s="394">
        <v>4380617.4000000004</v>
      </c>
      <c r="OJ14" s="394">
        <v>5945232.5899999999</v>
      </c>
      <c r="OK14" s="394">
        <v>72648772.61999999</v>
      </c>
      <c r="OL14" s="394">
        <v>18535966.949999999</v>
      </c>
      <c r="OM14" s="394">
        <v>40836779.390000001</v>
      </c>
      <c r="ON14" s="394">
        <v>7288812.0899999999</v>
      </c>
      <c r="OO14" s="394">
        <v>5918641.8399999999</v>
      </c>
      <c r="OP14" s="394">
        <v>3420465.51</v>
      </c>
      <c r="OQ14" s="394">
        <v>42408027.759999998</v>
      </c>
      <c r="OR14" s="394">
        <v>5518310.2400000002</v>
      </c>
      <c r="OS14" s="394">
        <v>7273449.7700000005</v>
      </c>
      <c r="OT14" s="394">
        <v>23651431.93</v>
      </c>
      <c r="OU14" s="394">
        <v>12649229.710000001</v>
      </c>
      <c r="OV14" s="394">
        <v>14107187.83</v>
      </c>
      <c r="OW14" s="394">
        <v>7365362.8900000006</v>
      </c>
      <c r="OX14" s="394">
        <v>4869689.8100000005</v>
      </c>
      <c r="OY14" s="394">
        <v>1749473.4700000002</v>
      </c>
      <c r="OZ14" s="394">
        <v>105937476.34</v>
      </c>
      <c r="PA14" s="394">
        <v>4871133.0999999996</v>
      </c>
      <c r="PB14" s="394">
        <v>17074150.799999997</v>
      </c>
      <c r="PC14" s="394">
        <v>4391886.12</v>
      </c>
      <c r="PD14" s="394">
        <v>17944172.100000001</v>
      </c>
      <c r="PE14" s="394">
        <v>14515678.48</v>
      </c>
      <c r="PF14" s="394">
        <v>11156116.189999999</v>
      </c>
      <c r="PG14" s="394">
        <v>4855621.1500000004</v>
      </c>
      <c r="PH14" s="394">
        <v>9286929.5699999984</v>
      </c>
      <c r="PI14" s="394">
        <v>17782356.93</v>
      </c>
      <c r="PJ14" s="394">
        <v>5791774.8900000006</v>
      </c>
      <c r="PK14" s="394">
        <v>7748623.9399999995</v>
      </c>
      <c r="PL14" s="394">
        <v>3372910.56</v>
      </c>
      <c r="PM14" s="394">
        <v>39513584.5</v>
      </c>
      <c r="PN14" s="394">
        <v>7951796.7400000002</v>
      </c>
      <c r="PO14" s="394">
        <v>7355380.0700000003</v>
      </c>
      <c r="PP14" s="394">
        <v>4881647.6400000006</v>
      </c>
      <c r="PQ14" s="394">
        <v>9847932.8499999996</v>
      </c>
      <c r="PR14" s="394">
        <v>189429734.49999997</v>
      </c>
      <c r="PS14" s="394">
        <v>3567110.51</v>
      </c>
      <c r="PT14" s="394">
        <v>5001234.04</v>
      </c>
      <c r="PU14" s="394">
        <v>5641456.8100000005</v>
      </c>
      <c r="PV14" s="394">
        <v>26126031.649999999</v>
      </c>
      <c r="PW14" s="394">
        <v>5011778.1999999993</v>
      </c>
      <c r="PX14" s="394">
        <v>18610901.990000002</v>
      </c>
      <c r="PY14" s="394">
        <v>4995707.34</v>
      </c>
      <c r="PZ14" s="394">
        <v>7493885.9500000002</v>
      </c>
      <c r="QA14" s="394">
        <v>1808060.17</v>
      </c>
      <c r="QB14" s="394">
        <v>25826122.299999997</v>
      </c>
      <c r="QC14" s="394">
        <v>3329604.1399999997</v>
      </c>
      <c r="QD14" s="394">
        <v>10989431.719999999</v>
      </c>
      <c r="QE14" s="394">
        <v>160817985.16</v>
      </c>
      <c r="QF14" s="394">
        <v>22252108.800000001</v>
      </c>
      <c r="QG14" s="394">
        <v>10975655.4</v>
      </c>
      <c r="QH14" s="394">
        <v>4563613.57</v>
      </c>
      <c r="QI14" s="394">
        <v>4753098.1099999994</v>
      </c>
      <c r="QJ14" s="394">
        <v>3758845.62</v>
      </c>
      <c r="QK14" s="394">
        <v>25740536.080000006</v>
      </c>
      <c r="QL14" s="394">
        <v>12726983.449999999</v>
      </c>
      <c r="QM14" s="394">
        <v>2839704.0999999996</v>
      </c>
      <c r="QN14" s="394">
        <v>3425211.65</v>
      </c>
      <c r="QO14" s="394">
        <v>4856064.5900000008</v>
      </c>
      <c r="QP14" s="394">
        <v>78302.399999999994</v>
      </c>
      <c r="QQ14" s="394">
        <v>344817.93000000005</v>
      </c>
      <c r="QR14" s="394">
        <v>141176102.56</v>
      </c>
      <c r="QS14" s="394">
        <v>7850181.5899999999</v>
      </c>
      <c r="QT14" s="394">
        <v>37396721.729999997</v>
      </c>
      <c r="QU14" s="394">
        <v>6560170.0499999998</v>
      </c>
      <c r="QV14" s="394">
        <v>12739350.949999999</v>
      </c>
      <c r="QW14" s="394">
        <v>15464225.16</v>
      </c>
      <c r="QX14" s="394">
        <v>10653233.26</v>
      </c>
      <c r="QY14" s="394">
        <v>12872837.67</v>
      </c>
      <c r="QZ14" s="394">
        <v>7837927.3700000001</v>
      </c>
      <c r="RA14" s="394">
        <v>3403445.2899999996</v>
      </c>
      <c r="RB14" s="394">
        <v>6448520.1300000008</v>
      </c>
      <c r="RC14" s="394">
        <v>5822883.0300000003</v>
      </c>
      <c r="RD14" s="394">
        <v>2696559.37</v>
      </c>
      <c r="RE14" s="394">
        <v>101916173.57000002</v>
      </c>
      <c r="RF14" s="394">
        <v>8303217.2699999996</v>
      </c>
      <c r="RG14" s="394">
        <v>3486034.02</v>
      </c>
      <c r="RH14" s="394">
        <v>5942080.71</v>
      </c>
      <c r="RI14" s="394">
        <v>12277836.140000001</v>
      </c>
      <c r="RJ14" s="394">
        <v>28000615.299999997</v>
      </c>
      <c r="RK14" s="394">
        <v>72973724.599999994</v>
      </c>
      <c r="RL14" s="394">
        <v>4610498.74</v>
      </c>
      <c r="RM14" s="394">
        <v>7331527.1000000006</v>
      </c>
      <c r="RN14" s="394">
        <v>17294563.880000003</v>
      </c>
      <c r="RO14" s="394">
        <v>9457161.120000001</v>
      </c>
      <c r="RP14" s="394">
        <v>3782464.23</v>
      </c>
      <c r="RQ14" s="394">
        <v>2024333.46</v>
      </c>
      <c r="RR14" s="394">
        <v>8889200.7599999998</v>
      </c>
      <c r="RS14" s="394">
        <v>3781560.0100000002</v>
      </c>
      <c r="RT14" s="394">
        <v>12860311.620000001</v>
      </c>
      <c r="RU14" s="394">
        <v>11049047.030000001</v>
      </c>
      <c r="RV14" s="394">
        <v>4832744.55</v>
      </c>
      <c r="RW14" s="394">
        <v>1441253.82</v>
      </c>
      <c r="RX14" s="394">
        <v>2980468.04</v>
      </c>
      <c r="RY14" s="394">
        <v>41735096.859999992</v>
      </c>
      <c r="RZ14" s="394">
        <v>3991470.2399999998</v>
      </c>
      <c r="SA14" s="394">
        <v>4518763.99</v>
      </c>
      <c r="SB14" s="394">
        <v>6177465.3799999999</v>
      </c>
      <c r="SC14" s="394">
        <v>2460583.44</v>
      </c>
      <c r="SD14" s="394">
        <v>4539446.5</v>
      </c>
      <c r="SE14" s="394">
        <v>4951175.2699999996</v>
      </c>
      <c r="SF14" s="394">
        <v>7378804.7599999998</v>
      </c>
      <c r="SG14" s="394">
        <v>4677048.2300000004</v>
      </c>
      <c r="SH14" s="394">
        <v>9086389.7300000004</v>
      </c>
      <c r="SI14" s="394">
        <v>13173171.26</v>
      </c>
      <c r="SJ14" s="394">
        <v>13692106.800000001</v>
      </c>
      <c r="SK14" s="394">
        <v>32818458.440000001</v>
      </c>
      <c r="SL14" s="394">
        <v>5064819.5199999996</v>
      </c>
      <c r="SM14" s="394">
        <v>6927310.5099999998</v>
      </c>
      <c r="SN14" s="394">
        <v>19582626.440000001</v>
      </c>
      <c r="SO14" s="394">
        <v>4548487.84</v>
      </c>
      <c r="SP14" s="394">
        <v>6174710.0300000003</v>
      </c>
      <c r="SQ14" s="394">
        <v>3789030.8200000003</v>
      </c>
      <c r="SR14" s="394">
        <v>3170174.09</v>
      </c>
      <c r="SS14" s="394">
        <v>45539514.140000001</v>
      </c>
      <c r="ST14" s="394">
        <v>4236105.72</v>
      </c>
      <c r="SU14" s="394">
        <v>5628443.8900000006</v>
      </c>
      <c r="SV14" s="394">
        <v>4296714.33</v>
      </c>
      <c r="SW14" s="394">
        <v>2908964.8500000006</v>
      </c>
      <c r="SX14" s="394">
        <v>5434008.8900000006</v>
      </c>
      <c r="SY14" s="394">
        <v>2268135.13</v>
      </c>
      <c r="SZ14" s="394">
        <v>18491294.66</v>
      </c>
      <c r="TA14" s="394">
        <v>5585365.5099999998</v>
      </c>
      <c r="TB14" s="394">
        <v>4587377.3100000005</v>
      </c>
      <c r="TC14" s="394">
        <v>5467022.620000001</v>
      </c>
      <c r="TD14" s="394">
        <v>14608499.280000001</v>
      </c>
      <c r="TE14" s="394">
        <v>4546466.12</v>
      </c>
      <c r="TF14" s="394">
        <v>5342107.75</v>
      </c>
      <c r="TG14" s="394">
        <v>76766058.940000013</v>
      </c>
      <c r="TH14" s="394">
        <v>3980401.02</v>
      </c>
      <c r="TI14" s="394">
        <v>4708630.63</v>
      </c>
      <c r="TJ14" s="394">
        <v>8991874.5600000005</v>
      </c>
      <c r="TK14" s="394">
        <v>7179004.5299999993</v>
      </c>
      <c r="TL14" s="394">
        <v>5470780.5199999996</v>
      </c>
      <c r="TM14" s="394">
        <v>3912484.69</v>
      </c>
      <c r="TN14" s="394">
        <v>17094924.199999999</v>
      </c>
      <c r="TO14" s="394">
        <v>4443786.32</v>
      </c>
      <c r="TP14" s="394">
        <v>8995795.0500000007</v>
      </c>
      <c r="TQ14" s="394">
        <v>7095499.2700000005</v>
      </c>
      <c r="TR14" s="394">
        <v>6304296.3000000007</v>
      </c>
      <c r="TS14" s="394">
        <v>3993484.85</v>
      </c>
      <c r="TT14" s="394">
        <v>13647371.74</v>
      </c>
      <c r="TU14" s="394">
        <v>3130987.42</v>
      </c>
      <c r="TV14" s="394">
        <v>4396523.32</v>
      </c>
      <c r="TW14" s="394">
        <v>25860592.52</v>
      </c>
      <c r="TX14" s="394">
        <v>14753317.360000001</v>
      </c>
      <c r="TY14" s="394">
        <v>60755710.200000003</v>
      </c>
      <c r="TZ14" s="394">
        <v>15226857.130000001</v>
      </c>
      <c r="UA14" s="394">
        <v>5464554.9800000004</v>
      </c>
      <c r="UB14" s="394">
        <v>3441736.16</v>
      </c>
      <c r="UC14" s="394">
        <v>44253299.539999999</v>
      </c>
      <c r="UD14" s="394">
        <v>3080433.18</v>
      </c>
      <c r="UE14" s="394">
        <v>5829875.4100000001</v>
      </c>
      <c r="UF14" s="394">
        <v>5531909.0199999996</v>
      </c>
      <c r="UG14" s="394">
        <v>2045758.4300000002</v>
      </c>
      <c r="UH14" s="394">
        <v>26715523.760000002</v>
      </c>
      <c r="UI14" s="394">
        <v>20228345.850000001</v>
      </c>
      <c r="UJ14" s="394">
        <v>9276058.370000001</v>
      </c>
      <c r="UK14" s="394">
        <v>22485532.609999999</v>
      </c>
      <c r="UL14" s="394">
        <v>16116346.890000001</v>
      </c>
      <c r="UM14" s="394">
        <v>20357114.919999998</v>
      </c>
      <c r="UN14" s="394">
        <v>151526946.06999999</v>
      </c>
      <c r="UO14" s="394">
        <v>6696710.1399999997</v>
      </c>
      <c r="UP14" s="394">
        <v>6321402.2400000002</v>
      </c>
      <c r="UQ14" s="394">
        <v>26847239.82</v>
      </c>
      <c r="UR14" s="394">
        <v>2184587.4500000002</v>
      </c>
      <c r="US14" s="394">
        <v>5852702.2400000002</v>
      </c>
      <c r="UT14" s="394">
        <v>14295820.780000001</v>
      </c>
      <c r="UU14" s="394">
        <v>4516889.51</v>
      </c>
      <c r="UV14" s="394">
        <v>3809431.8200000003</v>
      </c>
      <c r="UW14" s="394">
        <v>7474083.6500000004</v>
      </c>
      <c r="UX14" s="394">
        <v>6969765.4100000001</v>
      </c>
      <c r="UY14" s="394">
        <v>16820753.280000001</v>
      </c>
      <c r="UZ14" s="394">
        <v>8844095.5</v>
      </c>
      <c r="VA14" s="394">
        <v>12974017.149999999</v>
      </c>
      <c r="VB14" s="394">
        <v>5600097.1600000001</v>
      </c>
      <c r="VC14" s="394">
        <v>5521811.0300000003</v>
      </c>
      <c r="VD14" s="394">
        <v>4632364.95</v>
      </c>
      <c r="VE14" s="394">
        <v>4449333.2300000004</v>
      </c>
      <c r="VF14" s="394">
        <v>10349000.6</v>
      </c>
      <c r="VG14" s="394">
        <v>2667317.29</v>
      </c>
      <c r="VH14" s="394">
        <v>2531843.9900000002</v>
      </c>
      <c r="VI14" s="394">
        <v>2819525.5</v>
      </c>
      <c r="VJ14" s="394">
        <v>55961734.460000001</v>
      </c>
      <c r="VK14" s="394">
        <v>6912642.1400000006</v>
      </c>
      <c r="VL14" s="394">
        <v>6483271.2300000004</v>
      </c>
      <c r="VM14" s="394">
        <v>16990774.350000001</v>
      </c>
      <c r="VN14" s="394">
        <v>10296421.99</v>
      </c>
      <c r="VO14" s="394">
        <v>12008565.02</v>
      </c>
      <c r="VP14" s="394">
        <v>10223946.629999999</v>
      </c>
      <c r="VQ14" s="394">
        <v>5387671.5299999993</v>
      </c>
      <c r="VR14" s="394">
        <v>2686450.26</v>
      </c>
      <c r="VS14" s="394">
        <v>22148710.130000003</v>
      </c>
      <c r="VT14" s="394">
        <v>6352526.1100000003</v>
      </c>
      <c r="VU14" s="394">
        <v>9978342.1400000006</v>
      </c>
      <c r="VV14" s="394">
        <v>15418415.01</v>
      </c>
      <c r="VW14" s="394">
        <v>15929676.460000001</v>
      </c>
      <c r="VX14" s="394">
        <v>8194443.3200000003</v>
      </c>
      <c r="VY14" s="394">
        <v>259981568.26000002</v>
      </c>
      <c r="VZ14" s="394">
        <v>17962407.189999998</v>
      </c>
      <c r="WA14" s="394">
        <v>9569502.3100000005</v>
      </c>
      <c r="WB14" s="394">
        <v>6456975.3799999999</v>
      </c>
      <c r="WC14" s="394">
        <v>6056264.7299999995</v>
      </c>
      <c r="WD14" s="394">
        <v>9439791.2600000016</v>
      </c>
      <c r="WE14" s="394">
        <v>23391983.280000001</v>
      </c>
      <c r="WF14" s="394">
        <v>16348432.93</v>
      </c>
      <c r="WG14" s="394">
        <v>7389668.29</v>
      </c>
      <c r="WH14" s="394">
        <v>11849825.039999999</v>
      </c>
      <c r="WI14" s="394">
        <v>8494125.0299999993</v>
      </c>
      <c r="WJ14" s="394">
        <v>21599959.890000001</v>
      </c>
      <c r="WK14" s="394">
        <v>4585413.16</v>
      </c>
      <c r="WL14" s="394">
        <v>15405534.08</v>
      </c>
      <c r="WM14" s="394">
        <v>20281392.59</v>
      </c>
      <c r="WN14" s="394">
        <v>8484298.620000001</v>
      </c>
      <c r="WO14" s="394">
        <v>3393112.0999999996</v>
      </c>
      <c r="WP14" s="394">
        <v>14045337.74</v>
      </c>
      <c r="WQ14" s="394">
        <v>10539062.390000001</v>
      </c>
      <c r="WR14" s="394">
        <v>21488024.800000001</v>
      </c>
      <c r="WS14" s="394">
        <v>31241556.749999996</v>
      </c>
      <c r="WT14" s="394">
        <v>5247310.37</v>
      </c>
      <c r="WU14" s="394">
        <v>2432819.2800000003</v>
      </c>
      <c r="WV14" s="394">
        <v>4173382.3</v>
      </c>
      <c r="WW14" s="394">
        <v>7189019.0000000009</v>
      </c>
      <c r="WX14" s="394">
        <v>2294808</v>
      </c>
      <c r="WY14" s="394">
        <v>2825417.4699999997</v>
      </c>
      <c r="WZ14" s="394">
        <v>4426513.92</v>
      </c>
      <c r="XA14" s="394">
        <v>31217048.370000001</v>
      </c>
      <c r="XB14" s="394">
        <v>4521623.03</v>
      </c>
      <c r="XC14" s="394">
        <v>5200687.3900000006</v>
      </c>
      <c r="XD14" s="394">
        <v>4224624.08</v>
      </c>
      <c r="XE14" s="394">
        <v>1265053.9099999999</v>
      </c>
      <c r="XF14" s="394">
        <v>137895700.47999999</v>
      </c>
      <c r="XG14" s="394">
        <v>9088218.4499999993</v>
      </c>
      <c r="XH14" s="394">
        <v>8399831.0199999996</v>
      </c>
      <c r="XI14" s="394">
        <v>65370391.239999995</v>
      </c>
      <c r="XJ14" s="394">
        <v>8485223.75</v>
      </c>
      <c r="XK14" s="394">
        <v>66718130.549999997</v>
      </c>
      <c r="XL14" s="394">
        <v>16232348.529999999</v>
      </c>
      <c r="XM14" s="394">
        <v>8010148.5500000007</v>
      </c>
      <c r="XN14" s="394">
        <v>13697070.09</v>
      </c>
      <c r="XO14" s="394">
        <v>14611817.77</v>
      </c>
      <c r="XP14" s="394">
        <v>12363179.629999999</v>
      </c>
      <c r="XQ14" s="394">
        <v>18403343.310000002</v>
      </c>
      <c r="XR14" s="394">
        <v>8762213.6799999997</v>
      </c>
      <c r="XS14" s="394">
        <v>5703831.2599999998</v>
      </c>
      <c r="XT14" s="394">
        <v>6887646.8799999999</v>
      </c>
      <c r="XU14" s="394">
        <v>5712183.8799999999</v>
      </c>
      <c r="XV14" s="394">
        <v>4653523.05</v>
      </c>
      <c r="XW14" s="394">
        <v>5835472.5500000007</v>
      </c>
      <c r="XX14" s="394">
        <v>8240365.21</v>
      </c>
      <c r="XY14" s="394">
        <v>18213163.66</v>
      </c>
      <c r="XZ14" s="394">
        <v>5289021.5199999996</v>
      </c>
      <c r="YA14" s="394">
        <v>4002985.94</v>
      </c>
      <c r="YB14" s="394">
        <v>3893425.96</v>
      </c>
      <c r="YC14" s="394">
        <v>128060397.83999999</v>
      </c>
      <c r="YD14" s="394">
        <v>5777807.9900000002</v>
      </c>
      <c r="YE14" s="394">
        <v>10910835.619999999</v>
      </c>
      <c r="YF14" s="394">
        <v>17611430.149999999</v>
      </c>
      <c r="YG14" s="394">
        <v>15585898.99</v>
      </c>
      <c r="YH14" s="394">
        <v>4649387.5600000005</v>
      </c>
      <c r="YI14" s="394">
        <v>10543903.619999999</v>
      </c>
      <c r="YJ14" s="394">
        <v>12056824.77</v>
      </c>
      <c r="YK14" s="394">
        <v>14524923.720000001</v>
      </c>
      <c r="YL14" s="394">
        <v>26437683.52</v>
      </c>
      <c r="YM14" s="394">
        <v>15297188.85</v>
      </c>
      <c r="YN14" s="394">
        <v>8236208.5000000009</v>
      </c>
      <c r="YO14" s="394">
        <v>4439420.8</v>
      </c>
      <c r="YP14" s="394">
        <v>15881225.689999999</v>
      </c>
      <c r="YQ14" s="394">
        <v>13332516.609999999</v>
      </c>
      <c r="YR14" s="394">
        <v>315082.77</v>
      </c>
      <c r="YS14" s="394">
        <v>40871325.140000001</v>
      </c>
      <c r="YT14" s="394">
        <v>42713790.420000002</v>
      </c>
      <c r="YU14" s="394">
        <v>6832831.8600000003</v>
      </c>
      <c r="YV14" s="394">
        <v>19640853.780000001</v>
      </c>
      <c r="YW14" s="394">
        <v>5515892.2599999998</v>
      </c>
      <c r="YX14" s="394">
        <v>6347468.6899999995</v>
      </c>
      <c r="YY14" s="394">
        <v>3172556.55</v>
      </c>
      <c r="YZ14" s="394">
        <v>4067446.73</v>
      </c>
      <c r="ZA14" s="394">
        <v>38060212.509999998</v>
      </c>
      <c r="ZB14" s="394">
        <v>5633153.0499999998</v>
      </c>
      <c r="ZC14" s="394">
        <v>10026046.710000001</v>
      </c>
      <c r="ZD14" s="394">
        <v>12751920.950000001</v>
      </c>
      <c r="ZE14" s="394">
        <v>4879955.7700000005</v>
      </c>
      <c r="ZF14" s="394">
        <v>6300362.8799999999</v>
      </c>
      <c r="ZG14" s="394">
        <v>13402525.34</v>
      </c>
      <c r="ZH14" s="394">
        <v>4717693.05</v>
      </c>
      <c r="ZI14" s="394">
        <v>18982767.800000001</v>
      </c>
      <c r="ZJ14" s="394">
        <v>148973576.54999998</v>
      </c>
      <c r="ZK14" s="394">
        <v>5032390.33</v>
      </c>
      <c r="ZL14" s="394">
        <v>10559778.41</v>
      </c>
      <c r="ZM14" s="394">
        <v>24804533.109999999</v>
      </c>
      <c r="ZN14" s="394">
        <v>13808021.52</v>
      </c>
      <c r="ZO14" s="394">
        <v>5612012.6699999999</v>
      </c>
      <c r="ZP14" s="394">
        <v>5717962.7800000003</v>
      </c>
      <c r="ZQ14" s="394">
        <v>9223623.8300000001</v>
      </c>
      <c r="ZR14" s="394">
        <v>14643716.969999999</v>
      </c>
      <c r="ZS14" s="394">
        <v>19863446.880000003</v>
      </c>
      <c r="ZT14" s="394">
        <v>153095.57999999999</v>
      </c>
      <c r="ZU14" s="394">
        <v>14921873.9</v>
      </c>
      <c r="ZV14" s="394">
        <v>4452485.79</v>
      </c>
      <c r="ZW14" s="394">
        <v>13363471.789999999</v>
      </c>
      <c r="ZX14" s="394">
        <v>3534240.0700000003</v>
      </c>
      <c r="ZY14" s="394">
        <v>4642921.51</v>
      </c>
      <c r="ZZ14" s="394">
        <v>5238674.1399999997</v>
      </c>
      <c r="AAA14" s="394">
        <v>3626186.2500000005</v>
      </c>
      <c r="AAB14" s="394">
        <v>19907989.289999999</v>
      </c>
      <c r="AAC14" s="394">
        <v>8396544.2300000004</v>
      </c>
      <c r="AAD14" s="394">
        <v>2452709.27</v>
      </c>
      <c r="AAE14" s="394">
        <v>1528706.2</v>
      </c>
      <c r="AAF14" s="394">
        <v>37076102.740000002</v>
      </c>
      <c r="AAG14" s="394">
        <v>4334920.46</v>
      </c>
      <c r="AAH14" s="394">
        <v>11567685.42</v>
      </c>
      <c r="AAI14" s="394">
        <v>9695795.6400000006</v>
      </c>
      <c r="AAJ14" s="394">
        <v>4244060.5600000005</v>
      </c>
      <c r="AAK14" s="394">
        <v>19939819.199999999</v>
      </c>
      <c r="AAL14" s="394">
        <v>3405813.98</v>
      </c>
      <c r="AAM14" s="394">
        <v>459768046.49000001</v>
      </c>
      <c r="AAN14" s="394">
        <v>8452766.1499999985</v>
      </c>
      <c r="AAO14" s="394">
        <v>4350297.99</v>
      </c>
      <c r="AAP14" s="394">
        <v>66730640.350000001</v>
      </c>
      <c r="AAQ14" s="394">
        <v>8250543.54</v>
      </c>
      <c r="AAR14" s="394">
        <v>6723205.75</v>
      </c>
      <c r="AAS14" s="394">
        <v>8584375.8599999994</v>
      </c>
      <c r="AAT14" s="394">
        <v>8884566.0799999982</v>
      </c>
      <c r="AAU14" s="394">
        <v>106260876.81</v>
      </c>
      <c r="AAV14" s="394">
        <v>4748294.76</v>
      </c>
      <c r="AAW14" s="394">
        <v>12378952.289999999</v>
      </c>
      <c r="AAX14" s="394">
        <v>72535506.100000009</v>
      </c>
      <c r="AAY14" s="394">
        <v>20840584.739999998</v>
      </c>
      <c r="AAZ14" s="394">
        <v>5356475.04</v>
      </c>
      <c r="ABA14" s="394">
        <v>4349028.03</v>
      </c>
      <c r="ABB14" s="394">
        <v>8549184.8599999994</v>
      </c>
      <c r="ABC14" s="394">
        <v>5174713.95</v>
      </c>
      <c r="ABD14" s="394">
        <v>4678004.09</v>
      </c>
      <c r="ABE14" s="394">
        <v>7202860.46</v>
      </c>
      <c r="ABF14" s="394">
        <v>133318457.21000001</v>
      </c>
      <c r="ABG14" s="394">
        <v>40627975.379999995</v>
      </c>
      <c r="ABH14" s="394">
        <v>3263308.2800000003</v>
      </c>
      <c r="ABI14" s="394">
        <v>4747137.22</v>
      </c>
      <c r="ABJ14" s="394">
        <v>3736571.29</v>
      </c>
      <c r="ABK14" s="394">
        <v>2885211.6599999997</v>
      </c>
      <c r="ABL14" s="394">
        <v>4168305.1</v>
      </c>
      <c r="ABM14" s="394">
        <v>37677286.390000001</v>
      </c>
      <c r="ABN14" s="394">
        <v>6003075.1999999993</v>
      </c>
      <c r="ABO14" s="394">
        <v>18270001.939999998</v>
      </c>
      <c r="ABP14" s="394">
        <v>6097409.9399999995</v>
      </c>
      <c r="ABQ14" s="394">
        <v>8167127.2400000002</v>
      </c>
      <c r="ABR14" s="394">
        <v>6460555.7400000002</v>
      </c>
      <c r="ABS14" s="394">
        <v>6393540.96</v>
      </c>
      <c r="ABT14" s="394">
        <v>18026277.049999997</v>
      </c>
      <c r="ABU14" s="394">
        <v>2775805.9000000004</v>
      </c>
      <c r="ABV14" s="394">
        <v>102481601.73</v>
      </c>
      <c r="ABW14" s="394">
        <v>4029822.33</v>
      </c>
      <c r="ABX14" s="394">
        <v>10263340.4</v>
      </c>
      <c r="ABY14" s="394">
        <v>5194324.4799999995</v>
      </c>
      <c r="ABZ14" s="394">
        <v>3917939.4000000004</v>
      </c>
      <c r="ACA14" s="394">
        <v>86391650.140000001</v>
      </c>
      <c r="ACB14" s="394">
        <v>3451634.71</v>
      </c>
      <c r="ACC14" s="394">
        <v>5606547.6099999994</v>
      </c>
      <c r="ACD14" s="394">
        <v>6944087.6200000001</v>
      </c>
      <c r="ACE14" s="394">
        <v>7035327.4500000002</v>
      </c>
      <c r="ACF14" s="394">
        <v>5388041.2799999993</v>
      </c>
      <c r="ACG14" s="394">
        <v>216734652.91000003</v>
      </c>
      <c r="ACH14" s="394">
        <v>4199165.0600000005</v>
      </c>
      <c r="ACI14" s="394">
        <v>17008344.460000001</v>
      </c>
      <c r="ACJ14" s="394">
        <v>63585617.939999998</v>
      </c>
      <c r="ACK14" s="394">
        <v>1520101.9899999998</v>
      </c>
      <c r="ACL14" s="394">
        <v>1176099.3399999999</v>
      </c>
      <c r="ACM14" s="394">
        <v>8322862.3900000006</v>
      </c>
      <c r="ACN14" s="394">
        <v>20713767.050000001</v>
      </c>
      <c r="ACO14" s="394">
        <v>26302389.780000001</v>
      </c>
      <c r="ACP14" s="394">
        <v>10720630.41</v>
      </c>
      <c r="ACQ14" s="394">
        <v>6672391</v>
      </c>
      <c r="ACR14" s="394">
        <v>6151929.1899999995</v>
      </c>
      <c r="ACS14" s="394">
        <v>3868233.17</v>
      </c>
      <c r="ACT14" s="394">
        <v>16353114.689999999</v>
      </c>
      <c r="ACU14" s="394">
        <v>16242988.020000001</v>
      </c>
      <c r="ACV14" s="394">
        <v>14689406.699999999</v>
      </c>
      <c r="ACW14" s="394">
        <v>3183933.02</v>
      </c>
      <c r="ACX14" s="394">
        <v>4008702.55</v>
      </c>
      <c r="ACY14" s="394">
        <v>3901759.44</v>
      </c>
      <c r="ACZ14" s="394">
        <v>1077316.3</v>
      </c>
      <c r="ADA14" s="394">
        <v>4533055.6906000003</v>
      </c>
      <c r="ADB14" s="394">
        <v>18002238.149999999</v>
      </c>
      <c r="ADC14" s="394">
        <v>3007202.1500000004</v>
      </c>
      <c r="ADD14" s="394">
        <v>22940231.400000002</v>
      </c>
      <c r="ADE14" s="394">
        <v>41858642.500000007</v>
      </c>
      <c r="ADF14" s="394">
        <v>5406800.8700000001</v>
      </c>
      <c r="ADG14" s="394">
        <v>3320235.21</v>
      </c>
      <c r="ADH14" s="394">
        <v>4672351.68</v>
      </c>
      <c r="ADI14" s="394">
        <v>3742324.4699999997</v>
      </c>
      <c r="ADJ14" s="394">
        <v>5437746.0800000001</v>
      </c>
      <c r="ADK14" s="394">
        <v>5218277.6400000006</v>
      </c>
      <c r="ADL14" s="394">
        <v>4618193.3499999996</v>
      </c>
      <c r="ADM14" s="394">
        <v>142811628.03</v>
      </c>
      <c r="ADN14" s="394">
        <v>15124241.030000001</v>
      </c>
      <c r="ADO14" s="394">
        <v>14575771.41</v>
      </c>
      <c r="ADP14" s="394">
        <v>53759680.43</v>
      </c>
      <c r="ADQ14" s="394">
        <v>3351565.39</v>
      </c>
      <c r="ADR14" s="394">
        <v>5857923.75</v>
      </c>
      <c r="ADS14" s="394">
        <v>5495496.4299999997</v>
      </c>
      <c r="ADT14" s="394">
        <v>3502520.9</v>
      </c>
      <c r="ADU14" s="394">
        <v>353154385.99000007</v>
      </c>
      <c r="ADV14" s="394">
        <v>54200362.390000001</v>
      </c>
      <c r="ADW14" s="394">
        <v>16462800.380000001</v>
      </c>
      <c r="ADX14" s="394">
        <v>4844908.1099999994</v>
      </c>
      <c r="ADY14" s="394">
        <v>4597289.2</v>
      </c>
      <c r="ADZ14" s="394">
        <v>6509619</v>
      </c>
      <c r="AEA14" s="394">
        <v>4948193.4800000004</v>
      </c>
      <c r="AEB14" s="394">
        <v>5799041.3699999992</v>
      </c>
      <c r="AEC14" s="394">
        <v>3365699.12</v>
      </c>
      <c r="AED14" s="394">
        <v>4608152.95</v>
      </c>
      <c r="AEE14" s="394">
        <v>5699489.79</v>
      </c>
      <c r="AEF14" s="394">
        <v>8165608.29</v>
      </c>
      <c r="AEG14" s="394">
        <v>5933646.0300000003</v>
      </c>
      <c r="AEH14" s="394">
        <v>4434793.99</v>
      </c>
      <c r="AEI14" s="394">
        <v>5698655.1000000006</v>
      </c>
      <c r="AEJ14" s="394">
        <v>7933745.5099999998</v>
      </c>
      <c r="AEK14" s="394">
        <v>6307161.0300000003</v>
      </c>
      <c r="AEL14" s="394">
        <v>16885121.579999998</v>
      </c>
      <c r="AEM14" s="394">
        <v>2974724.4699999997</v>
      </c>
      <c r="AEN14" s="394">
        <v>9152288.540000001</v>
      </c>
      <c r="AEO14" s="394">
        <v>196371910.11000001</v>
      </c>
      <c r="AEP14" s="394">
        <v>22189973.84</v>
      </c>
      <c r="AEQ14" s="394">
        <v>23691969.050000001</v>
      </c>
      <c r="AER14" s="394">
        <v>6862510.5800000001</v>
      </c>
      <c r="AES14" s="394">
        <v>7234149.96</v>
      </c>
      <c r="AET14" s="394">
        <v>27499750.23</v>
      </c>
      <c r="AEU14" s="394">
        <v>4966474.9800000004</v>
      </c>
      <c r="AEV14" s="394">
        <v>8107023.3100000005</v>
      </c>
      <c r="AEW14" s="394">
        <v>5694700.1500000004</v>
      </c>
      <c r="AEX14" s="394">
        <v>13618007.979999999</v>
      </c>
      <c r="AEY14" s="394">
        <v>84276553.780000016</v>
      </c>
      <c r="AEZ14" s="394">
        <v>51289531.509999998</v>
      </c>
      <c r="AFA14" s="394">
        <v>18593012.609999999</v>
      </c>
      <c r="AFB14" s="394">
        <v>12860544.950000001</v>
      </c>
      <c r="AFC14" s="394">
        <v>21262887.799999997</v>
      </c>
      <c r="AFD14" s="394">
        <v>17117185.23</v>
      </c>
      <c r="AFE14" s="394">
        <v>10610044.219999999</v>
      </c>
      <c r="AFF14" s="394">
        <v>14338157.450000001</v>
      </c>
      <c r="AFG14" s="394">
        <v>9095218.6400000006</v>
      </c>
      <c r="AFH14" s="394">
        <v>12268301.17</v>
      </c>
      <c r="AFI14" s="394">
        <v>10397356.870000001</v>
      </c>
      <c r="AFJ14" s="394">
        <v>10618720.34</v>
      </c>
      <c r="AFK14" s="394">
        <v>13225249.24</v>
      </c>
      <c r="AFL14" s="394">
        <v>81650774.279999986</v>
      </c>
      <c r="AFM14" s="394">
        <v>23768789.390000001</v>
      </c>
      <c r="AFN14" s="394">
        <v>11964147.6</v>
      </c>
      <c r="AFO14" s="394">
        <v>11794312.029999999</v>
      </c>
      <c r="AFP14" s="394">
        <v>14289547.67</v>
      </c>
      <c r="AFQ14" s="394">
        <v>8723308.4399999995</v>
      </c>
      <c r="AFR14" s="394">
        <v>12914261.25</v>
      </c>
      <c r="AFS14" s="394">
        <v>17580224.170000002</v>
      </c>
      <c r="AFT14" s="394">
        <v>15386307.549999999</v>
      </c>
      <c r="AFU14" s="394">
        <v>7285980.9000000004</v>
      </c>
      <c r="AFV14" s="394">
        <v>18735538.649999999</v>
      </c>
      <c r="AFW14" s="394">
        <v>7510775.1500000004</v>
      </c>
      <c r="AFX14" s="394">
        <v>104869206.32000001</v>
      </c>
      <c r="AFY14" s="394">
        <v>7847506.7800000003</v>
      </c>
      <c r="AFZ14" s="394">
        <v>5208112.17</v>
      </c>
      <c r="AGA14" s="394">
        <v>6061681.8099999996</v>
      </c>
      <c r="AGB14" s="394">
        <v>16952568.119999997</v>
      </c>
      <c r="AGC14" s="394">
        <v>5685686.8900000006</v>
      </c>
      <c r="AGD14" s="394">
        <v>5302016.18</v>
      </c>
      <c r="AGE14" s="394">
        <v>5702813.1100000003</v>
      </c>
      <c r="AGF14" s="394">
        <v>4014822.41</v>
      </c>
      <c r="AGG14" s="394">
        <v>7131486.1600000001</v>
      </c>
      <c r="AGH14" s="394">
        <v>5681490.5800000001</v>
      </c>
      <c r="AGI14" s="394">
        <v>139154817.15000001</v>
      </c>
      <c r="AGJ14" s="394">
        <v>26118749.18</v>
      </c>
      <c r="AGK14" s="394">
        <v>14651576.02</v>
      </c>
      <c r="AGL14" s="394">
        <v>8107636.1399999997</v>
      </c>
      <c r="AGM14" s="394">
        <v>28535897.16</v>
      </c>
      <c r="AGN14" s="394">
        <v>23606609.539999999</v>
      </c>
      <c r="AGO14" s="394">
        <v>14103952.67</v>
      </c>
      <c r="AGP14" s="394">
        <v>8444929.9699999988</v>
      </c>
      <c r="AGQ14" s="394">
        <v>229841751.23999998</v>
      </c>
      <c r="AGR14" s="394">
        <v>139016490.00999999</v>
      </c>
      <c r="AGS14" s="394">
        <v>6252079.4399999995</v>
      </c>
      <c r="AGT14" s="394">
        <v>30397073.030000001</v>
      </c>
      <c r="AGU14" s="394">
        <v>29177957.410000004</v>
      </c>
      <c r="AGV14" s="394">
        <v>13284957.050000001</v>
      </c>
      <c r="AGW14" s="394">
        <v>25366547.350000001</v>
      </c>
      <c r="AGX14" s="394">
        <v>12973404.49</v>
      </c>
      <c r="AGY14" s="394">
        <v>4377188.45</v>
      </c>
      <c r="AGZ14" s="394">
        <v>9429678.4899999984</v>
      </c>
      <c r="AHA14" s="394">
        <v>17781942.649999999</v>
      </c>
      <c r="AHB14" s="394">
        <v>8242974.9000000004</v>
      </c>
      <c r="AHC14" s="394">
        <v>4918450.08</v>
      </c>
      <c r="AHD14" s="394">
        <v>7633873.0800000001</v>
      </c>
      <c r="AHE14" s="394">
        <v>10744648.729999999</v>
      </c>
      <c r="AHF14" s="394">
        <v>8188242.7999999998</v>
      </c>
      <c r="AHG14" s="394">
        <v>4953850.0299999993</v>
      </c>
      <c r="AHH14" s="394">
        <v>33866600.18</v>
      </c>
      <c r="AHI14" s="394">
        <v>6164107.8600000003</v>
      </c>
      <c r="AHJ14" s="394">
        <v>8483489.2600000016</v>
      </c>
      <c r="AHK14" s="394">
        <v>6006504.29</v>
      </c>
      <c r="AHL14" s="394">
        <v>13548175.07</v>
      </c>
      <c r="AHM14" s="394">
        <v>8325698.2600000007</v>
      </c>
      <c r="AHN14" s="394">
        <v>3807365.5700000003</v>
      </c>
      <c r="AHO14" s="394">
        <v>19920090064.980499</v>
      </c>
    </row>
    <row r="15" spans="1:899">
      <c r="A15" s="383" t="s">
        <v>18</v>
      </c>
      <c r="B15" s="383" t="s">
        <v>658</v>
      </c>
      <c r="C15" s="394">
        <v>178074106.66</v>
      </c>
      <c r="D15" s="394">
        <v>6107807.7599999998</v>
      </c>
      <c r="E15" s="394">
        <v>8470781.0199999996</v>
      </c>
      <c r="F15" s="394">
        <v>2659824.7800000003</v>
      </c>
      <c r="G15" s="394">
        <v>8158275.9299999997</v>
      </c>
      <c r="H15" s="394">
        <v>3209068.16</v>
      </c>
      <c r="I15" s="394">
        <v>7817226.3899999997</v>
      </c>
      <c r="J15" s="394">
        <v>8606033.3399999999</v>
      </c>
      <c r="K15" s="394">
        <v>4355170.1399999997</v>
      </c>
      <c r="L15" s="394">
        <v>13518535.029999999</v>
      </c>
      <c r="M15" s="394">
        <v>3438687.29</v>
      </c>
      <c r="N15" s="394">
        <v>3298081.47</v>
      </c>
      <c r="O15" s="394">
        <v>1997651.56</v>
      </c>
      <c r="P15" s="394">
        <v>3923466.16</v>
      </c>
      <c r="Q15" s="394">
        <v>3494597.53</v>
      </c>
      <c r="R15" s="394">
        <v>33440833.539999999</v>
      </c>
      <c r="S15" s="394">
        <v>4367758.2300000004</v>
      </c>
      <c r="T15" s="394">
        <v>3995982.84</v>
      </c>
      <c r="U15" s="394">
        <v>171388887.04999998</v>
      </c>
      <c r="V15" s="394">
        <v>9202616.8599999994</v>
      </c>
      <c r="W15" s="394">
        <v>4559191.6500000004</v>
      </c>
      <c r="X15" s="394">
        <v>5030403.2</v>
      </c>
      <c r="Y15" s="394">
        <v>12767547.16</v>
      </c>
      <c r="Z15" s="394">
        <v>5323885.82</v>
      </c>
      <c r="AA15" s="394">
        <v>1395709.78</v>
      </c>
      <c r="AB15" s="394">
        <v>9079952.6099999994</v>
      </c>
      <c r="AC15" s="394">
        <v>49351889.079999998</v>
      </c>
      <c r="AD15" s="394">
        <v>3042665.75</v>
      </c>
      <c r="AE15" s="394">
        <v>4773670.8499999996</v>
      </c>
      <c r="AF15" s="394">
        <v>2030804.46</v>
      </c>
      <c r="AG15" s="394">
        <v>33545606.030000001</v>
      </c>
      <c r="AH15" s="394">
        <v>4892794.71</v>
      </c>
      <c r="AI15" s="394">
        <v>6033226.5899999999</v>
      </c>
      <c r="AJ15" s="394">
        <v>1784812.51</v>
      </c>
      <c r="AK15" s="394">
        <v>5541025.0199999996</v>
      </c>
      <c r="AL15" s="394">
        <v>3419559.01</v>
      </c>
      <c r="AM15" s="394">
        <v>1099074.67</v>
      </c>
      <c r="AN15" s="394">
        <v>2723536.18</v>
      </c>
      <c r="AO15" s="394">
        <v>2335000</v>
      </c>
      <c r="AP15" s="394">
        <v>1553135.38</v>
      </c>
      <c r="AQ15" s="394">
        <v>1646904.81</v>
      </c>
      <c r="AR15" s="394">
        <v>18770563.920000002</v>
      </c>
      <c r="AS15" s="394">
        <v>102395521.38</v>
      </c>
      <c r="AT15" s="394">
        <v>928030</v>
      </c>
      <c r="AU15" s="394">
        <v>1075349.1200000001</v>
      </c>
      <c r="AV15" s="394">
        <v>2185149.94</v>
      </c>
      <c r="AW15" s="394">
        <v>15924388.939999999</v>
      </c>
      <c r="AX15" s="394">
        <v>3556412.75</v>
      </c>
      <c r="AY15" s="394">
        <v>1376160</v>
      </c>
      <c r="AZ15" s="394">
        <v>2041921.17</v>
      </c>
      <c r="BA15" s="394">
        <v>1068153.9300000002</v>
      </c>
      <c r="BB15" s="394">
        <v>3396053.39</v>
      </c>
      <c r="BC15" s="394">
        <v>916666.66</v>
      </c>
      <c r="BD15" s="394">
        <v>2189000</v>
      </c>
      <c r="BE15" s="394">
        <v>4690008.6399999997</v>
      </c>
      <c r="BF15" s="394">
        <v>0</v>
      </c>
      <c r="BG15" s="394">
        <v>0</v>
      </c>
      <c r="BH15" s="394">
        <v>178044805.38</v>
      </c>
      <c r="BI15" s="394">
        <v>14870362.08</v>
      </c>
      <c r="BJ15" s="394">
        <v>2842286.32</v>
      </c>
      <c r="BK15" s="394">
        <v>1306912</v>
      </c>
      <c r="BL15" s="394">
        <v>3677720.03</v>
      </c>
      <c r="BM15" s="394">
        <v>4695484.68</v>
      </c>
      <c r="BN15" s="394">
        <v>2873626.36</v>
      </c>
      <c r="BO15" s="394">
        <v>0</v>
      </c>
      <c r="BP15" s="394">
        <v>0</v>
      </c>
      <c r="BQ15" s="394">
        <v>116246924.13</v>
      </c>
      <c r="BR15" s="394">
        <v>18574635</v>
      </c>
      <c r="BS15" s="394">
        <v>2290199.0699999998</v>
      </c>
      <c r="BT15" s="394">
        <v>3536967.8</v>
      </c>
      <c r="BU15" s="394">
        <v>4841770.74</v>
      </c>
      <c r="BV15" s="394">
        <v>3469490.95</v>
      </c>
      <c r="BW15" s="394">
        <v>1585968.51</v>
      </c>
      <c r="BX15" s="394">
        <v>5224878.22</v>
      </c>
      <c r="BY15" s="394">
        <v>11176503.120000001</v>
      </c>
      <c r="BZ15" s="394">
        <v>11225675.07</v>
      </c>
      <c r="CA15" s="394">
        <v>11165777.75</v>
      </c>
      <c r="CB15" s="394">
        <v>85374362.980000004</v>
      </c>
      <c r="CC15" s="394">
        <v>11446294.18</v>
      </c>
      <c r="CD15" s="394">
        <v>11093700</v>
      </c>
      <c r="CE15" s="394">
        <v>42344800.509999998</v>
      </c>
      <c r="CF15" s="394">
        <v>75510820.349999994</v>
      </c>
      <c r="CG15" s="394">
        <v>2231497.2799999998</v>
      </c>
      <c r="CH15" s="394">
        <v>8050898.6200000001</v>
      </c>
      <c r="CI15" s="394">
        <v>2082500.19</v>
      </c>
      <c r="CJ15" s="394">
        <v>2855680.74</v>
      </c>
      <c r="CK15" s="394">
        <v>2577597.2599999998</v>
      </c>
      <c r="CL15" s="394">
        <v>3109668.99</v>
      </c>
      <c r="CM15" s="394">
        <v>9537224.2599999998</v>
      </c>
      <c r="CN15" s="394">
        <v>388096.96</v>
      </c>
      <c r="CO15" s="394">
        <v>2510942.08</v>
      </c>
      <c r="CP15" s="394">
        <v>2155000.91</v>
      </c>
      <c r="CQ15" s="394">
        <v>2656982.64</v>
      </c>
      <c r="CR15" s="394">
        <v>2408889.4500000002</v>
      </c>
      <c r="CS15" s="394">
        <v>89341023.319999993</v>
      </c>
      <c r="CT15" s="394">
        <v>5073106</v>
      </c>
      <c r="CU15" s="394">
        <v>4949993.59</v>
      </c>
      <c r="CV15" s="394">
        <v>15767322.390000001</v>
      </c>
      <c r="CW15" s="394">
        <v>1646033.07</v>
      </c>
      <c r="CX15" s="394">
        <v>4462628.4800000004</v>
      </c>
      <c r="CY15" s="394">
        <v>10161322.560000001</v>
      </c>
      <c r="CZ15" s="394">
        <v>1492674.92</v>
      </c>
      <c r="DA15" s="394">
        <v>110562601.67</v>
      </c>
      <c r="DB15" s="394">
        <v>158378780.10999998</v>
      </c>
      <c r="DC15" s="394">
        <v>2249269.56</v>
      </c>
      <c r="DD15" s="394">
        <v>2453078.23</v>
      </c>
      <c r="DE15" s="394">
        <v>46169869.729999997</v>
      </c>
      <c r="DF15" s="394">
        <v>5449578.7300000004</v>
      </c>
      <c r="DG15" s="394">
        <v>3884895.29</v>
      </c>
      <c r="DH15" s="394">
        <v>2568258.5600000001</v>
      </c>
      <c r="DI15" s="394">
        <v>2242893.6</v>
      </c>
      <c r="DJ15" s="394">
        <v>200643686.42999998</v>
      </c>
      <c r="DK15" s="394">
        <v>11592997.16</v>
      </c>
      <c r="DL15" s="394">
        <v>4901546.5999999996</v>
      </c>
      <c r="DM15" s="394">
        <v>10956139.57</v>
      </c>
      <c r="DN15" s="394">
        <v>17810000.59</v>
      </c>
      <c r="DO15" s="394">
        <v>27324559.98</v>
      </c>
      <c r="DP15" s="394">
        <v>32343059.43</v>
      </c>
      <c r="DQ15" s="394">
        <v>3020985.94</v>
      </c>
      <c r="DR15" s="394">
        <v>58225026.830000006</v>
      </c>
      <c r="DS15" s="394">
        <v>72005574.010000005</v>
      </c>
      <c r="DT15" s="394">
        <v>5477040.0899999999</v>
      </c>
      <c r="DU15" s="394">
        <v>6327722.1100000003</v>
      </c>
      <c r="DV15" s="394">
        <v>9195586.7300000004</v>
      </c>
      <c r="DW15" s="394">
        <v>3526685.4</v>
      </c>
      <c r="DX15" s="394">
        <v>7082153.3499999996</v>
      </c>
      <c r="DY15" s="394">
        <v>4143072.08</v>
      </c>
      <c r="DZ15" s="394">
        <v>1022972.96</v>
      </c>
      <c r="EA15" s="394">
        <v>2138270.44</v>
      </c>
      <c r="EB15" s="394">
        <v>2238564.21</v>
      </c>
      <c r="EC15" s="394">
        <v>14689279.390000001</v>
      </c>
      <c r="ED15" s="394">
        <v>59608003.939999998</v>
      </c>
      <c r="EE15" s="394">
        <v>34224296.530000001</v>
      </c>
      <c r="EF15" s="394">
        <v>3512526.95</v>
      </c>
      <c r="EG15" s="394">
        <v>3681323.4</v>
      </c>
      <c r="EH15" s="394">
        <v>3177855.16</v>
      </c>
      <c r="EI15" s="394">
        <v>4675150</v>
      </c>
      <c r="EJ15" s="394">
        <v>7632128.4500000002</v>
      </c>
      <c r="EK15" s="394">
        <v>4944049.8100000005</v>
      </c>
      <c r="EL15" s="394">
        <v>5130286.55</v>
      </c>
      <c r="EM15" s="394">
        <v>159138167.59999999</v>
      </c>
      <c r="EN15" s="394">
        <v>3144533.77</v>
      </c>
      <c r="EO15" s="394">
        <v>2662174</v>
      </c>
      <c r="EP15" s="394">
        <v>2211453.87</v>
      </c>
      <c r="EQ15" s="394">
        <v>601006.16</v>
      </c>
      <c r="ER15" s="394">
        <v>2211000</v>
      </c>
      <c r="ES15" s="394">
        <v>5985000</v>
      </c>
      <c r="ET15" s="394">
        <v>1786500</v>
      </c>
      <c r="EU15" s="394">
        <v>1416983.06</v>
      </c>
      <c r="EV15" s="394">
        <v>62710428.490000002</v>
      </c>
      <c r="EW15" s="394">
        <v>1145123.32</v>
      </c>
      <c r="EX15" s="394">
        <v>4043368</v>
      </c>
      <c r="EY15" s="394">
        <v>6838508.1100000003</v>
      </c>
      <c r="EZ15" s="394">
        <v>5276959.63</v>
      </c>
      <c r="FA15" s="394">
        <v>3868136.75</v>
      </c>
      <c r="FB15" s="394">
        <v>4905736.92</v>
      </c>
      <c r="FC15" s="394">
        <v>2395057.2200000002</v>
      </c>
      <c r="FD15" s="394">
        <v>12687689.620000001</v>
      </c>
      <c r="FE15" s="394">
        <v>3753385.88</v>
      </c>
      <c r="FF15" s="394">
        <v>1822891.35</v>
      </c>
      <c r="FG15" s="394">
        <v>3289561.31</v>
      </c>
      <c r="FH15" s="394">
        <v>201020731.56999999</v>
      </c>
      <c r="FI15" s="394">
        <v>2240000</v>
      </c>
      <c r="FJ15" s="394">
        <v>0</v>
      </c>
      <c r="FK15" s="394">
        <v>155000</v>
      </c>
      <c r="FL15" s="394">
        <v>1579309.2</v>
      </c>
      <c r="FM15" s="394">
        <v>2965605.9</v>
      </c>
      <c r="FN15" s="394">
        <v>286661.75</v>
      </c>
      <c r="FO15" s="394">
        <v>171133.25</v>
      </c>
      <c r="FP15" s="394">
        <v>342284017.26999998</v>
      </c>
      <c r="FQ15" s="394">
        <v>8597607.2400000002</v>
      </c>
      <c r="FR15" s="394">
        <v>11235227.949999999</v>
      </c>
      <c r="FS15" s="394">
        <v>3210887.11</v>
      </c>
      <c r="FT15" s="394">
        <v>4356900</v>
      </c>
      <c r="FU15" s="394">
        <v>5412705.8700000001</v>
      </c>
      <c r="FV15" s="394">
        <v>69406131.179999992</v>
      </c>
      <c r="FW15" s="394">
        <v>9809777.5800000001</v>
      </c>
      <c r="FX15" s="394">
        <v>4792212.4000000004</v>
      </c>
      <c r="FY15" s="394">
        <v>9999208.870000001</v>
      </c>
      <c r="FZ15" s="394">
        <v>42074351.710000001</v>
      </c>
      <c r="GA15" s="394">
        <v>2917750.19</v>
      </c>
      <c r="GB15" s="394">
        <v>2006000</v>
      </c>
      <c r="GC15" s="394">
        <v>1018843.06</v>
      </c>
      <c r="GD15" s="394">
        <v>98406311.659999996</v>
      </c>
      <c r="GE15" s="394">
        <v>1944006.65</v>
      </c>
      <c r="GF15" s="394">
        <v>4228751.17</v>
      </c>
      <c r="GG15" s="394">
        <v>33480024.420000002</v>
      </c>
      <c r="GH15" s="394">
        <v>1930809.92</v>
      </c>
      <c r="GI15" s="394">
        <v>6066595.1500000004</v>
      </c>
      <c r="GJ15" s="394">
        <v>2716033.53</v>
      </c>
      <c r="GK15" s="394">
        <v>3326711.79</v>
      </c>
      <c r="GL15" s="394">
        <v>5659797.1799999997</v>
      </c>
      <c r="GM15" s="394">
        <v>7747483.5600000005</v>
      </c>
      <c r="GN15" s="394">
        <v>6632960</v>
      </c>
      <c r="GO15" s="394">
        <v>8145983.6799999997</v>
      </c>
      <c r="GP15" s="394">
        <v>40214097.240000002</v>
      </c>
      <c r="GQ15" s="394">
        <v>1915006.76</v>
      </c>
      <c r="GR15" s="394">
        <v>1358082.95</v>
      </c>
      <c r="GS15" s="394">
        <v>2901547.87</v>
      </c>
      <c r="GT15" s="394">
        <v>1068613.2</v>
      </c>
      <c r="GU15" s="394">
        <v>2456328.86</v>
      </c>
      <c r="GV15" s="394">
        <v>2349647.46</v>
      </c>
      <c r="GW15" s="394">
        <v>889208.3</v>
      </c>
      <c r="GX15" s="394">
        <v>12084569.810000001</v>
      </c>
      <c r="GY15" s="394">
        <v>1515334.19</v>
      </c>
      <c r="GZ15" s="394">
        <v>3140487.85</v>
      </c>
      <c r="HA15" s="394">
        <v>10732583.35</v>
      </c>
      <c r="HB15" s="394">
        <v>92539464.989999995</v>
      </c>
      <c r="HC15" s="394">
        <v>3937530.47</v>
      </c>
      <c r="HD15" s="394">
        <v>5646838.8799999999</v>
      </c>
      <c r="HE15" s="394">
        <v>95118298.870000005</v>
      </c>
      <c r="HF15" s="394">
        <v>4568789.1500000004</v>
      </c>
      <c r="HG15" s="394">
        <v>4854471.21</v>
      </c>
      <c r="HH15" s="394">
        <v>1711269.8900000001</v>
      </c>
      <c r="HI15" s="394">
        <v>111482942.89</v>
      </c>
      <c r="HJ15" s="394">
        <v>16227700</v>
      </c>
      <c r="HK15" s="394">
        <v>4680075.6500000004</v>
      </c>
      <c r="HL15" s="394">
        <v>3561813.9</v>
      </c>
      <c r="HM15" s="394">
        <v>1491726.82</v>
      </c>
      <c r="HN15" s="394">
        <v>1682800</v>
      </c>
      <c r="HO15" s="394">
        <v>3416481.83</v>
      </c>
      <c r="HP15" s="394">
        <v>1090645.1499999999</v>
      </c>
      <c r="HQ15" s="394">
        <v>123996806.72</v>
      </c>
      <c r="HR15" s="394">
        <v>77120138.530000001</v>
      </c>
      <c r="HS15" s="394">
        <v>1419234.84</v>
      </c>
      <c r="HT15" s="394">
        <v>15162556.199999999</v>
      </c>
      <c r="HU15" s="394">
        <v>2845719.96</v>
      </c>
      <c r="HV15" s="394">
        <v>728223.26</v>
      </c>
      <c r="HW15" s="394">
        <v>16295254.789999999</v>
      </c>
      <c r="HX15" s="394">
        <v>1144000.22</v>
      </c>
      <c r="HY15" s="394">
        <v>1500338.22</v>
      </c>
      <c r="HZ15" s="394">
        <v>970705.72</v>
      </c>
      <c r="IA15" s="394">
        <v>1986398.37</v>
      </c>
      <c r="IB15" s="394">
        <v>10702122.560000001</v>
      </c>
      <c r="IC15" s="394">
        <v>466597.91</v>
      </c>
      <c r="ID15" s="394">
        <v>1249775.99</v>
      </c>
      <c r="IE15" s="394">
        <v>9099398.0999999996</v>
      </c>
      <c r="IF15" s="394">
        <v>579558.96</v>
      </c>
      <c r="IG15" s="394">
        <v>34898238.850000001</v>
      </c>
      <c r="IH15" s="394">
        <v>30102718.460000001</v>
      </c>
      <c r="II15" s="394">
        <v>3688320.4</v>
      </c>
      <c r="IJ15" s="394">
        <v>6908000</v>
      </c>
      <c r="IK15" s="394">
        <v>5969633.9500000002</v>
      </c>
      <c r="IL15" s="394">
        <v>2345615.4300000002</v>
      </c>
      <c r="IM15" s="394">
        <v>1860378.75</v>
      </c>
      <c r="IN15" s="394">
        <v>1024298.47</v>
      </c>
      <c r="IO15" s="394">
        <v>1398429.85</v>
      </c>
      <c r="IP15" s="394">
        <v>16511833</v>
      </c>
      <c r="IQ15" s="394">
        <v>1870185.67</v>
      </c>
      <c r="IR15" s="394">
        <v>140511050.07999998</v>
      </c>
      <c r="IS15" s="394">
        <v>10951840.699999999</v>
      </c>
      <c r="IT15" s="394">
        <v>3518244.04</v>
      </c>
      <c r="IU15" s="394">
        <v>2919894.46</v>
      </c>
      <c r="IV15" s="394">
        <v>5110280.88</v>
      </c>
      <c r="IW15" s="394">
        <v>843199.92</v>
      </c>
      <c r="IX15" s="394">
        <v>2193438.83</v>
      </c>
      <c r="IY15" s="394">
        <v>30204.95</v>
      </c>
      <c r="IZ15" s="394">
        <v>763926.43</v>
      </c>
      <c r="JA15" s="394">
        <v>2021404.44</v>
      </c>
      <c r="JB15" s="394">
        <v>2644552.11</v>
      </c>
      <c r="JC15" s="394">
        <v>1315167.49</v>
      </c>
      <c r="JD15" s="394">
        <v>57304118.909999996</v>
      </c>
      <c r="JE15" s="394">
        <v>6139733.3499999996</v>
      </c>
      <c r="JF15" s="394">
        <v>1406000</v>
      </c>
      <c r="JG15" s="394">
        <v>1861354.89</v>
      </c>
      <c r="JH15" s="394">
        <v>852235.71</v>
      </c>
      <c r="JI15" s="394">
        <v>896638.8</v>
      </c>
      <c r="JJ15" s="394">
        <v>11013440.43</v>
      </c>
      <c r="JK15" s="394">
        <v>3959666.2199999997</v>
      </c>
      <c r="JL15" s="394">
        <v>3885362.8600000003</v>
      </c>
      <c r="JM15" s="394">
        <v>15652868.970000001</v>
      </c>
      <c r="JN15" s="394">
        <v>1634389.19</v>
      </c>
      <c r="JO15" s="394">
        <v>3271898.88</v>
      </c>
      <c r="JP15" s="394">
        <v>3660826.21</v>
      </c>
      <c r="JQ15" s="394">
        <v>169433202.18000001</v>
      </c>
      <c r="JR15" s="394">
        <v>71239688.079999998</v>
      </c>
      <c r="JS15" s="394">
        <v>1446021.34</v>
      </c>
      <c r="JT15" s="394">
        <v>487754</v>
      </c>
      <c r="JU15" s="394">
        <v>2724071.95</v>
      </c>
      <c r="JV15" s="394">
        <v>0</v>
      </c>
      <c r="JW15" s="394">
        <v>4381353.79</v>
      </c>
      <c r="JX15" s="394">
        <v>2310000</v>
      </c>
      <c r="JY15" s="394">
        <v>1303705.6599999999</v>
      </c>
      <c r="JZ15" s="394">
        <v>4848516.03</v>
      </c>
      <c r="KA15" s="394">
        <v>2780628.95</v>
      </c>
      <c r="KB15" s="394">
        <v>1840712.31</v>
      </c>
      <c r="KC15" s="394">
        <v>2576796.0699999998</v>
      </c>
      <c r="KD15" s="394">
        <v>2308370.8199999998</v>
      </c>
      <c r="KE15" s="394">
        <v>1445513.04</v>
      </c>
      <c r="KF15" s="394">
        <v>194201422.13</v>
      </c>
      <c r="KG15" s="394">
        <v>7156422.6200000001</v>
      </c>
      <c r="KH15" s="394">
        <v>25192167.109999999</v>
      </c>
      <c r="KI15" s="394">
        <v>1760000</v>
      </c>
      <c r="KJ15" s="394">
        <v>1479969.45</v>
      </c>
      <c r="KK15" s="394">
        <v>2448450</v>
      </c>
      <c r="KL15" s="394">
        <v>12729018.67</v>
      </c>
      <c r="KM15" s="394">
        <v>22591369.170000002</v>
      </c>
      <c r="KN15" s="394">
        <v>1604359.49</v>
      </c>
      <c r="KO15" s="394">
        <v>54198756.5</v>
      </c>
      <c r="KP15" s="394">
        <v>2145649.1800000002</v>
      </c>
      <c r="KQ15" s="394">
        <v>3181070.36</v>
      </c>
      <c r="KR15" s="394">
        <v>6752513.5499999998</v>
      </c>
      <c r="KS15" s="394">
        <v>1876626.27</v>
      </c>
      <c r="KT15" s="394">
        <v>5951306.25</v>
      </c>
      <c r="KU15" s="394">
        <v>151522042.03999999</v>
      </c>
      <c r="KV15" s="394">
        <v>4974523.6399999997</v>
      </c>
      <c r="KW15" s="394">
        <v>35328180.269999996</v>
      </c>
      <c r="KX15" s="394">
        <v>2298225.7999999998</v>
      </c>
      <c r="KY15" s="394">
        <v>2507030.9900000002</v>
      </c>
      <c r="KZ15" s="394">
        <v>6331212.4500000002</v>
      </c>
      <c r="LA15" s="394">
        <v>4775945.21</v>
      </c>
      <c r="LB15" s="394">
        <v>5156999.95</v>
      </c>
      <c r="LC15" s="394">
        <v>3615247.3</v>
      </c>
      <c r="LD15" s="394">
        <v>1648327.99</v>
      </c>
      <c r="LE15" s="394">
        <v>45451860.359999999</v>
      </c>
      <c r="LF15" s="394">
        <v>46769221.890000001</v>
      </c>
      <c r="LG15" s="394">
        <v>14331418.16</v>
      </c>
      <c r="LH15" s="394">
        <v>17406649.689999998</v>
      </c>
      <c r="LI15" s="394">
        <v>1339695.23</v>
      </c>
      <c r="LJ15" s="394">
        <v>1422740.93</v>
      </c>
      <c r="LK15" s="394">
        <v>11080808.83</v>
      </c>
      <c r="LL15" s="394">
        <v>34693538.100000001</v>
      </c>
      <c r="LM15" s="394">
        <v>1399233.64</v>
      </c>
      <c r="LN15" s="394">
        <v>3658892.26</v>
      </c>
      <c r="LO15" s="394">
        <v>3712969.95</v>
      </c>
      <c r="LP15" s="394">
        <v>101522687.37</v>
      </c>
      <c r="LQ15" s="394">
        <v>1719846.12</v>
      </c>
      <c r="LR15" s="394">
        <v>1791708</v>
      </c>
      <c r="LS15" s="394">
        <v>76637876.219999999</v>
      </c>
      <c r="LT15" s="394">
        <v>75211910.030000001</v>
      </c>
      <c r="LU15" s="394">
        <v>109138947.31999999</v>
      </c>
      <c r="LV15" s="394">
        <v>10373221.870000001</v>
      </c>
      <c r="LW15" s="394">
        <v>5943528.96</v>
      </c>
      <c r="LX15" s="394">
        <v>4212311</v>
      </c>
      <c r="LY15" s="394">
        <v>2434133.9500000002</v>
      </c>
      <c r="LZ15" s="394">
        <v>2469374.31</v>
      </c>
      <c r="MA15" s="394">
        <v>3833220</v>
      </c>
      <c r="MB15" s="394">
        <v>1731572.8</v>
      </c>
      <c r="MC15" s="394">
        <v>4010950</v>
      </c>
      <c r="MD15" s="394">
        <v>2307124.04</v>
      </c>
      <c r="ME15" s="394">
        <v>255381616.72</v>
      </c>
      <c r="MF15" s="394">
        <v>46346233.420000002</v>
      </c>
      <c r="MG15" s="394">
        <v>1831494.4</v>
      </c>
      <c r="MH15" s="394">
        <v>4332269.79</v>
      </c>
      <c r="MI15" s="394">
        <v>4525320.95</v>
      </c>
      <c r="MJ15" s="394">
        <v>3243202.7</v>
      </c>
      <c r="MK15" s="394">
        <v>3138410.59</v>
      </c>
      <c r="ML15" s="394">
        <v>4065477.6799999997</v>
      </c>
      <c r="MM15" s="394">
        <v>32335728.77</v>
      </c>
      <c r="MN15" s="394">
        <v>2212326.09</v>
      </c>
      <c r="MO15" s="394">
        <v>2917295.17</v>
      </c>
      <c r="MP15" s="394">
        <v>1063070.42</v>
      </c>
      <c r="MQ15" s="394">
        <v>162673852.87</v>
      </c>
      <c r="MR15" s="394">
        <v>11628411</v>
      </c>
      <c r="MS15" s="394">
        <v>3114482.69</v>
      </c>
      <c r="MT15" s="394">
        <v>8377404.9400000004</v>
      </c>
      <c r="MU15" s="394">
        <v>4816235.5999999996</v>
      </c>
      <c r="MV15" s="394"/>
      <c r="MW15" s="394">
        <v>5401682.3300000001</v>
      </c>
      <c r="MX15" s="394">
        <v>19602130.140000001</v>
      </c>
      <c r="MY15" s="394">
        <v>2578501.98</v>
      </c>
      <c r="MZ15" s="394">
        <v>1525000</v>
      </c>
      <c r="NA15" s="394">
        <v>2916310.98</v>
      </c>
      <c r="NB15" s="394">
        <v>142616259.61000001</v>
      </c>
      <c r="NC15" s="394">
        <v>8521880.6999999993</v>
      </c>
      <c r="ND15" s="394">
        <v>4537156.9800000004</v>
      </c>
      <c r="NE15" s="394">
        <v>158068521.93000001</v>
      </c>
      <c r="NF15" s="394">
        <v>1402117.5</v>
      </c>
      <c r="NG15" s="394">
        <v>22277625.309999999</v>
      </c>
      <c r="NH15" s="394">
        <v>52935317.57</v>
      </c>
      <c r="NI15" s="394">
        <v>22884039.91</v>
      </c>
      <c r="NJ15" s="394">
        <v>925750.06</v>
      </c>
      <c r="NK15" s="394">
        <v>4787791.3499999996</v>
      </c>
      <c r="NL15" s="394">
        <v>3741051.55</v>
      </c>
      <c r="NM15" s="394">
        <v>2434974.37</v>
      </c>
      <c r="NN15" s="394">
        <v>100331855.47</v>
      </c>
      <c r="NO15" s="394">
        <v>1565748.67</v>
      </c>
      <c r="NP15" s="394">
        <v>1994054.57</v>
      </c>
      <c r="NQ15" s="394">
        <v>0</v>
      </c>
      <c r="NR15" s="394">
        <v>1057176.1299999999</v>
      </c>
      <c r="NS15" s="394">
        <v>280969.17</v>
      </c>
      <c r="NT15" s="394">
        <v>486637.23</v>
      </c>
      <c r="NU15" s="394">
        <v>82865930.450000003</v>
      </c>
      <c r="NV15" s="394">
        <v>6318178.5999999996</v>
      </c>
      <c r="NW15" s="394">
        <v>614755</v>
      </c>
      <c r="NX15" s="394">
        <v>1056500</v>
      </c>
      <c r="NY15" s="394">
        <v>2519504.9900000002</v>
      </c>
      <c r="NZ15" s="394">
        <v>3816951.51</v>
      </c>
      <c r="OA15" s="394">
        <v>2134554.4300000002</v>
      </c>
      <c r="OB15" s="394">
        <v>53821981.370000005</v>
      </c>
      <c r="OC15" s="394">
        <v>3863277.46</v>
      </c>
      <c r="OD15" s="394">
        <v>3589678.88</v>
      </c>
      <c r="OE15" s="394">
        <v>8588525</v>
      </c>
      <c r="OF15" s="394">
        <v>3545041.99</v>
      </c>
      <c r="OG15" s="394">
        <v>9292144.4499999993</v>
      </c>
      <c r="OH15" s="394">
        <v>3076488.05</v>
      </c>
      <c r="OI15" s="394">
        <v>1733431.8</v>
      </c>
      <c r="OJ15" s="394">
        <v>2443831.73</v>
      </c>
      <c r="OK15" s="394">
        <v>87758902.400000006</v>
      </c>
      <c r="OL15" s="394">
        <v>4686626.76</v>
      </c>
      <c r="OM15" s="394">
        <v>10379366.949999999</v>
      </c>
      <c r="ON15" s="394">
        <v>6464348.2000000002</v>
      </c>
      <c r="OO15" s="394">
        <v>6043157.3399999999</v>
      </c>
      <c r="OP15" s="394">
        <v>4615440.8899999997</v>
      </c>
      <c r="OQ15" s="394">
        <v>36344432.799999997</v>
      </c>
      <c r="OR15" s="394">
        <v>1674625.98</v>
      </c>
      <c r="OS15" s="394">
        <v>2293874.02</v>
      </c>
      <c r="OT15" s="394">
        <v>162533.14000000001</v>
      </c>
      <c r="OU15" s="394">
        <v>4510060.82</v>
      </c>
      <c r="OV15" s="394">
        <v>8556569.0700000003</v>
      </c>
      <c r="OW15" s="394">
        <v>2526462.7000000002</v>
      </c>
      <c r="OX15" s="394">
        <v>3066709.89</v>
      </c>
      <c r="OY15" s="394">
        <v>2474417.3199999998</v>
      </c>
      <c r="OZ15" s="394">
        <v>185821806.77000001</v>
      </c>
      <c r="PA15" s="394">
        <v>1747186.44</v>
      </c>
      <c r="PB15" s="394">
        <v>7734802.3200000003</v>
      </c>
      <c r="PC15" s="394">
        <v>882484.8</v>
      </c>
      <c r="PD15" s="394">
        <v>4211038.6500000004</v>
      </c>
      <c r="PE15" s="394">
        <v>10204695.25</v>
      </c>
      <c r="PF15" s="394">
        <v>3804037.81</v>
      </c>
      <c r="PG15" s="394">
        <v>5544459.2800000003</v>
      </c>
      <c r="PH15" s="394">
        <v>2579017.41</v>
      </c>
      <c r="PI15" s="394">
        <v>3047561.34</v>
      </c>
      <c r="PJ15" s="394">
        <v>4396939.42</v>
      </c>
      <c r="PK15" s="394">
        <v>4061443.58</v>
      </c>
      <c r="PL15" s="394">
        <v>1872704.92</v>
      </c>
      <c r="PM15" s="394">
        <v>13255678.27</v>
      </c>
      <c r="PN15" s="394">
        <v>2837514.54</v>
      </c>
      <c r="PO15" s="394">
        <v>722000</v>
      </c>
      <c r="PP15" s="394">
        <v>942568.6</v>
      </c>
      <c r="PQ15" s="394">
        <v>0</v>
      </c>
      <c r="PR15" s="394">
        <v>440309675.29000002</v>
      </c>
      <c r="PS15" s="394">
        <v>0</v>
      </c>
      <c r="PT15" s="394">
        <v>4536162.4700000007</v>
      </c>
      <c r="PU15" s="394">
        <v>16777644.030000001</v>
      </c>
      <c r="PV15" s="394">
        <v>0</v>
      </c>
      <c r="PW15" s="394">
        <v>3432235.4</v>
      </c>
      <c r="PX15" s="394">
        <v>5207673</v>
      </c>
      <c r="PY15" s="394">
        <v>0</v>
      </c>
      <c r="PZ15" s="394">
        <v>4681282</v>
      </c>
      <c r="QA15" s="394">
        <v>2801576.66</v>
      </c>
      <c r="QB15" s="394">
        <v>5760561.7400000002</v>
      </c>
      <c r="QC15" s="394">
        <v>3411775.74</v>
      </c>
      <c r="QD15" s="394">
        <v>1757286.8</v>
      </c>
      <c r="QE15" s="394">
        <v>3983091.47</v>
      </c>
      <c r="QF15" s="394">
        <v>4814494.37</v>
      </c>
      <c r="QG15" s="394">
        <v>5389616.6699999999</v>
      </c>
      <c r="QH15" s="394">
        <v>1931454.82</v>
      </c>
      <c r="QI15" s="394">
        <v>1868726.62</v>
      </c>
      <c r="QJ15" s="394">
        <v>1023527.63</v>
      </c>
      <c r="QK15" s="394">
        <v>5951940.8600000003</v>
      </c>
      <c r="QL15" s="394">
        <v>59934788.230000004</v>
      </c>
      <c r="QM15" s="394">
        <v>1096982.31</v>
      </c>
      <c r="QN15" s="394">
        <v>3960859.07</v>
      </c>
      <c r="QO15" s="394">
        <v>787000</v>
      </c>
      <c r="QP15" s="394">
        <v>4243517.75</v>
      </c>
      <c r="QQ15" s="394">
        <v>782523.09</v>
      </c>
      <c r="QR15" s="394">
        <v>103818846.94</v>
      </c>
      <c r="QS15" s="394">
        <v>1791441.61</v>
      </c>
      <c r="QT15" s="394">
        <v>8170702.2999999998</v>
      </c>
      <c r="QU15" s="394">
        <v>3129361.81</v>
      </c>
      <c r="QV15" s="394">
        <v>3292532.1</v>
      </c>
      <c r="QW15" s="394">
        <v>7666968.3300000001</v>
      </c>
      <c r="QX15" s="394">
        <v>2835065.71</v>
      </c>
      <c r="QY15" s="394">
        <v>6212291.7699999996</v>
      </c>
      <c r="QZ15" s="394">
        <v>7936226.0800000001</v>
      </c>
      <c r="RA15" s="394">
        <v>2407437</v>
      </c>
      <c r="RB15" s="394">
        <v>12701406.08</v>
      </c>
      <c r="RC15" s="394">
        <v>991825.92000000004</v>
      </c>
      <c r="RD15" s="394">
        <v>571675.11</v>
      </c>
      <c r="RE15" s="394">
        <v>33537656.289999999</v>
      </c>
      <c r="RF15" s="394">
        <v>5004968.26</v>
      </c>
      <c r="RG15" s="394">
        <v>3359531.94</v>
      </c>
      <c r="RH15" s="394">
        <v>3225974.06</v>
      </c>
      <c r="RI15" s="394">
        <v>3004963.98</v>
      </c>
      <c r="RJ15" s="394">
        <v>3061133.6</v>
      </c>
      <c r="RK15" s="394">
        <v>24936725.199999999</v>
      </c>
      <c r="RL15" s="394">
        <v>2605878.2400000002</v>
      </c>
      <c r="RM15" s="394">
        <v>2454991.5299999998</v>
      </c>
      <c r="RN15" s="394">
        <v>9354385.6500000004</v>
      </c>
      <c r="RO15" s="394">
        <v>9555755.7400000002</v>
      </c>
      <c r="RP15" s="394">
        <v>1670068.66</v>
      </c>
      <c r="RQ15" s="394">
        <v>1316183.7</v>
      </c>
      <c r="RR15" s="394">
        <v>3086699.55</v>
      </c>
      <c r="RS15" s="394">
        <v>1536324.65</v>
      </c>
      <c r="RT15" s="394">
        <v>1457757.7</v>
      </c>
      <c r="RU15" s="394">
        <v>1660620.13</v>
      </c>
      <c r="RV15" s="394">
        <v>722998.72</v>
      </c>
      <c r="RW15" s="394">
        <v>1452237.6</v>
      </c>
      <c r="RX15" s="394">
        <v>1377767.78</v>
      </c>
      <c r="RY15" s="394">
        <v>45021952.620000005</v>
      </c>
      <c r="RZ15" s="394">
        <v>3110494.68</v>
      </c>
      <c r="SA15" s="394">
        <v>3434362.8</v>
      </c>
      <c r="SB15" s="394">
        <v>3343645.43</v>
      </c>
      <c r="SC15" s="394">
        <v>895519.55</v>
      </c>
      <c r="SD15" s="394">
        <v>2488697.96</v>
      </c>
      <c r="SE15" s="394">
        <v>3152069.95</v>
      </c>
      <c r="SF15" s="394">
        <v>4038725.4</v>
      </c>
      <c r="SG15" s="394">
        <v>3363392.37</v>
      </c>
      <c r="SH15" s="394">
        <v>2146566.5699999998</v>
      </c>
      <c r="SI15" s="394">
        <v>21064670.809999999</v>
      </c>
      <c r="SJ15" s="394">
        <v>600000</v>
      </c>
      <c r="SK15" s="394">
        <v>51731703.850000001</v>
      </c>
      <c r="SL15" s="394">
        <v>3728100.46</v>
      </c>
      <c r="SM15" s="394">
        <v>4411941.6100000003</v>
      </c>
      <c r="SN15" s="394">
        <v>3676953.73</v>
      </c>
      <c r="SO15" s="394">
        <v>2010956.62</v>
      </c>
      <c r="SP15" s="394">
        <v>2948747.76</v>
      </c>
      <c r="SQ15" s="394">
        <v>1909206.5</v>
      </c>
      <c r="SR15" s="394">
        <v>623453.64</v>
      </c>
      <c r="SS15" s="394">
        <v>82124830.549999997</v>
      </c>
      <c r="ST15" s="394">
        <v>2539000</v>
      </c>
      <c r="SU15" s="394">
        <v>3579722.7</v>
      </c>
      <c r="SV15" s="394">
        <v>3508912.97</v>
      </c>
      <c r="SW15" s="394">
        <v>2183670.4</v>
      </c>
      <c r="SX15" s="394">
        <v>2280834.7800000003</v>
      </c>
      <c r="SY15" s="394">
        <v>2165764.4500000002</v>
      </c>
      <c r="SZ15" s="394">
        <v>28743336.690000001</v>
      </c>
      <c r="TA15" s="394">
        <v>2816854.29</v>
      </c>
      <c r="TB15" s="394">
        <v>1873400</v>
      </c>
      <c r="TC15" s="394">
        <v>2339590.2999999998</v>
      </c>
      <c r="TD15" s="394">
        <v>4905114.51</v>
      </c>
      <c r="TE15" s="394">
        <v>3897431.07</v>
      </c>
      <c r="TF15" s="394">
        <v>2150000</v>
      </c>
      <c r="TG15" s="394">
        <v>85501254.840000004</v>
      </c>
      <c r="TH15" s="394">
        <v>4531271.7699999996</v>
      </c>
      <c r="TI15" s="394">
        <v>2718439.31</v>
      </c>
      <c r="TJ15" s="394">
        <v>2958659.21</v>
      </c>
      <c r="TK15" s="394">
        <v>4077453.29</v>
      </c>
      <c r="TL15" s="394">
        <v>4185962.42</v>
      </c>
      <c r="TM15" s="394">
        <v>902047.68</v>
      </c>
      <c r="TN15" s="394">
        <v>8857363.2799999993</v>
      </c>
      <c r="TO15" s="394">
        <v>3375685.69</v>
      </c>
      <c r="TP15" s="394">
        <v>5435814.79</v>
      </c>
      <c r="TQ15" s="394">
        <v>13636736.699999999</v>
      </c>
      <c r="TR15" s="394">
        <v>1750000</v>
      </c>
      <c r="TS15" s="394">
        <v>2285004.12</v>
      </c>
      <c r="TT15" s="394">
        <v>2268067.23</v>
      </c>
      <c r="TU15" s="394">
        <v>5067806.82</v>
      </c>
      <c r="TV15" s="394">
        <v>2383264.66</v>
      </c>
      <c r="TW15" s="394">
        <v>51344871.519999996</v>
      </c>
      <c r="TX15" s="394">
        <v>3593802.85</v>
      </c>
      <c r="TY15" s="394">
        <v>67443653.730000004</v>
      </c>
      <c r="TZ15" s="394">
        <v>4326851.75</v>
      </c>
      <c r="UA15" s="394">
        <v>1264255.1299999999</v>
      </c>
      <c r="UB15" s="394">
        <v>1087471.55</v>
      </c>
      <c r="UC15" s="394">
        <v>11624125.939999999</v>
      </c>
      <c r="UD15" s="394">
        <v>3409200</v>
      </c>
      <c r="UE15" s="394">
        <v>967363.36</v>
      </c>
      <c r="UF15" s="394">
        <v>1623300.91</v>
      </c>
      <c r="UG15" s="394">
        <v>3032633.5</v>
      </c>
      <c r="UH15" s="394">
        <v>24467585.369999997</v>
      </c>
      <c r="UI15" s="394">
        <v>4135869.5</v>
      </c>
      <c r="UJ15" s="394">
        <v>2281094.4700000002</v>
      </c>
      <c r="UK15" s="394">
        <v>5344122.58</v>
      </c>
      <c r="UL15" s="394">
        <v>3293902.11</v>
      </c>
      <c r="UM15" s="394">
        <v>2086614.94</v>
      </c>
      <c r="UN15" s="394">
        <v>72889326.590000004</v>
      </c>
      <c r="UO15" s="394">
        <v>3185822.98</v>
      </c>
      <c r="UP15" s="394">
        <v>3481641.76</v>
      </c>
      <c r="UQ15" s="394">
        <v>55136645.420000002</v>
      </c>
      <c r="UR15" s="394">
        <v>6059779.5800000001</v>
      </c>
      <c r="US15" s="394">
        <v>4082629.32</v>
      </c>
      <c r="UT15" s="394">
        <v>18082188.300000001</v>
      </c>
      <c r="UU15" s="394">
        <v>1638918.36</v>
      </c>
      <c r="UV15" s="394">
        <v>7459749.5800000001</v>
      </c>
      <c r="UW15" s="394">
        <v>2122100</v>
      </c>
      <c r="UX15" s="394">
        <v>10230401.15</v>
      </c>
      <c r="UY15" s="394">
        <v>8137546.3200000003</v>
      </c>
      <c r="UZ15" s="394">
        <v>5199186.9399999995</v>
      </c>
      <c r="VA15" s="394">
        <v>7362150.0199999996</v>
      </c>
      <c r="VB15" s="394">
        <v>1396064.27</v>
      </c>
      <c r="VC15" s="394">
        <v>1279232.9099999999</v>
      </c>
      <c r="VD15" s="394">
        <v>2460518.15</v>
      </c>
      <c r="VE15" s="394">
        <v>1332618.08</v>
      </c>
      <c r="VF15" s="394">
        <v>16139684.59</v>
      </c>
      <c r="VG15" s="394">
        <v>6770351.3700000001</v>
      </c>
      <c r="VH15" s="394">
        <v>878000</v>
      </c>
      <c r="VI15" s="394">
        <v>1297358.56</v>
      </c>
      <c r="VJ15" s="394">
        <v>128971877.52</v>
      </c>
      <c r="VK15" s="394">
        <v>1473619.86</v>
      </c>
      <c r="VL15" s="394">
        <v>12214342.82</v>
      </c>
      <c r="VM15" s="394">
        <v>8012435.7999999998</v>
      </c>
      <c r="VN15" s="394">
        <v>7443790.7199999997</v>
      </c>
      <c r="VO15" s="394">
        <v>6337795.0700000003</v>
      </c>
      <c r="VP15" s="394">
        <v>4071658.48</v>
      </c>
      <c r="VQ15" s="394">
        <v>3073603.79</v>
      </c>
      <c r="VR15" s="394">
        <v>4391278.07</v>
      </c>
      <c r="VS15" s="394">
        <v>29927946.009999998</v>
      </c>
      <c r="VT15" s="394">
        <v>2824509.74</v>
      </c>
      <c r="VU15" s="394">
        <v>7295829.8700000001</v>
      </c>
      <c r="VV15" s="394">
        <v>2449516.42</v>
      </c>
      <c r="VW15" s="394">
        <v>2174000</v>
      </c>
      <c r="VX15" s="394">
        <v>2211181.9300000002</v>
      </c>
      <c r="VY15" s="394">
        <v>137083853.50999999</v>
      </c>
      <c r="VZ15" s="394">
        <v>5359623.83</v>
      </c>
      <c r="WA15" s="394">
        <v>2880314.5</v>
      </c>
      <c r="WB15" s="394">
        <v>6171273.6799999997</v>
      </c>
      <c r="WC15" s="394">
        <v>2354419.52</v>
      </c>
      <c r="WD15" s="394">
        <v>7847698.2599999998</v>
      </c>
      <c r="WE15" s="394">
        <v>3854500</v>
      </c>
      <c r="WF15" s="394">
        <v>5708562.9100000001</v>
      </c>
      <c r="WG15" s="394">
        <v>6008198.0600000005</v>
      </c>
      <c r="WH15" s="394">
        <v>49419486.109999999</v>
      </c>
      <c r="WI15" s="394">
        <v>2191845.2599999998</v>
      </c>
      <c r="WJ15" s="394">
        <v>81361016.719999999</v>
      </c>
      <c r="WK15" s="394">
        <v>7466353.7000000002</v>
      </c>
      <c r="WL15" s="394">
        <v>40709697.990000002</v>
      </c>
      <c r="WM15" s="394">
        <v>7621900.9900000002</v>
      </c>
      <c r="WN15" s="394">
        <v>4537436.26</v>
      </c>
      <c r="WO15" s="394">
        <v>5133525.0199999996</v>
      </c>
      <c r="WP15" s="394">
        <v>3339026.1</v>
      </c>
      <c r="WQ15" s="394">
        <v>9977361.5500000007</v>
      </c>
      <c r="WR15" s="394">
        <v>5347010.57</v>
      </c>
      <c r="WS15" s="394">
        <v>8473647.4000000004</v>
      </c>
      <c r="WT15" s="394">
        <v>2963585.96</v>
      </c>
      <c r="WU15" s="394">
        <v>2373596.4300000002</v>
      </c>
      <c r="WV15" s="394">
        <v>3915985.86</v>
      </c>
      <c r="WW15" s="394">
        <v>3757721.74</v>
      </c>
      <c r="WX15" s="394">
        <v>5030435.71</v>
      </c>
      <c r="WY15" s="394">
        <v>4340488.8</v>
      </c>
      <c r="WZ15" s="394">
        <v>17084620.469999999</v>
      </c>
      <c r="XA15" s="394">
        <v>11145899.18</v>
      </c>
      <c r="XB15" s="394">
        <v>2147225.64</v>
      </c>
      <c r="XC15" s="394">
        <v>2252480</v>
      </c>
      <c r="XD15" s="394">
        <v>1482536.97</v>
      </c>
      <c r="XE15" s="394">
        <v>1416625.57</v>
      </c>
      <c r="XF15" s="394">
        <v>232619178.24000001</v>
      </c>
      <c r="XG15" s="394">
        <v>4701255.91</v>
      </c>
      <c r="XH15" s="394">
        <v>3605151.03</v>
      </c>
      <c r="XI15" s="394">
        <v>10286766.82</v>
      </c>
      <c r="XJ15" s="394">
        <v>4180206.71</v>
      </c>
      <c r="XK15" s="394">
        <v>5498579.8200000003</v>
      </c>
      <c r="XL15" s="394">
        <v>6803897.0099999998</v>
      </c>
      <c r="XM15" s="394">
        <v>4049753.02</v>
      </c>
      <c r="XN15" s="394">
        <v>3431553.89</v>
      </c>
      <c r="XO15" s="394">
        <v>6563883.5300000003</v>
      </c>
      <c r="XP15" s="394">
        <v>4264466.83</v>
      </c>
      <c r="XQ15" s="394">
        <v>3018147.07</v>
      </c>
      <c r="XR15" s="394">
        <v>2320096.92</v>
      </c>
      <c r="XS15" s="394">
        <v>2970190.1</v>
      </c>
      <c r="XT15" s="394">
        <v>2929306.2</v>
      </c>
      <c r="XU15" s="394">
        <v>1933447.28</v>
      </c>
      <c r="XV15" s="394">
        <v>2787791.01</v>
      </c>
      <c r="XW15" s="394">
        <v>2609427.7799999998</v>
      </c>
      <c r="XX15" s="394">
        <v>1908815.08</v>
      </c>
      <c r="XY15" s="394">
        <v>1967611.46</v>
      </c>
      <c r="XZ15" s="394">
        <v>2769398.67</v>
      </c>
      <c r="YA15" s="394">
        <v>1668286.98</v>
      </c>
      <c r="YB15" s="394">
        <v>1064711.3799999999</v>
      </c>
      <c r="YC15" s="394">
        <v>123430761.45</v>
      </c>
      <c r="YD15" s="394">
        <v>3990753.59</v>
      </c>
      <c r="YE15" s="394">
        <v>7362594.9699999997</v>
      </c>
      <c r="YF15" s="394">
        <v>4780453.99</v>
      </c>
      <c r="YG15" s="394">
        <v>11980603.300000001</v>
      </c>
      <c r="YH15" s="394">
        <v>4718531.7</v>
      </c>
      <c r="YI15" s="394">
        <v>7321957.79</v>
      </c>
      <c r="YJ15" s="394">
        <v>2803768.26</v>
      </c>
      <c r="YK15" s="394">
        <v>9626856.2899999991</v>
      </c>
      <c r="YL15" s="394">
        <v>9261434.8800000008</v>
      </c>
      <c r="YM15" s="394">
        <v>5512876.3399999999</v>
      </c>
      <c r="YN15" s="394">
        <v>3648410.14</v>
      </c>
      <c r="YO15" s="394">
        <v>2804388.65</v>
      </c>
      <c r="YP15" s="394">
        <v>2813358.78</v>
      </c>
      <c r="YQ15" s="394">
        <v>2036608.64</v>
      </c>
      <c r="YR15" s="394">
        <v>2801697.71</v>
      </c>
      <c r="YS15" s="394">
        <v>2186289.31</v>
      </c>
      <c r="YT15" s="394">
        <v>51337245.259999998</v>
      </c>
      <c r="YU15" s="394">
        <v>9963231.8599999994</v>
      </c>
      <c r="YV15" s="394">
        <v>1293609.8399999999</v>
      </c>
      <c r="YW15" s="394">
        <v>4461181.12</v>
      </c>
      <c r="YX15" s="394">
        <v>3995607.15</v>
      </c>
      <c r="YY15" s="394">
        <v>3200624.21</v>
      </c>
      <c r="YZ15" s="394">
        <v>768265.22</v>
      </c>
      <c r="ZA15" s="394">
        <v>86621612.390000001</v>
      </c>
      <c r="ZB15" s="394">
        <v>3407929.12</v>
      </c>
      <c r="ZC15" s="394">
        <v>3622942.65</v>
      </c>
      <c r="ZD15" s="394">
        <v>4105128.32</v>
      </c>
      <c r="ZE15" s="394">
        <v>1479424</v>
      </c>
      <c r="ZF15" s="394">
        <v>2679000</v>
      </c>
      <c r="ZG15" s="394">
        <v>1593935.62</v>
      </c>
      <c r="ZH15" s="394">
        <v>1759893.48</v>
      </c>
      <c r="ZI15" s="394">
        <v>6647907.6699999999</v>
      </c>
      <c r="ZJ15" s="394">
        <v>124016487.58</v>
      </c>
      <c r="ZK15" s="394">
        <v>3410058.08</v>
      </c>
      <c r="ZL15" s="394">
        <v>14946804.48</v>
      </c>
      <c r="ZM15" s="394">
        <v>15991771.07</v>
      </c>
      <c r="ZN15" s="394">
        <v>10771290.640000001</v>
      </c>
      <c r="ZO15" s="394">
        <v>4065740</v>
      </c>
      <c r="ZP15" s="394">
        <v>11459846.120000001</v>
      </c>
      <c r="ZQ15" s="394">
        <v>5445543.6600000001</v>
      </c>
      <c r="ZR15" s="394">
        <v>3421506.51</v>
      </c>
      <c r="ZS15" s="394">
        <v>6499051.9700000007</v>
      </c>
      <c r="ZT15" s="394">
        <v>2020000</v>
      </c>
      <c r="ZU15" s="394">
        <v>1515938.06</v>
      </c>
      <c r="ZV15" s="394">
        <v>1517026.75</v>
      </c>
      <c r="ZW15" s="394">
        <v>2893749.31</v>
      </c>
      <c r="ZX15" s="394">
        <v>3114974.42</v>
      </c>
      <c r="ZY15" s="394">
        <v>3645938.86</v>
      </c>
      <c r="ZZ15" s="394">
        <v>1986802.99</v>
      </c>
      <c r="AAA15" s="394">
        <v>1224745.83</v>
      </c>
      <c r="AAB15" s="394">
        <v>1404000</v>
      </c>
      <c r="AAC15" s="394">
        <v>4382881.2699999996</v>
      </c>
      <c r="AAD15" s="394">
        <v>2391115.89</v>
      </c>
      <c r="AAE15" s="394">
        <v>2109222.8600000003</v>
      </c>
      <c r="AAF15" s="394">
        <v>52881986.640000001</v>
      </c>
      <c r="AAG15" s="394">
        <v>2489625.7599999998</v>
      </c>
      <c r="AAH15" s="394">
        <v>2536417.02</v>
      </c>
      <c r="AAI15" s="394">
        <v>19467371.539999999</v>
      </c>
      <c r="AAJ15" s="394">
        <v>2510875.33</v>
      </c>
      <c r="AAK15" s="394">
        <v>2268909.73</v>
      </c>
      <c r="AAL15" s="394">
        <v>1646287.42</v>
      </c>
      <c r="AAM15" s="394">
        <v>266714472.68000001</v>
      </c>
      <c r="AAN15" s="394">
        <v>5113589.7799999993</v>
      </c>
      <c r="AAO15" s="394">
        <v>3465000</v>
      </c>
      <c r="AAP15" s="394">
        <v>5540791.8200000003</v>
      </c>
      <c r="AAQ15" s="394">
        <v>3587710.4</v>
      </c>
      <c r="AAR15" s="394">
        <v>3685800</v>
      </c>
      <c r="AAS15" s="394">
        <v>2932966.71</v>
      </c>
      <c r="AAT15" s="394">
        <v>8050405.7300000004</v>
      </c>
      <c r="AAU15" s="394">
        <v>6998000</v>
      </c>
      <c r="AAV15" s="394">
        <v>4163287.06</v>
      </c>
      <c r="AAW15" s="394">
        <v>3192188.38</v>
      </c>
      <c r="AAX15" s="394">
        <v>9844734.7200000007</v>
      </c>
      <c r="AAY15" s="394">
        <v>6089414.5099999998</v>
      </c>
      <c r="AAZ15" s="394">
        <v>2518748.2200000002</v>
      </c>
      <c r="ABA15" s="394">
        <v>2581673.25</v>
      </c>
      <c r="ABB15" s="394">
        <v>2944617.34</v>
      </c>
      <c r="ABC15" s="394">
        <v>1191247.73</v>
      </c>
      <c r="ABD15" s="394">
        <v>2903572.78</v>
      </c>
      <c r="ABE15" s="394">
        <v>1466000</v>
      </c>
      <c r="ABF15" s="394">
        <v>11799285.57</v>
      </c>
      <c r="ABG15" s="394">
        <v>6568152.0899999999</v>
      </c>
      <c r="ABH15" s="394">
        <v>1838922.44</v>
      </c>
      <c r="ABI15" s="394">
        <v>1691985.96</v>
      </c>
      <c r="ABJ15" s="394">
        <v>3442147.59</v>
      </c>
      <c r="ABK15" s="394">
        <v>1888084.87</v>
      </c>
      <c r="ABL15" s="394">
        <v>1611561.07</v>
      </c>
      <c r="ABM15" s="394">
        <v>77291017.900000006</v>
      </c>
      <c r="ABN15" s="394">
        <v>15293037.49</v>
      </c>
      <c r="ABO15" s="394">
        <v>2283000</v>
      </c>
      <c r="ABP15" s="394">
        <v>10833600</v>
      </c>
      <c r="ABQ15" s="394">
        <v>2860414.64</v>
      </c>
      <c r="ABR15" s="394">
        <v>2539664.02</v>
      </c>
      <c r="ABS15" s="394">
        <v>2267142.48</v>
      </c>
      <c r="ABT15" s="394">
        <v>2395000</v>
      </c>
      <c r="ABU15" s="394">
        <v>1812975.47</v>
      </c>
      <c r="ABV15" s="394">
        <v>87753599.269999996</v>
      </c>
      <c r="ABW15" s="394">
        <v>1358144.42</v>
      </c>
      <c r="ABX15" s="394">
        <v>15758319.390000001</v>
      </c>
      <c r="ABY15" s="394">
        <v>2223563.54</v>
      </c>
      <c r="ABZ15" s="394">
        <v>2315267.37</v>
      </c>
      <c r="ACA15" s="394">
        <v>4915141.3499999996</v>
      </c>
      <c r="ACB15" s="394">
        <v>1765315.23</v>
      </c>
      <c r="ACC15" s="394">
        <v>2039662.62</v>
      </c>
      <c r="ACD15" s="394">
        <v>1336201.8799999999</v>
      </c>
      <c r="ACE15" s="394">
        <v>3573449.36</v>
      </c>
      <c r="ACF15" s="394">
        <v>1401363.69</v>
      </c>
      <c r="ACG15" s="394">
        <v>116181660.57000001</v>
      </c>
      <c r="ACH15" s="394">
        <v>2883517.53</v>
      </c>
      <c r="ACI15" s="394">
        <v>2870237.98</v>
      </c>
      <c r="ACJ15" s="394">
        <v>4777420.76</v>
      </c>
      <c r="ACK15" s="394">
        <v>1625406.57</v>
      </c>
      <c r="ACL15" s="394">
        <v>3026313.98</v>
      </c>
      <c r="ACM15" s="394">
        <v>5592729.5099999998</v>
      </c>
      <c r="ACN15" s="394">
        <v>21376163.710000001</v>
      </c>
      <c r="ACO15" s="394">
        <v>12673799.84</v>
      </c>
      <c r="ACP15" s="394">
        <v>3678072.72</v>
      </c>
      <c r="ACQ15" s="394">
        <v>6625052.2400000002</v>
      </c>
      <c r="ACR15" s="394">
        <v>5089659.4400000004</v>
      </c>
      <c r="ACS15" s="394">
        <v>5186047.37</v>
      </c>
      <c r="ACT15" s="394">
        <v>22988622.899999999</v>
      </c>
      <c r="ACU15" s="394">
        <v>10364411.99</v>
      </c>
      <c r="ACV15" s="394">
        <v>3868542.47</v>
      </c>
      <c r="ACW15" s="394">
        <v>3108284.87</v>
      </c>
      <c r="ACX15" s="394">
        <v>1099162.49</v>
      </c>
      <c r="ACY15" s="394">
        <v>1413712.91</v>
      </c>
      <c r="ACZ15" s="394">
        <v>1689962.31</v>
      </c>
      <c r="ADA15" s="394">
        <v>3555025.74</v>
      </c>
      <c r="ADB15" s="394">
        <v>0</v>
      </c>
      <c r="ADC15" s="394">
        <v>2141098.64</v>
      </c>
      <c r="ADD15" s="394">
        <v>8682287.4800000004</v>
      </c>
      <c r="ADE15" s="394">
        <v>7726844.0499999998</v>
      </c>
      <c r="ADF15" s="394">
        <v>2368097.79</v>
      </c>
      <c r="ADG15" s="394">
        <v>282451.38</v>
      </c>
      <c r="ADH15" s="394">
        <v>2267530.71</v>
      </c>
      <c r="ADI15" s="394">
        <v>9881263.0600000005</v>
      </c>
      <c r="ADJ15" s="394">
        <v>1394080.32</v>
      </c>
      <c r="ADK15" s="394">
        <v>363604.89</v>
      </c>
      <c r="ADL15" s="394">
        <v>2844352.31</v>
      </c>
      <c r="ADM15" s="394">
        <v>158168382.97</v>
      </c>
      <c r="ADN15" s="394">
        <v>19970778.349999998</v>
      </c>
      <c r="ADO15" s="394">
        <v>10660125.800000001</v>
      </c>
      <c r="ADP15" s="394">
        <v>24337655.039999999</v>
      </c>
      <c r="ADQ15" s="394">
        <v>1766518.02</v>
      </c>
      <c r="ADR15" s="394">
        <v>3238276.05</v>
      </c>
      <c r="ADS15" s="394">
        <v>8072296</v>
      </c>
      <c r="ADT15" s="394">
        <v>1077723.77</v>
      </c>
      <c r="ADU15" s="394">
        <v>362231732.54000002</v>
      </c>
      <c r="ADV15" s="394">
        <v>20361068.84</v>
      </c>
      <c r="ADW15" s="394">
        <v>18779062.800000001</v>
      </c>
      <c r="ADX15" s="394">
        <v>1368240.73</v>
      </c>
      <c r="ADY15" s="394">
        <v>1096059</v>
      </c>
      <c r="ADZ15" s="394">
        <v>33670373.859999999</v>
      </c>
      <c r="AEA15" s="394">
        <v>2157870.61</v>
      </c>
      <c r="AEB15" s="394">
        <v>4050427.83</v>
      </c>
      <c r="AEC15" s="394">
        <v>22025652.449999999</v>
      </c>
      <c r="AED15" s="394">
        <v>1700000.84</v>
      </c>
      <c r="AEE15" s="394">
        <v>18309761.109999999</v>
      </c>
      <c r="AEF15" s="394">
        <v>5068207.4800000004</v>
      </c>
      <c r="AEG15" s="394">
        <v>1075260.3400000001</v>
      </c>
      <c r="AEH15" s="394">
        <v>2254655.67</v>
      </c>
      <c r="AEI15" s="394">
        <v>2734235.19</v>
      </c>
      <c r="AEJ15" s="394">
        <v>3933340.81</v>
      </c>
      <c r="AEK15" s="394">
        <v>2287882.2400000002</v>
      </c>
      <c r="AEL15" s="394">
        <v>4742517.05</v>
      </c>
      <c r="AEM15" s="394">
        <v>3824353.11</v>
      </c>
      <c r="AEN15" s="394">
        <v>35734036.100000001</v>
      </c>
      <c r="AEO15" s="394">
        <v>109786374.44999999</v>
      </c>
      <c r="AEP15" s="394">
        <v>5213731.7300000004</v>
      </c>
      <c r="AEQ15" s="394">
        <v>4804048.53</v>
      </c>
      <c r="AER15" s="394">
        <v>4405738.6399999997</v>
      </c>
      <c r="AES15" s="394">
        <v>29210341.039999999</v>
      </c>
      <c r="AET15" s="394">
        <v>5549951.8099999996</v>
      </c>
      <c r="AEU15" s="394">
        <v>2438799.9900000002</v>
      </c>
      <c r="AEV15" s="394">
        <v>2080268.05</v>
      </c>
      <c r="AEW15" s="394">
        <v>2150242.9700000002</v>
      </c>
      <c r="AEX15" s="394">
        <v>1096899.8</v>
      </c>
      <c r="AEY15" s="394">
        <v>39711024.810000002</v>
      </c>
      <c r="AEZ15" s="394">
        <v>26053914.02</v>
      </c>
      <c r="AFA15" s="394">
        <v>6777950.0700000003</v>
      </c>
      <c r="AFB15" s="394">
        <v>5548613.5999999996</v>
      </c>
      <c r="AFC15" s="394">
        <v>6797413.1399999997</v>
      </c>
      <c r="AFD15" s="394">
        <v>4035477.73</v>
      </c>
      <c r="AFE15" s="394">
        <v>3135616.27</v>
      </c>
      <c r="AFF15" s="394">
        <v>2366965.4700000002</v>
      </c>
      <c r="AFG15" s="394">
        <v>2552276.35</v>
      </c>
      <c r="AFH15" s="394">
        <v>3241931.8</v>
      </c>
      <c r="AFI15" s="394">
        <v>5580629.6600000001</v>
      </c>
      <c r="AFJ15" s="394">
        <v>2765126.8</v>
      </c>
      <c r="AFK15" s="394">
        <v>3551879.4</v>
      </c>
      <c r="AFL15" s="394">
        <v>126699132.98999999</v>
      </c>
      <c r="AFM15" s="394">
        <v>5945419.04</v>
      </c>
      <c r="AFN15" s="394">
        <v>2417537.8199999998</v>
      </c>
      <c r="AFO15" s="394">
        <v>2574610.4500000002</v>
      </c>
      <c r="AFP15" s="394">
        <v>3323659.63</v>
      </c>
      <c r="AFQ15" s="394">
        <v>1856360.61</v>
      </c>
      <c r="AFR15" s="394">
        <v>881903.15</v>
      </c>
      <c r="AFS15" s="394">
        <v>4377500.32</v>
      </c>
      <c r="AFT15" s="394">
        <v>4188331.74</v>
      </c>
      <c r="AFU15" s="394">
        <v>1588760.46</v>
      </c>
      <c r="AFV15" s="394">
        <v>5646695.5099999998</v>
      </c>
      <c r="AFW15" s="394">
        <v>1849700.71</v>
      </c>
      <c r="AFX15" s="394">
        <v>18394268</v>
      </c>
      <c r="AFY15" s="394">
        <v>1169961.96</v>
      </c>
      <c r="AFZ15" s="394">
        <v>1337469.3500000001</v>
      </c>
      <c r="AGA15" s="394">
        <v>1234689.58</v>
      </c>
      <c r="AGB15" s="394">
        <v>13515391.560000001</v>
      </c>
      <c r="AGC15" s="394">
        <v>2137000</v>
      </c>
      <c r="AGD15" s="394">
        <v>117625.46</v>
      </c>
      <c r="AGE15" s="394">
        <v>1839374</v>
      </c>
      <c r="AGF15" s="394">
        <v>927978.51</v>
      </c>
      <c r="AGG15" s="394">
        <v>1417000</v>
      </c>
      <c r="AGH15" s="394">
        <v>1484902.88</v>
      </c>
      <c r="AGI15" s="394">
        <v>91362661.200000003</v>
      </c>
      <c r="AGJ15" s="394">
        <v>10303730.870000001</v>
      </c>
      <c r="AGK15" s="394">
        <v>2460290.02</v>
      </c>
      <c r="AGL15" s="394">
        <v>1625016.31</v>
      </c>
      <c r="AGM15" s="394">
        <v>4521243.66</v>
      </c>
      <c r="AGN15" s="394">
        <v>6168292.4800000004</v>
      </c>
      <c r="AGO15" s="394">
        <v>1114784.79</v>
      </c>
      <c r="AGP15" s="394">
        <v>1538046.26</v>
      </c>
      <c r="AGQ15" s="394">
        <v>126884885.78</v>
      </c>
      <c r="AGR15" s="394">
        <v>97363685.340000004</v>
      </c>
      <c r="AGS15" s="394">
        <v>2576957.36</v>
      </c>
      <c r="AGT15" s="394">
        <v>5142316.33</v>
      </c>
      <c r="AGU15" s="394">
        <v>43817652.689999998</v>
      </c>
      <c r="AGV15" s="394">
        <v>3980906.22</v>
      </c>
      <c r="AGW15" s="394">
        <v>3852705.61</v>
      </c>
      <c r="AGX15" s="394">
        <v>8191495.1200000001</v>
      </c>
      <c r="AGY15" s="394">
        <v>839025.23</v>
      </c>
      <c r="AGZ15" s="394">
        <v>3463093.77</v>
      </c>
      <c r="AHA15" s="394">
        <v>3257353.02</v>
      </c>
      <c r="AHB15" s="394">
        <v>1842942.39</v>
      </c>
      <c r="AHC15" s="394">
        <v>3012442.81</v>
      </c>
      <c r="AHD15" s="394">
        <v>13038510.129999999</v>
      </c>
      <c r="AHE15" s="394">
        <v>10313478.970000001</v>
      </c>
      <c r="AHF15" s="394">
        <v>2351580.98</v>
      </c>
      <c r="AHG15" s="394">
        <v>2582371.29</v>
      </c>
      <c r="AHH15" s="394">
        <v>85077937.50999999</v>
      </c>
      <c r="AHI15" s="394">
        <v>9008311.3300000001</v>
      </c>
      <c r="AHJ15" s="394">
        <v>1856534.56</v>
      </c>
      <c r="AHK15" s="394">
        <v>1919779.19</v>
      </c>
      <c r="AHL15" s="394">
        <v>7273003.3399999999</v>
      </c>
      <c r="AHM15" s="394">
        <v>2915826.59</v>
      </c>
      <c r="AHN15" s="394">
        <v>737850</v>
      </c>
      <c r="AHO15" s="394">
        <v>14156179364.649986</v>
      </c>
    </row>
    <row r="16" spans="1:899">
      <c r="A16" s="386" t="s">
        <v>2277</v>
      </c>
      <c r="B16" s="395"/>
      <c r="C16" s="396">
        <v>2895571081.23</v>
      </c>
      <c r="D16" s="396">
        <v>179309780.57999998</v>
      </c>
      <c r="E16" s="396">
        <v>292785617.33000004</v>
      </c>
      <c r="F16" s="396">
        <v>88266750.530000001</v>
      </c>
      <c r="G16" s="396">
        <v>344812380.47000003</v>
      </c>
      <c r="H16" s="396">
        <v>147741235.75999996</v>
      </c>
      <c r="I16" s="396">
        <v>284869543.32999998</v>
      </c>
      <c r="J16" s="396">
        <v>161269516.76000002</v>
      </c>
      <c r="K16" s="396">
        <v>164317407.38000003</v>
      </c>
      <c r="L16" s="396">
        <v>130454562.00999998</v>
      </c>
      <c r="M16" s="396">
        <v>89829272.270000011</v>
      </c>
      <c r="N16" s="396">
        <v>92793239.100000009</v>
      </c>
      <c r="O16" s="396">
        <v>88768404.890000001</v>
      </c>
      <c r="P16" s="396">
        <v>99350903.770000026</v>
      </c>
      <c r="Q16" s="396">
        <v>84183883.890000015</v>
      </c>
      <c r="R16" s="396">
        <v>214900012.50000003</v>
      </c>
      <c r="S16" s="396">
        <v>171341513.32999998</v>
      </c>
      <c r="T16" s="396">
        <v>38233307.450000003</v>
      </c>
      <c r="U16" s="396">
        <v>2177517626.3199997</v>
      </c>
      <c r="V16" s="396">
        <v>455389542.02000004</v>
      </c>
      <c r="W16" s="396">
        <v>106192243.41000001</v>
      </c>
      <c r="X16" s="396">
        <v>171918355.25999999</v>
      </c>
      <c r="Y16" s="396">
        <v>160546956.47999999</v>
      </c>
      <c r="Z16" s="396">
        <v>156791845.63000003</v>
      </c>
      <c r="AA16" s="396">
        <v>67536076.729999989</v>
      </c>
      <c r="AB16" s="396">
        <v>490506403.55000001</v>
      </c>
      <c r="AC16" s="396">
        <v>218692521.83999997</v>
      </c>
      <c r="AD16" s="396">
        <v>121172391.41</v>
      </c>
      <c r="AE16" s="396">
        <v>387071035.21000004</v>
      </c>
      <c r="AF16" s="396">
        <v>125711660.58</v>
      </c>
      <c r="AG16" s="396">
        <v>310296776.96999991</v>
      </c>
      <c r="AH16" s="396">
        <v>180636065.03999996</v>
      </c>
      <c r="AI16" s="396">
        <v>135925337.25</v>
      </c>
      <c r="AJ16" s="396">
        <v>69989997.129999995</v>
      </c>
      <c r="AK16" s="396">
        <v>125440274.89999999</v>
      </c>
      <c r="AL16" s="396">
        <v>174106742.32999998</v>
      </c>
      <c r="AM16" s="396">
        <v>56209323.430000007</v>
      </c>
      <c r="AN16" s="396">
        <v>105771981.09</v>
      </c>
      <c r="AO16" s="396">
        <v>84013959.670000002</v>
      </c>
      <c r="AP16" s="396">
        <v>66438700.420000009</v>
      </c>
      <c r="AQ16" s="396">
        <v>64379203.75</v>
      </c>
      <c r="AR16" s="396">
        <v>58084867.030000001</v>
      </c>
      <c r="AS16" s="396">
        <v>1085782705.5999999</v>
      </c>
      <c r="AT16" s="396">
        <v>47994269.480000004</v>
      </c>
      <c r="AU16" s="396">
        <v>40405386.280000001</v>
      </c>
      <c r="AV16" s="396">
        <v>78169334.00999999</v>
      </c>
      <c r="AW16" s="396">
        <v>139986442.69</v>
      </c>
      <c r="AX16" s="396">
        <v>155369554.56999999</v>
      </c>
      <c r="AY16" s="396">
        <v>61207981.239999995</v>
      </c>
      <c r="AZ16" s="396">
        <v>79846093.700000003</v>
      </c>
      <c r="BA16" s="396">
        <v>43252200.290000007</v>
      </c>
      <c r="BB16" s="396">
        <v>49411673.980000019</v>
      </c>
      <c r="BC16" s="396">
        <v>39353350.280000001</v>
      </c>
      <c r="BD16" s="396">
        <v>34398489.140000001</v>
      </c>
      <c r="BE16" s="396">
        <v>258189706.18000001</v>
      </c>
      <c r="BF16" s="396">
        <v>524707.42999999993</v>
      </c>
      <c r="BG16" s="396">
        <v>35875759.910000004</v>
      </c>
      <c r="BH16" s="396">
        <v>1150168986.1999998</v>
      </c>
      <c r="BI16" s="396">
        <v>519282906.36999989</v>
      </c>
      <c r="BJ16" s="396">
        <v>122503871.22000003</v>
      </c>
      <c r="BK16" s="396">
        <v>69299397.439999998</v>
      </c>
      <c r="BL16" s="396">
        <v>165088383.55000001</v>
      </c>
      <c r="BM16" s="396">
        <v>125559512.38000003</v>
      </c>
      <c r="BN16" s="396">
        <v>96572694.200000003</v>
      </c>
      <c r="BO16" s="396">
        <v>11907132.039999999</v>
      </c>
      <c r="BP16" s="396">
        <v>4809975.9000000004</v>
      </c>
      <c r="BQ16" s="396">
        <v>1290370186.5999999</v>
      </c>
      <c r="BR16" s="396">
        <v>153866999.60000002</v>
      </c>
      <c r="BS16" s="396">
        <v>124580491.60999998</v>
      </c>
      <c r="BT16" s="396">
        <v>161988681.35000002</v>
      </c>
      <c r="BU16" s="396">
        <v>111165675.76999997</v>
      </c>
      <c r="BV16" s="396">
        <v>104564581.63000001</v>
      </c>
      <c r="BW16" s="396">
        <v>71531940.13000001</v>
      </c>
      <c r="BX16" s="396">
        <v>120833783.84</v>
      </c>
      <c r="BY16" s="396">
        <v>409052827.08999997</v>
      </c>
      <c r="BZ16" s="396">
        <v>91979367.180000007</v>
      </c>
      <c r="CA16" s="396">
        <v>123397864.18000001</v>
      </c>
      <c r="CB16" s="396">
        <v>290090578.44</v>
      </c>
      <c r="CC16" s="396">
        <v>86203507.550000012</v>
      </c>
      <c r="CD16" s="396">
        <v>84382024.739999995</v>
      </c>
      <c r="CE16" s="396">
        <v>104045568.44</v>
      </c>
      <c r="CF16" s="396">
        <v>3151346007.23</v>
      </c>
      <c r="CG16" s="396">
        <v>139251311.22999999</v>
      </c>
      <c r="CH16" s="396">
        <v>252897127.19</v>
      </c>
      <c r="CI16" s="396">
        <v>89586245.090000004</v>
      </c>
      <c r="CJ16" s="396">
        <v>118767141.39999999</v>
      </c>
      <c r="CK16" s="396">
        <v>115821310.20000002</v>
      </c>
      <c r="CL16" s="396">
        <v>110448795.13999997</v>
      </c>
      <c r="CM16" s="396">
        <v>264605832.05000001</v>
      </c>
      <c r="CN16" s="396">
        <v>55324657.86999999</v>
      </c>
      <c r="CO16" s="396">
        <v>131982688.06</v>
      </c>
      <c r="CP16" s="396">
        <v>87063138.229999989</v>
      </c>
      <c r="CQ16" s="396">
        <v>145334782.61000001</v>
      </c>
      <c r="CR16" s="396">
        <v>92112313.439999968</v>
      </c>
      <c r="CS16" s="396">
        <v>1076485583.1399999</v>
      </c>
      <c r="CT16" s="396">
        <v>95451883.460000023</v>
      </c>
      <c r="CU16" s="396">
        <v>105652375.99000001</v>
      </c>
      <c r="CV16" s="396">
        <v>180978084.96999997</v>
      </c>
      <c r="CW16" s="396">
        <v>66622037.789999992</v>
      </c>
      <c r="CX16" s="396">
        <v>158536169.91999999</v>
      </c>
      <c r="CY16" s="396">
        <v>84907147.879999995</v>
      </c>
      <c r="CZ16" s="396">
        <v>43077583.699999996</v>
      </c>
      <c r="DA16" s="396">
        <v>765370613.05000007</v>
      </c>
      <c r="DB16" s="396">
        <v>944921727.11000001</v>
      </c>
      <c r="DC16" s="396">
        <v>106599685.23</v>
      </c>
      <c r="DD16" s="396">
        <v>95506450.190000013</v>
      </c>
      <c r="DE16" s="396">
        <v>229133575.91999999</v>
      </c>
      <c r="DF16" s="396">
        <v>167421785.41</v>
      </c>
      <c r="DG16" s="396">
        <v>164447406.87</v>
      </c>
      <c r="DH16" s="396">
        <v>154657417.08000001</v>
      </c>
      <c r="DI16" s="396">
        <v>55866790.929999992</v>
      </c>
      <c r="DJ16" s="396">
        <v>3117977324.329999</v>
      </c>
      <c r="DK16" s="396">
        <v>117555485.38699999</v>
      </c>
      <c r="DL16" s="396">
        <v>142953643.28</v>
      </c>
      <c r="DM16" s="396">
        <v>170387274.24999997</v>
      </c>
      <c r="DN16" s="396">
        <v>168475979.78</v>
      </c>
      <c r="DO16" s="396">
        <v>137417705.81999999</v>
      </c>
      <c r="DP16" s="396">
        <v>286278599.24000001</v>
      </c>
      <c r="DQ16" s="396">
        <v>94156828.129999995</v>
      </c>
      <c r="DR16" s="396">
        <v>281338748.76000005</v>
      </c>
      <c r="DS16" s="396">
        <v>1166007253.8499999</v>
      </c>
      <c r="DT16" s="396">
        <v>140454854.35999998</v>
      </c>
      <c r="DU16" s="396">
        <v>459618885.00999993</v>
      </c>
      <c r="DV16" s="396">
        <v>420523292.0399999</v>
      </c>
      <c r="DW16" s="396">
        <v>123860664.34</v>
      </c>
      <c r="DX16" s="396">
        <v>186364242.89000002</v>
      </c>
      <c r="DY16" s="396">
        <v>161586560.21000001</v>
      </c>
      <c r="DZ16" s="396">
        <v>44905943.320000008</v>
      </c>
      <c r="EA16" s="396">
        <v>98076182.150000006</v>
      </c>
      <c r="EB16" s="396">
        <v>86604201.510000005</v>
      </c>
      <c r="EC16" s="396">
        <v>237512465.40999997</v>
      </c>
      <c r="ED16" s="396">
        <v>762719055.95000005</v>
      </c>
      <c r="EE16" s="396">
        <v>570212871.26000011</v>
      </c>
      <c r="EF16" s="396">
        <v>100269059.22000001</v>
      </c>
      <c r="EG16" s="396">
        <v>130794646.87000002</v>
      </c>
      <c r="EH16" s="396">
        <v>114801896.14999996</v>
      </c>
      <c r="EI16" s="396">
        <v>162886941.78000003</v>
      </c>
      <c r="EJ16" s="396">
        <v>215592788.03999999</v>
      </c>
      <c r="EK16" s="396">
        <v>75675124.789999992</v>
      </c>
      <c r="EL16" s="396">
        <v>108107385.03999998</v>
      </c>
      <c r="EM16" s="396">
        <v>1814920846.6100001</v>
      </c>
      <c r="EN16" s="396">
        <v>92495992.629999995</v>
      </c>
      <c r="EO16" s="396">
        <v>90489796.850000009</v>
      </c>
      <c r="EP16" s="396">
        <v>100115952.79000002</v>
      </c>
      <c r="EQ16" s="396">
        <v>53333728.419999994</v>
      </c>
      <c r="ER16" s="396">
        <v>46756993.849999994</v>
      </c>
      <c r="ES16" s="396">
        <v>154554432.83000001</v>
      </c>
      <c r="ET16" s="396">
        <v>126480594.45000002</v>
      </c>
      <c r="EU16" s="396">
        <v>76994013.87999998</v>
      </c>
      <c r="EV16" s="396">
        <v>1159214305.3500001</v>
      </c>
      <c r="EW16" s="396">
        <v>50013791.32</v>
      </c>
      <c r="EX16" s="396">
        <v>102648981.66</v>
      </c>
      <c r="EY16" s="396">
        <v>137152588.26000002</v>
      </c>
      <c r="EZ16" s="396">
        <v>205114773.80999997</v>
      </c>
      <c r="FA16" s="396">
        <v>158758785.18000001</v>
      </c>
      <c r="FB16" s="396">
        <v>147090438.04999998</v>
      </c>
      <c r="FC16" s="396">
        <v>85958023.99000001</v>
      </c>
      <c r="FD16" s="396">
        <v>89924904.830000013</v>
      </c>
      <c r="FE16" s="396">
        <v>76736886.939999998</v>
      </c>
      <c r="FF16" s="396">
        <v>76771985.659999996</v>
      </c>
      <c r="FG16" s="396">
        <v>45694205.120000005</v>
      </c>
      <c r="FH16" s="396">
        <v>967104179.20000005</v>
      </c>
      <c r="FI16" s="396">
        <v>70378759.140000001</v>
      </c>
      <c r="FJ16" s="396">
        <v>85298994.860000014</v>
      </c>
      <c r="FK16" s="396">
        <v>89522886.339999989</v>
      </c>
      <c r="FL16" s="396">
        <v>139753236.11999997</v>
      </c>
      <c r="FM16" s="396">
        <v>118989111.34000002</v>
      </c>
      <c r="FN16" s="396">
        <v>35532181.619999997</v>
      </c>
      <c r="FO16" s="396">
        <v>15625874.539999999</v>
      </c>
      <c r="FP16" s="396">
        <v>2256678312.4900002</v>
      </c>
      <c r="FQ16" s="396">
        <v>99262288.390000015</v>
      </c>
      <c r="FR16" s="396">
        <v>157261984.72</v>
      </c>
      <c r="FS16" s="396">
        <v>131655560.06999999</v>
      </c>
      <c r="FT16" s="396">
        <v>160040388.40000004</v>
      </c>
      <c r="FU16" s="396">
        <v>103143244.23000002</v>
      </c>
      <c r="FV16" s="396">
        <v>277412498.36000001</v>
      </c>
      <c r="FW16" s="396">
        <v>150190449.70000002</v>
      </c>
      <c r="FX16" s="396">
        <v>132025352.8</v>
      </c>
      <c r="FY16" s="396">
        <v>120535073.91000001</v>
      </c>
      <c r="FZ16" s="396">
        <v>263677836.87</v>
      </c>
      <c r="GA16" s="396">
        <v>101314837.43000001</v>
      </c>
      <c r="GB16" s="396">
        <v>83709824.279999986</v>
      </c>
      <c r="GC16" s="396">
        <v>30017121.790000003</v>
      </c>
      <c r="GD16" s="396">
        <v>1114415325.4000001</v>
      </c>
      <c r="GE16" s="396">
        <v>70571809.800000012</v>
      </c>
      <c r="GF16" s="396">
        <v>86118982.600000009</v>
      </c>
      <c r="GG16" s="396">
        <v>231818060.62</v>
      </c>
      <c r="GH16" s="396">
        <v>108527954.98</v>
      </c>
      <c r="GI16" s="396">
        <v>83768640.079999998</v>
      </c>
      <c r="GJ16" s="396">
        <v>89666389.030000001</v>
      </c>
      <c r="GK16" s="396">
        <v>218080220.89999998</v>
      </c>
      <c r="GL16" s="396">
        <v>79620249.50000003</v>
      </c>
      <c r="GM16" s="396">
        <v>39807431.969999999</v>
      </c>
      <c r="GN16" s="396">
        <v>27254254.350000005</v>
      </c>
      <c r="GO16" s="396">
        <v>33203908.099999998</v>
      </c>
      <c r="GP16" s="396">
        <v>661859291.72000003</v>
      </c>
      <c r="GQ16" s="396">
        <v>171268568.16999999</v>
      </c>
      <c r="GR16" s="396">
        <v>85161613.810000002</v>
      </c>
      <c r="GS16" s="396">
        <v>167103207.33000001</v>
      </c>
      <c r="GT16" s="396">
        <v>40399253.280000009</v>
      </c>
      <c r="GU16" s="396">
        <v>109332802.75000001</v>
      </c>
      <c r="GV16" s="396">
        <v>119694007.48</v>
      </c>
      <c r="GW16" s="396">
        <v>58259721.339999996</v>
      </c>
      <c r="GX16" s="396">
        <v>659138903.64999998</v>
      </c>
      <c r="GY16" s="396">
        <v>70387785.670000002</v>
      </c>
      <c r="GZ16" s="396">
        <v>153631886.63999999</v>
      </c>
      <c r="HA16" s="396">
        <v>112451764.31999998</v>
      </c>
      <c r="HB16" s="396">
        <v>1813174890.3</v>
      </c>
      <c r="HC16" s="396">
        <v>182486186.56</v>
      </c>
      <c r="HD16" s="396">
        <v>191220411.26999998</v>
      </c>
      <c r="HE16" s="396">
        <v>284465512.38</v>
      </c>
      <c r="HF16" s="396">
        <v>151402458.57000002</v>
      </c>
      <c r="HG16" s="396">
        <v>238042680.12999997</v>
      </c>
      <c r="HH16" s="396">
        <v>119649967.84999999</v>
      </c>
      <c r="HI16" s="396">
        <v>1123698329.2400002</v>
      </c>
      <c r="HJ16" s="396">
        <v>181559297.31999999</v>
      </c>
      <c r="HK16" s="396">
        <v>192557630.11000001</v>
      </c>
      <c r="HL16" s="396">
        <v>126022148.27000003</v>
      </c>
      <c r="HM16" s="396">
        <v>98692469.030000001</v>
      </c>
      <c r="HN16" s="396">
        <v>98237082.469999999</v>
      </c>
      <c r="HO16" s="396">
        <v>153406222.25999999</v>
      </c>
      <c r="HP16" s="396">
        <v>71469272.560000002</v>
      </c>
      <c r="HQ16" s="396">
        <v>1582734301.9200003</v>
      </c>
      <c r="HR16" s="396">
        <v>486548239.52999997</v>
      </c>
      <c r="HS16" s="396">
        <v>93776694.910000011</v>
      </c>
      <c r="HT16" s="396">
        <v>90777281.256999999</v>
      </c>
      <c r="HU16" s="396">
        <v>75558925.810000002</v>
      </c>
      <c r="HV16" s="396">
        <v>65221526.859999992</v>
      </c>
      <c r="HW16" s="396">
        <v>194957152.15000001</v>
      </c>
      <c r="HX16" s="396">
        <v>86940247.390000001</v>
      </c>
      <c r="HY16" s="396">
        <v>86386312.050000012</v>
      </c>
      <c r="HZ16" s="396">
        <v>81836162.38000001</v>
      </c>
      <c r="IA16" s="396">
        <v>84585256.359999999</v>
      </c>
      <c r="IB16" s="396">
        <v>136065736.17000002</v>
      </c>
      <c r="IC16" s="396">
        <v>44600521.709999993</v>
      </c>
      <c r="ID16" s="396">
        <v>104655654.41999999</v>
      </c>
      <c r="IE16" s="396">
        <v>59586148.490000002</v>
      </c>
      <c r="IF16" s="396">
        <v>56011452.769999996</v>
      </c>
      <c r="IG16" s="396">
        <v>1192986005.8099997</v>
      </c>
      <c r="IH16" s="396">
        <v>449755121.81000012</v>
      </c>
      <c r="II16" s="396">
        <v>130466531.20999999</v>
      </c>
      <c r="IJ16" s="396">
        <v>195554176.43000001</v>
      </c>
      <c r="IK16" s="396">
        <v>233302893.99000001</v>
      </c>
      <c r="IL16" s="396">
        <v>97938863.609999999</v>
      </c>
      <c r="IM16" s="396">
        <v>83236032.709999979</v>
      </c>
      <c r="IN16" s="396">
        <v>52914937.350000009</v>
      </c>
      <c r="IO16" s="396">
        <v>61897798.860000007</v>
      </c>
      <c r="IP16" s="396">
        <v>92640844.850000024</v>
      </c>
      <c r="IQ16" s="396">
        <v>80548751.609999999</v>
      </c>
      <c r="IR16" s="396">
        <v>2059022614.2799997</v>
      </c>
      <c r="IS16" s="396">
        <v>632705147.96000004</v>
      </c>
      <c r="IT16" s="396">
        <v>165776033.83999994</v>
      </c>
      <c r="IU16" s="396">
        <v>110706520.13999999</v>
      </c>
      <c r="IV16" s="396">
        <v>88531233.289999992</v>
      </c>
      <c r="IW16" s="396">
        <v>52059717.260000005</v>
      </c>
      <c r="IX16" s="396">
        <v>86832589.640000001</v>
      </c>
      <c r="IY16" s="396">
        <v>47732477.810000002</v>
      </c>
      <c r="IZ16" s="396">
        <v>64213332.759999998</v>
      </c>
      <c r="JA16" s="396">
        <v>104893677.83</v>
      </c>
      <c r="JB16" s="396">
        <v>104136190.83000001</v>
      </c>
      <c r="JC16" s="396">
        <v>64886945.95000001</v>
      </c>
      <c r="JD16" s="396">
        <v>915726648.16999984</v>
      </c>
      <c r="JE16" s="396">
        <v>337723847.30000001</v>
      </c>
      <c r="JF16" s="396">
        <v>93854721.189999998</v>
      </c>
      <c r="JG16" s="396">
        <v>70335843.180000007</v>
      </c>
      <c r="JH16" s="396">
        <v>66929845.509999998</v>
      </c>
      <c r="JI16" s="396">
        <v>66608976.569999993</v>
      </c>
      <c r="JJ16" s="396">
        <v>663116007.11000001</v>
      </c>
      <c r="JK16" s="396">
        <v>63625885.440000013</v>
      </c>
      <c r="JL16" s="396">
        <v>96158756.060000002</v>
      </c>
      <c r="JM16" s="396">
        <v>136738696.11999997</v>
      </c>
      <c r="JN16" s="396">
        <v>81903783.939999998</v>
      </c>
      <c r="JO16" s="396">
        <v>175861955.55999994</v>
      </c>
      <c r="JP16" s="396">
        <v>66194423.979999997</v>
      </c>
      <c r="JQ16" s="396">
        <v>1429262095.48</v>
      </c>
      <c r="JR16" s="396">
        <v>590598711.36000001</v>
      </c>
      <c r="JS16" s="396">
        <v>88480564.680000007</v>
      </c>
      <c r="JT16" s="396">
        <v>53135157.420000002</v>
      </c>
      <c r="JU16" s="396">
        <v>135295435.87000003</v>
      </c>
      <c r="JV16" s="396">
        <v>35542892.269999996</v>
      </c>
      <c r="JW16" s="396">
        <v>305509897.5</v>
      </c>
      <c r="JX16" s="396">
        <v>148545497.11000001</v>
      </c>
      <c r="JY16" s="396">
        <v>95912485.819999993</v>
      </c>
      <c r="JZ16" s="396">
        <v>123578241.88999999</v>
      </c>
      <c r="KA16" s="396">
        <v>94354725.760000005</v>
      </c>
      <c r="KB16" s="396">
        <v>90352631.659999996</v>
      </c>
      <c r="KC16" s="396">
        <v>84768060.650000006</v>
      </c>
      <c r="KD16" s="396">
        <v>30381955.699999999</v>
      </c>
      <c r="KE16" s="396">
        <v>84344492.439999983</v>
      </c>
      <c r="KF16" s="396">
        <v>2341104838.23</v>
      </c>
      <c r="KG16" s="396">
        <v>239930824.01000005</v>
      </c>
      <c r="KH16" s="396">
        <v>127981675.30999999</v>
      </c>
      <c r="KI16" s="396">
        <v>147289715.93000001</v>
      </c>
      <c r="KJ16" s="396">
        <v>139110125.91999999</v>
      </c>
      <c r="KK16" s="396">
        <v>109084058.29000001</v>
      </c>
      <c r="KL16" s="396">
        <v>370323849.63999999</v>
      </c>
      <c r="KM16" s="396">
        <v>110362549.18000001</v>
      </c>
      <c r="KN16" s="396">
        <v>77636178.979999989</v>
      </c>
      <c r="KO16" s="396">
        <v>637693738.63000011</v>
      </c>
      <c r="KP16" s="396">
        <v>102675583.47000004</v>
      </c>
      <c r="KQ16" s="396">
        <v>139026892.45000002</v>
      </c>
      <c r="KR16" s="396">
        <v>323256505.31999999</v>
      </c>
      <c r="KS16" s="396">
        <v>86153487.790000007</v>
      </c>
      <c r="KT16" s="396">
        <v>146462340.84</v>
      </c>
      <c r="KU16" s="396">
        <v>1096649619.3800001</v>
      </c>
      <c r="KV16" s="396">
        <v>152675225.84999996</v>
      </c>
      <c r="KW16" s="396">
        <v>1100408805.73</v>
      </c>
      <c r="KX16" s="396">
        <v>102829705.41999999</v>
      </c>
      <c r="KY16" s="396">
        <v>68808573.739999995</v>
      </c>
      <c r="KZ16" s="396">
        <v>187978633.82999998</v>
      </c>
      <c r="LA16" s="396">
        <v>189557775.12</v>
      </c>
      <c r="LB16" s="396">
        <v>123654588.00000001</v>
      </c>
      <c r="LC16" s="396">
        <v>113211080.05999997</v>
      </c>
      <c r="LD16" s="396">
        <v>85159243.959999993</v>
      </c>
      <c r="LE16" s="396">
        <v>2476730145.1399999</v>
      </c>
      <c r="LF16" s="396">
        <v>487245489.30000001</v>
      </c>
      <c r="LG16" s="396">
        <v>593478651.5200001</v>
      </c>
      <c r="LH16" s="396">
        <v>535365109.17000008</v>
      </c>
      <c r="LI16" s="396">
        <v>125030878.23</v>
      </c>
      <c r="LJ16" s="396">
        <v>91910758.700000003</v>
      </c>
      <c r="LK16" s="396">
        <v>83589324.669799998</v>
      </c>
      <c r="LL16" s="396">
        <v>165995494.53500003</v>
      </c>
      <c r="LM16" s="396">
        <v>76964110.689999983</v>
      </c>
      <c r="LN16" s="396">
        <v>143344891.71000001</v>
      </c>
      <c r="LO16" s="396">
        <v>49014588.249999993</v>
      </c>
      <c r="LP16" s="396">
        <v>720791312.61999989</v>
      </c>
      <c r="LQ16" s="396">
        <v>159688320.69999999</v>
      </c>
      <c r="LR16" s="396">
        <v>106456827.23</v>
      </c>
      <c r="LS16" s="396">
        <v>1562105787.9799998</v>
      </c>
      <c r="LT16" s="396">
        <v>743571207.09000003</v>
      </c>
      <c r="LU16" s="396">
        <v>1715360773.5799999</v>
      </c>
      <c r="LV16" s="396">
        <v>533833293.03999996</v>
      </c>
      <c r="LW16" s="396">
        <v>215724760.75000003</v>
      </c>
      <c r="LX16" s="396">
        <v>188381450.02999997</v>
      </c>
      <c r="LY16" s="396">
        <v>164201169.98999995</v>
      </c>
      <c r="LZ16" s="396">
        <v>143596088.58000004</v>
      </c>
      <c r="MA16" s="396">
        <v>131236669.05999999</v>
      </c>
      <c r="MB16" s="396">
        <v>171219265.34</v>
      </c>
      <c r="MC16" s="396">
        <v>290914853.09000003</v>
      </c>
      <c r="MD16" s="396">
        <v>95886890.430000007</v>
      </c>
      <c r="ME16" s="396">
        <v>2209946849.6500006</v>
      </c>
      <c r="MF16" s="396">
        <v>168926880.31</v>
      </c>
      <c r="MG16" s="396">
        <v>76536092.74000001</v>
      </c>
      <c r="MH16" s="396">
        <v>74921080.780000016</v>
      </c>
      <c r="MI16" s="396">
        <v>72547607.940000013</v>
      </c>
      <c r="MJ16" s="396">
        <v>119754540.44</v>
      </c>
      <c r="MK16" s="396">
        <v>82081223.540000007</v>
      </c>
      <c r="ML16" s="396">
        <v>95456120.210000008</v>
      </c>
      <c r="MM16" s="396">
        <v>168036371.31000006</v>
      </c>
      <c r="MN16" s="396">
        <v>77706229.340000018</v>
      </c>
      <c r="MO16" s="396">
        <v>92114071.849999994</v>
      </c>
      <c r="MP16" s="396">
        <v>76998732.739999995</v>
      </c>
      <c r="MQ16" s="396">
        <v>1490978297.0399995</v>
      </c>
      <c r="MR16" s="396">
        <v>104273561.66000001</v>
      </c>
      <c r="MS16" s="396">
        <v>121658239.75</v>
      </c>
      <c r="MT16" s="396">
        <v>155257331.97</v>
      </c>
      <c r="MU16" s="396">
        <v>155652129.20999998</v>
      </c>
      <c r="MV16" s="396">
        <v>115801330.36000001</v>
      </c>
      <c r="MW16" s="396">
        <v>242595259.48020002</v>
      </c>
      <c r="MX16" s="396">
        <v>178247112.65999997</v>
      </c>
      <c r="MY16" s="396">
        <v>102490054.58000003</v>
      </c>
      <c r="MZ16" s="396">
        <v>36180811.210000001</v>
      </c>
      <c r="NA16" s="396">
        <v>22335137.300000001</v>
      </c>
      <c r="NB16" s="396">
        <v>3395142032.8600006</v>
      </c>
      <c r="NC16" s="396">
        <v>296626442.18000001</v>
      </c>
      <c r="ND16" s="396">
        <v>75576591.030000001</v>
      </c>
      <c r="NE16" s="396">
        <v>867235432.87999988</v>
      </c>
      <c r="NF16" s="396">
        <v>75545517.090000004</v>
      </c>
      <c r="NG16" s="396">
        <v>226854542.81000003</v>
      </c>
      <c r="NH16" s="396">
        <v>456549710.93000001</v>
      </c>
      <c r="NI16" s="396">
        <v>390904826.55999994</v>
      </c>
      <c r="NJ16" s="396">
        <v>34562620.439999998</v>
      </c>
      <c r="NK16" s="396">
        <v>164522889.77000001</v>
      </c>
      <c r="NL16" s="396">
        <v>145016895.15000004</v>
      </c>
      <c r="NM16" s="396">
        <v>78069994.140000015</v>
      </c>
      <c r="NN16" s="396">
        <v>729070862.49000001</v>
      </c>
      <c r="NO16" s="396">
        <v>90107577.390000001</v>
      </c>
      <c r="NP16" s="396">
        <v>80289071.810000002</v>
      </c>
      <c r="NQ16" s="396">
        <v>0</v>
      </c>
      <c r="NR16" s="396">
        <v>72249834.36999999</v>
      </c>
      <c r="NS16" s="396">
        <v>26524578.850000001</v>
      </c>
      <c r="NT16" s="396">
        <v>46422834.289999992</v>
      </c>
      <c r="NU16" s="396">
        <v>1207776691.6800001</v>
      </c>
      <c r="NV16" s="396">
        <v>449464888.09000003</v>
      </c>
      <c r="NW16" s="396">
        <v>100612612.11999999</v>
      </c>
      <c r="NX16" s="396">
        <v>68175885.299999997</v>
      </c>
      <c r="NY16" s="396">
        <v>103829273.97999997</v>
      </c>
      <c r="NZ16" s="396">
        <v>132669815.92</v>
      </c>
      <c r="OA16" s="396">
        <v>65885635.710000001</v>
      </c>
      <c r="OB16" s="396">
        <v>1785176405.0299997</v>
      </c>
      <c r="OC16" s="396">
        <v>324789438.70999998</v>
      </c>
      <c r="OD16" s="396">
        <v>163367650.75</v>
      </c>
      <c r="OE16" s="396">
        <v>414641270.74999994</v>
      </c>
      <c r="OF16" s="396">
        <v>87825347.519999996</v>
      </c>
      <c r="OG16" s="396">
        <v>143596766.16</v>
      </c>
      <c r="OH16" s="396">
        <v>130008996.90000001</v>
      </c>
      <c r="OI16" s="396">
        <v>54327466.529999986</v>
      </c>
      <c r="OJ16" s="396">
        <v>73186687.250000015</v>
      </c>
      <c r="OK16" s="396">
        <v>1465128857.2399998</v>
      </c>
      <c r="OL16" s="396">
        <v>304424050.28000003</v>
      </c>
      <c r="OM16" s="396">
        <v>630907777.32999992</v>
      </c>
      <c r="ON16" s="396">
        <v>184618549.70000002</v>
      </c>
      <c r="OO16" s="396">
        <v>158731982.19000003</v>
      </c>
      <c r="OP16" s="396">
        <v>59401407.749999993</v>
      </c>
      <c r="OQ16" s="396">
        <v>767865069.20999992</v>
      </c>
      <c r="OR16" s="396">
        <v>82182090.659999982</v>
      </c>
      <c r="OS16" s="396">
        <v>98671622.849999994</v>
      </c>
      <c r="OT16" s="396">
        <v>162313706.59</v>
      </c>
      <c r="OU16" s="396">
        <v>142325811.81999999</v>
      </c>
      <c r="OV16" s="396">
        <v>286676139.28000003</v>
      </c>
      <c r="OW16" s="396">
        <v>95253123.320000008</v>
      </c>
      <c r="OX16" s="396">
        <v>48380844.660000004</v>
      </c>
      <c r="OY16" s="396">
        <v>30388668.749999993</v>
      </c>
      <c r="OZ16" s="396">
        <v>1310742223.5900002</v>
      </c>
      <c r="PA16" s="396">
        <v>72157909.039999992</v>
      </c>
      <c r="PB16" s="396">
        <v>253569469.94999999</v>
      </c>
      <c r="PC16" s="396">
        <v>51814468.059999995</v>
      </c>
      <c r="PD16" s="396">
        <v>183819390.11000001</v>
      </c>
      <c r="PE16" s="396">
        <v>255631202.28</v>
      </c>
      <c r="PF16" s="396">
        <v>90310889.01000002</v>
      </c>
      <c r="PG16" s="396">
        <v>64535335.789999999</v>
      </c>
      <c r="PH16" s="396">
        <v>117154394.34999999</v>
      </c>
      <c r="PI16" s="396">
        <v>98879561.629999995</v>
      </c>
      <c r="PJ16" s="396">
        <v>150115990.36999997</v>
      </c>
      <c r="PK16" s="396">
        <v>165037943.27000001</v>
      </c>
      <c r="PL16" s="396">
        <v>63512034.63000001</v>
      </c>
      <c r="PM16" s="396">
        <v>304282536.81999999</v>
      </c>
      <c r="PN16" s="396">
        <v>41870422.859999992</v>
      </c>
      <c r="PO16" s="396">
        <v>22290253.97000001</v>
      </c>
      <c r="PP16" s="396">
        <v>20351245.700000003</v>
      </c>
      <c r="PQ16" s="396">
        <v>40009948.800000004</v>
      </c>
      <c r="PR16" s="396">
        <v>3290452991.5499997</v>
      </c>
      <c r="PS16" s="396">
        <v>97065365.11999999</v>
      </c>
      <c r="PT16" s="396">
        <v>106151903.67</v>
      </c>
      <c r="PU16" s="396">
        <v>192591147.65000001</v>
      </c>
      <c r="PV16" s="396">
        <v>596208178.37999988</v>
      </c>
      <c r="PW16" s="396">
        <v>126683583.97000001</v>
      </c>
      <c r="PX16" s="396">
        <v>235088910.42000002</v>
      </c>
      <c r="PY16" s="396">
        <v>104706657.31</v>
      </c>
      <c r="PZ16" s="396">
        <v>236586566.33000001</v>
      </c>
      <c r="QA16" s="396">
        <v>56441454.700000003</v>
      </c>
      <c r="QB16" s="396">
        <v>246864456.04000002</v>
      </c>
      <c r="QC16" s="396">
        <v>71687746.359999999</v>
      </c>
      <c r="QD16" s="396">
        <v>93143466.75</v>
      </c>
      <c r="QE16" s="396">
        <v>270933604.55000001</v>
      </c>
      <c r="QF16" s="396">
        <v>143525858.71000001</v>
      </c>
      <c r="QG16" s="396">
        <v>167163833.46000001</v>
      </c>
      <c r="QH16" s="396">
        <v>91968028.789999992</v>
      </c>
      <c r="QI16" s="396">
        <v>86455926.219999999</v>
      </c>
      <c r="QJ16" s="396">
        <v>57525017.209999993</v>
      </c>
      <c r="QK16" s="396">
        <v>227442009.98000002</v>
      </c>
      <c r="QL16" s="396">
        <v>274312047.05000001</v>
      </c>
      <c r="QM16" s="396">
        <v>64931250.610000007</v>
      </c>
      <c r="QN16" s="396">
        <v>33556410.669999994</v>
      </c>
      <c r="QO16" s="396">
        <v>28526731.600000001</v>
      </c>
      <c r="QP16" s="396">
        <v>38278874.5</v>
      </c>
      <c r="QQ16" s="396">
        <v>25291606.09</v>
      </c>
      <c r="QR16" s="396">
        <v>1594733284.8800001</v>
      </c>
      <c r="QS16" s="396">
        <v>71398330.510000005</v>
      </c>
      <c r="QT16" s="396">
        <v>268577142.24000001</v>
      </c>
      <c r="QU16" s="396">
        <v>127569496.59</v>
      </c>
      <c r="QV16" s="396">
        <v>130127818.66</v>
      </c>
      <c r="QW16" s="396">
        <v>243928563.79999998</v>
      </c>
      <c r="QX16" s="396">
        <v>96992803.63000001</v>
      </c>
      <c r="QY16" s="396">
        <v>165495206.05000001</v>
      </c>
      <c r="QZ16" s="396">
        <v>215129785.69999999</v>
      </c>
      <c r="RA16" s="396">
        <v>72915145.260000005</v>
      </c>
      <c r="RB16" s="396">
        <v>88176201.899999991</v>
      </c>
      <c r="RC16" s="396">
        <v>46084934.920000009</v>
      </c>
      <c r="RD16" s="396">
        <v>29687299.079999998</v>
      </c>
      <c r="RE16" s="396">
        <v>1770807153.5599997</v>
      </c>
      <c r="RF16" s="396">
        <v>200141381.04000005</v>
      </c>
      <c r="RG16" s="396">
        <v>106965753.91</v>
      </c>
      <c r="RH16" s="396">
        <v>131481591.55000001</v>
      </c>
      <c r="RI16" s="396">
        <v>124191062.36</v>
      </c>
      <c r="RJ16" s="396">
        <v>155378165.55999997</v>
      </c>
      <c r="RK16" s="396">
        <v>329032653.87</v>
      </c>
      <c r="RL16" s="396">
        <v>94616783.619999975</v>
      </c>
      <c r="RM16" s="396">
        <v>128597462.87</v>
      </c>
      <c r="RN16" s="396">
        <v>220106408.43000004</v>
      </c>
      <c r="RO16" s="396">
        <v>268794550.35000002</v>
      </c>
      <c r="RP16" s="396">
        <v>64730940.579999991</v>
      </c>
      <c r="RQ16" s="396">
        <v>59454076.079999998</v>
      </c>
      <c r="RR16" s="396">
        <v>118101928.3</v>
      </c>
      <c r="RS16" s="396">
        <v>59860160.750000015</v>
      </c>
      <c r="RT16" s="396">
        <v>80323411.290000007</v>
      </c>
      <c r="RU16" s="396">
        <v>98615982.520000011</v>
      </c>
      <c r="RV16" s="396">
        <v>37832526.559999995</v>
      </c>
      <c r="RW16" s="396">
        <v>28299929.590000007</v>
      </c>
      <c r="RX16" s="396">
        <v>31637642.869999997</v>
      </c>
      <c r="RY16" s="396">
        <v>830246868.66999996</v>
      </c>
      <c r="RZ16" s="396">
        <v>93321479.989999995</v>
      </c>
      <c r="SA16" s="396">
        <v>87885070.37000002</v>
      </c>
      <c r="SB16" s="396">
        <v>84595531.74000001</v>
      </c>
      <c r="SC16" s="396">
        <v>51996180.069999993</v>
      </c>
      <c r="SD16" s="396">
        <v>106550757.42</v>
      </c>
      <c r="SE16" s="396">
        <v>116565622.59999999</v>
      </c>
      <c r="SF16" s="396">
        <v>162316205.33000001</v>
      </c>
      <c r="SG16" s="396">
        <v>73919718.750000015</v>
      </c>
      <c r="SH16" s="396">
        <v>92139758.220000014</v>
      </c>
      <c r="SI16" s="396">
        <v>235624811.52000001</v>
      </c>
      <c r="SJ16" s="396">
        <v>16171539.950000001</v>
      </c>
      <c r="SK16" s="396">
        <v>506320389.22999996</v>
      </c>
      <c r="SL16" s="396">
        <v>100963936.13999997</v>
      </c>
      <c r="SM16" s="396">
        <v>112888518.51000001</v>
      </c>
      <c r="SN16" s="396">
        <v>219445984.13000003</v>
      </c>
      <c r="SO16" s="396">
        <v>89187162.150000006</v>
      </c>
      <c r="SP16" s="396">
        <v>100728037.55000001</v>
      </c>
      <c r="SQ16" s="396">
        <v>88211776.929999977</v>
      </c>
      <c r="SR16" s="396">
        <v>41639475.090000004</v>
      </c>
      <c r="SS16" s="396">
        <v>1213994649.8500001</v>
      </c>
      <c r="ST16" s="396">
        <v>62423939.219999991</v>
      </c>
      <c r="SU16" s="396">
        <v>115257703.19000001</v>
      </c>
      <c r="SV16" s="396">
        <v>93292901.409999996</v>
      </c>
      <c r="SW16" s="396">
        <v>41548933.539999999</v>
      </c>
      <c r="SX16" s="396">
        <v>62624334.899999991</v>
      </c>
      <c r="SY16" s="396">
        <v>81400812.670000002</v>
      </c>
      <c r="SZ16" s="396">
        <v>236632309.77000001</v>
      </c>
      <c r="TA16" s="396">
        <v>76163228.189999998</v>
      </c>
      <c r="TB16" s="396">
        <v>68170944.580000013</v>
      </c>
      <c r="TC16" s="396">
        <v>83658206.469999999</v>
      </c>
      <c r="TD16" s="396">
        <v>163828420.69999999</v>
      </c>
      <c r="TE16" s="396">
        <v>82579263.810000017</v>
      </c>
      <c r="TF16" s="396">
        <v>53397327.400000006</v>
      </c>
      <c r="TG16" s="396">
        <v>1899683706.5799997</v>
      </c>
      <c r="TH16" s="396">
        <v>88370102.260000005</v>
      </c>
      <c r="TI16" s="396">
        <v>66702966.530000009</v>
      </c>
      <c r="TJ16" s="396">
        <v>190815598.97999999</v>
      </c>
      <c r="TK16" s="396">
        <v>159050985.60999998</v>
      </c>
      <c r="TL16" s="396">
        <v>104143124.13</v>
      </c>
      <c r="TM16" s="396">
        <v>37059713.069999993</v>
      </c>
      <c r="TN16" s="396">
        <v>335197469.44999993</v>
      </c>
      <c r="TO16" s="396">
        <v>82333121.689999998</v>
      </c>
      <c r="TP16" s="396">
        <v>161912805.80000001</v>
      </c>
      <c r="TQ16" s="396">
        <v>164015714.81000003</v>
      </c>
      <c r="TR16" s="396">
        <v>75025634.639999986</v>
      </c>
      <c r="TS16" s="396">
        <v>54865617.719999999</v>
      </c>
      <c r="TT16" s="396">
        <v>98180054.370000005</v>
      </c>
      <c r="TU16" s="396">
        <v>76258754.920000017</v>
      </c>
      <c r="TV16" s="396">
        <v>72564227.409999996</v>
      </c>
      <c r="TW16" s="396">
        <v>506413295.23000002</v>
      </c>
      <c r="TX16" s="396">
        <v>86682709.389999986</v>
      </c>
      <c r="TY16" s="396">
        <v>1054848150.4400001</v>
      </c>
      <c r="TZ16" s="396">
        <v>200543896.32999998</v>
      </c>
      <c r="UA16" s="396">
        <v>67037544.640000008</v>
      </c>
      <c r="UB16" s="396">
        <v>62318321.74000001</v>
      </c>
      <c r="UC16" s="396">
        <v>569689471.49000013</v>
      </c>
      <c r="UD16" s="396">
        <v>53037875.830000006</v>
      </c>
      <c r="UE16" s="396">
        <v>31751111.310000002</v>
      </c>
      <c r="UF16" s="396">
        <v>63667348.909999982</v>
      </c>
      <c r="UG16" s="396">
        <v>44039327.349999994</v>
      </c>
      <c r="UH16" s="396">
        <v>623622346.88000023</v>
      </c>
      <c r="UI16" s="396">
        <v>167480301.66999999</v>
      </c>
      <c r="UJ16" s="396">
        <v>105630270.41</v>
      </c>
      <c r="UK16" s="396">
        <v>195972782.78</v>
      </c>
      <c r="UL16" s="396">
        <v>133672656.96999997</v>
      </c>
      <c r="UM16" s="396">
        <v>97970804.339999959</v>
      </c>
      <c r="UN16" s="396">
        <v>2989138995.4600005</v>
      </c>
      <c r="UO16" s="396">
        <v>124802535.71000001</v>
      </c>
      <c r="UP16" s="396">
        <v>109040850.09999999</v>
      </c>
      <c r="UQ16" s="396">
        <v>431211762.26999998</v>
      </c>
      <c r="UR16" s="396">
        <v>33316363.170000002</v>
      </c>
      <c r="US16" s="396">
        <v>88987961.189999983</v>
      </c>
      <c r="UT16" s="396">
        <v>259604759.39000002</v>
      </c>
      <c r="UU16" s="396">
        <v>71367070.490000024</v>
      </c>
      <c r="UV16" s="396">
        <v>73711665.109999999</v>
      </c>
      <c r="UW16" s="396">
        <v>86267386.570000008</v>
      </c>
      <c r="UX16" s="396">
        <v>120811045.03</v>
      </c>
      <c r="UY16" s="396">
        <v>236062789.66999999</v>
      </c>
      <c r="UZ16" s="396">
        <v>132802857.68000001</v>
      </c>
      <c r="VA16" s="396">
        <v>216050653.78</v>
      </c>
      <c r="VB16" s="396">
        <v>72864670.049999997</v>
      </c>
      <c r="VC16" s="396">
        <v>64038866.309999995</v>
      </c>
      <c r="VD16" s="396">
        <v>59455277.490000002</v>
      </c>
      <c r="VE16" s="396">
        <v>58730958.979999989</v>
      </c>
      <c r="VF16" s="396">
        <v>264915734.77000004</v>
      </c>
      <c r="VG16" s="396">
        <v>40806394.789999992</v>
      </c>
      <c r="VH16" s="396">
        <v>37809657.630000003</v>
      </c>
      <c r="VI16" s="396">
        <v>31131688.809999999</v>
      </c>
      <c r="VJ16" s="396">
        <v>1334526261.6100004</v>
      </c>
      <c r="VK16" s="396">
        <v>102532458.78999999</v>
      </c>
      <c r="VL16" s="396">
        <v>113104447.82000002</v>
      </c>
      <c r="VM16" s="396">
        <v>185495848.15000001</v>
      </c>
      <c r="VN16" s="396">
        <v>170939922.19</v>
      </c>
      <c r="VO16" s="396">
        <v>194436423.94999999</v>
      </c>
      <c r="VP16" s="396">
        <v>139619945.31</v>
      </c>
      <c r="VQ16" s="396">
        <v>98893304.010000005</v>
      </c>
      <c r="VR16" s="396">
        <v>98016307.910000026</v>
      </c>
      <c r="VS16" s="396">
        <v>429246123.57999998</v>
      </c>
      <c r="VT16" s="396">
        <v>101015793.96000001</v>
      </c>
      <c r="VU16" s="396">
        <v>176421250.62</v>
      </c>
      <c r="VV16" s="396">
        <v>126480191.10999998</v>
      </c>
      <c r="VW16" s="396">
        <v>87574861.129999995</v>
      </c>
      <c r="VX16" s="396">
        <v>69592161.020000011</v>
      </c>
      <c r="VY16" s="396">
        <v>4968128032.5999994</v>
      </c>
      <c r="VZ16" s="396">
        <v>200516030.11000001</v>
      </c>
      <c r="WA16" s="396">
        <v>132280705.57999998</v>
      </c>
      <c r="WB16" s="396">
        <v>120384954.12</v>
      </c>
      <c r="WC16" s="396">
        <v>76876927.49000001</v>
      </c>
      <c r="WD16" s="396">
        <v>131958200.90000001</v>
      </c>
      <c r="WE16" s="396">
        <v>195837035.61000001</v>
      </c>
      <c r="WF16" s="396">
        <v>224778936.77999997</v>
      </c>
      <c r="WG16" s="396">
        <v>137895405.57000002</v>
      </c>
      <c r="WH16" s="396">
        <v>221106962.75</v>
      </c>
      <c r="WI16" s="396">
        <v>107639459.88000001</v>
      </c>
      <c r="WJ16" s="396">
        <v>354294270.32000005</v>
      </c>
      <c r="WK16" s="396">
        <v>140307142.73000002</v>
      </c>
      <c r="WL16" s="396">
        <v>244029015.43000004</v>
      </c>
      <c r="WM16" s="396">
        <v>342122601.50999999</v>
      </c>
      <c r="WN16" s="396">
        <v>141683303.16</v>
      </c>
      <c r="WO16" s="396">
        <v>168076492.05000001</v>
      </c>
      <c r="WP16" s="396">
        <v>183304677.40000001</v>
      </c>
      <c r="WQ16" s="396">
        <v>104241005.24000001</v>
      </c>
      <c r="WR16" s="396">
        <v>248415373.74000001</v>
      </c>
      <c r="WS16" s="396">
        <v>545492040.63999999</v>
      </c>
      <c r="WT16" s="396">
        <v>109998272.59999999</v>
      </c>
      <c r="WU16" s="396">
        <v>84150789.980000019</v>
      </c>
      <c r="WV16" s="396">
        <v>71075230.75999999</v>
      </c>
      <c r="WW16" s="396">
        <v>88646696.649999991</v>
      </c>
      <c r="WX16" s="396">
        <v>76455158.929999992</v>
      </c>
      <c r="WY16" s="396">
        <v>67476596.24000001</v>
      </c>
      <c r="WZ16" s="396">
        <v>91429009.959999979</v>
      </c>
      <c r="XA16" s="396">
        <v>339460932.56000006</v>
      </c>
      <c r="XB16" s="396">
        <v>47717091.890000001</v>
      </c>
      <c r="XC16" s="396">
        <v>42495341.149999999</v>
      </c>
      <c r="XD16" s="396">
        <v>35805158.86999999</v>
      </c>
      <c r="XE16" s="396">
        <v>37521176.239999995</v>
      </c>
      <c r="XF16" s="396">
        <v>2178301746.4000001</v>
      </c>
      <c r="XG16" s="396">
        <v>150815067.52000001</v>
      </c>
      <c r="XH16" s="396">
        <v>158425713.27000004</v>
      </c>
      <c r="XI16" s="396">
        <v>673011678.30000007</v>
      </c>
      <c r="XJ16" s="396">
        <v>142031972.11000001</v>
      </c>
      <c r="XK16" s="396">
        <v>239199563.75</v>
      </c>
      <c r="XL16" s="396">
        <v>263857068.03999999</v>
      </c>
      <c r="XM16" s="396">
        <v>139508458.37000003</v>
      </c>
      <c r="XN16" s="396">
        <v>129106022.04000001</v>
      </c>
      <c r="XO16" s="396">
        <v>252131681.12</v>
      </c>
      <c r="XP16" s="396">
        <v>199430488.37</v>
      </c>
      <c r="XQ16" s="396">
        <v>106033473.36999999</v>
      </c>
      <c r="XR16" s="396">
        <v>80775283.719999984</v>
      </c>
      <c r="XS16" s="396">
        <v>105285527.53</v>
      </c>
      <c r="XT16" s="396">
        <v>92641718.789999977</v>
      </c>
      <c r="XU16" s="396">
        <v>83646600.530000001</v>
      </c>
      <c r="XV16" s="396">
        <v>67264535.23999998</v>
      </c>
      <c r="XW16" s="396">
        <v>86797064.429999992</v>
      </c>
      <c r="XX16" s="396">
        <v>76361714.62999998</v>
      </c>
      <c r="XY16" s="396">
        <v>86486953.25</v>
      </c>
      <c r="XZ16" s="396">
        <v>86231634.429999992</v>
      </c>
      <c r="YA16" s="396">
        <v>71020044.430000007</v>
      </c>
      <c r="YB16" s="396">
        <v>62924480.569999993</v>
      </c>
      <c r="YC16" s="396">
        <v>2323354181.3499999</v>
      </c>
      <c r="YD16" s="396">
        <v>116051140.03999999</v>
      </c>
      <c r="YE16" s="396">
        <v>268767155.62</v>
      </c>
      <c r="YF16" s="396">
        <v>119373889.87999998</v>
      </c>
      <c r="YG16" s="396">
        <v>423103632.61000007</v>
      </c>
      <c r="YH16" s="396">
        <v>125780892.69999999</v>
      </c>
      <c r="YI16" s="396">
        <v>225209924.03999999</v>
      </c>
      <c r="YJ16" s="396">
        <v>89139855.629999995</v>
      </c>
      <c r="YK16" s="396">
        <v>337601019.87000006</v>
      </c>
      <c r="YL16" s="396">
        <v>293671569.93999994</v>
      </c>
      <c r="YM16" s="396">
        <v>170269101.39999998</v>
      </c>
      <c r="YN16" s="396">
        <v>107469906.95</v>
      </c>
      <c r="YO16" s="396">
        <v>86172910.230000004</v>
      </c>
      <c r="YP16" s="396">
        <v>94928507.860000014</v>
      </c>
      <c r="YQ16" s="396">
        <v>67743430.229999989</v>
      </c>
      <c r="YR16" s="396">
        <v>63414781.190000005</v>
      </c>
      <c r="YS16" s="396">
        <v>80647171.959999993</v>
      </c>
      <c r="YT16" s="396">
        <v>740408724.32999992</v>
      </c>
      <c r="YU16" s="396">
        <v>104648336.65000001</v>
      </c>
      <c r="YV16" s="396">
        <v>108164517.28</v>
      </c>
      <c r="YW16" s="396">
        <v>79815591.420000017</v>
      </c>
      <c r="YX16" s="396">
        <v>114819175.71000001</v>
      </c>
      <c r="YY16" s="396">
        <v>61976278.910000019</v>
      </c>
      <c r="YZ16" s="396">
        <v>69649812.609999999</v>
      </c>
      <c r="ZA16" s="396">
        <v>833429673.86000013</v>
      </c>
      <c r="ZB16" s="396">
        <v>72889124.359999999</v>
      </c>
      <c r="ZC16" s="396">
        <v>112874150.90000001</v>
      </c>
      <c r="ZD16" s="396">
        <v>140100533.66</v>
      </c>
      <c r="ZE16" s="396">
        <v>70365148.729999989</v>
      </c>
      <c r="ZF16" s="396">
        <v>90319137.269999981</v>
      </c>
      <c r="ZG16" s="396">
        <v>70594825.129999995</v>
      </c>
      <c r="ZH16" s="396">
        <v>63806703.339999996</v>
      </c>
      <c r="ZI16" s="396">
        <v>232672025.54999992</v>
      </c>
      <c r="ZJ16" s="396">
        <v>1610762979.7199998</v>
      </c>
      <c r="ZK16" s="396">
        <v>78999001.159999996</v>
      </c>
      <c r="ZL16" s="396">
        <v>199882118.09</v>
      </c>
      <c r="ZM16" s="396">
        <v>395371861.80999994</v>
      </c>
      <c r="ZN16" s="396">
        <v>265352971.06999999</v>
      </c>
      <c r="ZO16" s="396">
        <v>92696425.230000004</v>
      </c>
      <c r="ZP16" s="396">
        <v>120813502.34999998</v>
      </c>
      <c r="ZQ16" s="396">
        <v>210602255.13</v>
      </c>
      <c r="ZR16" s="396">
        <v>194365265.95000002</v>
      </c>
      <c r="ZS16" s="396">
        <v>235989143.75999999</v>
      </c>
      <c r="ZT16" s="396">
        <v>20410672.559999999</v>
      </c>
      <c r="ZU16" s="396">
        <v>96640266.300000012</v>
      </c>
      <c r="ZV16" s="396">
        <v>71907894.170000002</v>
      </c>
      <c r="ZW16" s="396">
        <v>122238817.67999998</v>
      </c>
      <c r="ZX16" s="396">
        <v>80125072.88000001</v>
      </c>
      <c r="ZY16" s="396">
        <v>86128264.300000012</v>
      </c>
      <c r="ZZ16" s="396">
        <v>82976109.229999989</v>
      </c>
      <c r="AAA16" s="396">
        <v>58390834.440000005</v>
      </c>
      <c r="AAB16" s="396">
        <v>85630832</v>
      </c>
      <c r="AAC16" s="396">
        <v>49537148.469999999</v>
      </c>
      <c r="AAD16" s="396">
        <v>45108701.110000007</v>
      </c>
      <c r="AAE16" s="396">
        <v>38498304.530000001</v>
      </c>
      <c r="AAF16" s="396">
        <v>727001087.81000006</v>
      </c>
      <c r="AAG16" s="396">
        <v>81618085.280000001</v>
      </c>
      <c r="AAH16" s="396">
        <v>108767512.99999999</v>
      </c>
      <c r="AAI16" s="396">
        <v>99968005.889999986</v>
      </c>
      <c r="AAJ16" s="396">
        <v>83238856.450000018</v>
      </c>
      <c r="AAK16" s="396">
        <v>121008048.29000001</v>
      </c>
      <c r="AAL16" s="396">
        <v>83761489.800000012</v>
      </c>
      <c r="AAM16" s="396">
        <v>4417194257.1599998</v>
      </c>
      <c r="AAN16" s="396">
        <v>121463747.53999999</v>
      </c>
      <c r="AAO16" s="396">
        <v>75878569.209999993</v>
      </c>
      <c r="AAP16" s="396">
        <v>229446958.08999994</v>
      </c>
      <c r="AAQ16" s="396">
        <v>165248737.50999999</v>
      </c>
      <c r="AAR16" s="396">
        <v>97599950.049999997</v>
      </c>
      <c r="AAS16" s="396">
        <v>120928821.64999995</v>
      </c>
      <c r="AAT16" s="396">
        <v>151237986.33999994</v>
      </c>
      <c r="AAU16" s="396">
        <v>357088787.57999992</v>
      </c>
      <c r="AAV16" s="396">
        <v>80657508.26000002</v>
      </c>
      <c r="AAW16" s="396">
        <v>140894195.25999999</v>
      </c>
      <c r="AAX16" s="396">
        <v>539689261.87000012</v>
      </c>
      <c r="AAY16" s="396">
        <v>253824659.83999997</v>
      </c>
      <c r="AAZ16" s="396">
        <v>66867283.320000008</v>
      </c>
      <c r="ABA16" s="396">
        <v>86197813.649999991</v>
      </c>
      <c r="ABB16" s="396">
        <v>94347914.950000003</v>
      </c>
      <c r="ABC16" s="396">
        <v>56082957.819999993</v>
      </c>
      <c r="ABD16" s="396">
        <v>97046096.569999993</v>
      </c>
      <c r="ABE16" s="396">
        <v>62712558.400000006</v>
      </c>
      <c r="ABF16" s="396">
        <v>683085085.26999998</v>
      </c>
      <c r="ABG16" s="396">
        <v>403147407.5999999</v>
      </c>
      <c r="ABH16" s="396">
        <v>60230651.890000001</v>
      </c>
      <c r="ABI16" s="396">
        <v>54750225.369999997</v>
      </c>
      <c r="ABJ16" s="396">
        <v>52109792.809999987</v>
      </c>
      <c r="ABK16" s="396">
        <v>47053899.300000004</v>
      </c>
      <c r="ABL16" s="396">
        <v>43052075.38000001</v>
      </c>
      <c r="ABM16" s="396">
        <v>899015973.6400001</v>
      </c>
      <c r="ABN16" s="396">
        <v>132639871.78000002</v>
      </c>
      <c r="ABO16" s="396">
        <v>78275718.340000004</v>
      </c>
      <c r="ABP16" s="396">
        <v>152656332.36999997</v>
      </c>
      <c r="ABQ16" s="396">
        <v>152095164.28999999</v>
      </c>
      <c r="ABR16" s="396">
        <v>96388007.48999998</v>
      </c>
      <c r="ABS16" s="396">
        <v>77056046.329999983</v>
      </c>
      <c r="ABT16" s="396">
        <v>132887872.09999998</v>
      </c>
      <c r="ABU16" s="396">
        <v>27868528.979999997</v>
      </c>
      <c r="ABV16" s="396">
        <v>1058940375.8900001</v>
      </c>
      <c r="ABW16" s="396">
        <v>64633118.030000001</v>
      </c>
      <c r="ABX16" s="396">
        <v>167550638.51999998</v>
      </c>
      <c r="ABY16" s="396">
        <v>76523980.770000011</v>
      </c>
      <c r="ABZ16" s="396">
        <v>58452443.460000001</v>
      </c>
      <c r="ACA16" s="396">
        <v>333930510.13000005</v>
      </c>
      <c r="ACB16" s="396">
        <v>49583062.659999996</v>
      </c>
      <c r="ACC16" s="396">
        <v>81309115.040000007</v>
      </c>
      <c r="ACD16" s="396">
        <v>60146700.329999998</v>
      </c>
      <c r="ACE16" s="396">
        <v>117569039.43000002</v>
      </c>
      <c r="ACF16" s="396">
        <v>60158947.349999994</v>
      </c>
      <c r="ACG16" s="396">
        <v>2248923793.4900002</v>
      </c>
      <c r="ACH16" s="396">
        <v>79887452.320000023</v>
      </c>
      <c r="ACI16" s="396">
        <v>124897609.06000002</v>
      </c>
      <c r="ACJ16" s="396">
        <v>226027586.99000001</v>
      </c>
      <c r="ACK16" s="396">
        <v>80590392.61999999</v>
      </c>
      <c r="ACL16" s="396">
        <v>111498018.59</v>
      </c>
      <c r="ACM16" s="396">
        <v>136193141.55000001</v>
      </c>
      <c r="ACN16" s="396">
        <v>436876953.35000002</v>
      </c>
      <c r="ACO16" s="396">
        <v>579131662.63999999</v>
      </c>
      <c r="ACP16" s="396">
        <v>107320501.91</v>
      </c>
      <c r="ACQ16" s="396">
        <v>119855221.60000001</v>
      </c>
      <c r="ACR16" s="396">
        <v>147503565.53999996</v>
      </c>
      <c r="ACS16" s="396">
        <v>123116729.72000004</v>
      </c>
      <c r="ACT16" s="396">
        <v>414731154.48999989</v>
      </c>
      <c r="ACU16" s="396">
        <v>108200437.27999999</v>
      </c>
      <c r="ACV16" s="396">
        <v>127132058.78000002</v>
      </c>
      <c r="ACW16" s="396">
        <v>84992647.670000002</v>
      </c>
      <c r="ACX16" s="396">
        <v>56722982.609999992</v>
      </c>
      <c r="ACY16" s="396">
        <v>64668602.519999996</v>
      </c>
      <c r="ACZ16" s="396">
        <v>36878085.719999999</v>
      </c>
      <c r="ADA16" s="396">
        <v>42843098.880599998</v>
      </c>
      <c r="ADB16" s="396">
        <v>25576785.129999999</v>
      </c>
      <c r="ADC16" s="396">
        <v>53523992.819999993</v>
      </c>
      <c r="ADD16" s="396">
        <v>442651932.05000007</v>
      </c>
      <c r="ADE16" s="396">
        <v>448315966.44000012</v>
      </c>
      <c r="ADF16" s="396">
        <v>50854139.780000001</v>
      </c>
      <c r="ADG16" s="396">
        <v>44000221.810000002</v>
      </c>
      <c r="ADH16" s="396">
        <v>90023398.210000023</v>
      </c>
      <c r="ADI16" s="396">
        <v>44151081.799999997</v>
      </c>
      <c r="ADJ16" s="396">
        <v>77187287.809999987</v>
      </c>
      <c r="ADK16" s="396">
        <v>67592712.660000011</v>
      </c>
      <c r="ADL16" s="396">
        <v>86482709.099999994</v>
      </c>
      <c r="ADM16" s="396">
        <v>2061061861.6599998</v>
      </c>
      <c r="ADN16" s="396">
        <v>242850288.38999999</v>
      </c>
      <c r="ADO16" s="396">
        <v>187112814.59999999</v>
      </c>
      <c r="ADP16" s="396">
        <v>545665143.74000001</v>
      </c>
      <c r="ADQ16" s="396">
        <v>42990961.900000006</v>
      </c>
      <c r="ADR16" s="396">
        <v>61294848.689999998</v>
      </c>
      <c r="ADS16" s="396">
        <v>92567279.270000011</v>
      </c>
      <c r="ADT16" s="396">
        <v>43930665.910000004</v>
      </c>
      <c r="ADU16" s="396">
        <v>3008675879.0400004</v>
      </c>
      <c r="ADV16" s="396">
        <v>454695262.08999997</v>
      </c>
      <c r="ADW16" s="396">
        <v>287782794.62</v>
      </c>
      <c r="ADX16" s="396">
        <v>81859235.019999996</v>
      </c>
      <c r="ADY16" s="396">
        <v>74476701.400000006</v>
      </c>
      <c r="ADZ16" s="396">
        <v>145362737.54000002</v>
      </c>
      <c r="AEA16" s="396">
        <v>105144290.72999999</v>
      </c>
      <c r="AEB16" s="396">
        <v>95992650.770000011</v>
      </c>
      <c r="AEC16" s="396">
        <v>93943192.609999999</v>
      </c>
      <c r="AED16" s="396">
        <v>78383963.120000005</v>
      </c>
      <c r="AEE16" s="396">
        <v>120268000.75</v>
      </c>
      <c r="AEF16" s="396">
        <v>163423327.20999998</v>
      </c>
      <c r="AEG16" s="396">
        <v>77950384.060000017</v>
      </c>
      <c r="AEH16" s="396">
        <v>93880183.089999989</v>
      </c>
      <c r="AEI16" s="396">
        <v>115968322.47999999</v>
      </c>
      <c r="AEJ16" s="396">
        <v>123456588.88000001</v>
      </c>
      <c r="AEK16" s="396">
        <v>83845411.570000008</v>
      </c>
      <c r="AEL16" s="396">
        <v>196365510.81999999</v>
      </c>
      <c r="AEM16" s="396">
        <v>60320477.810000002</v>
      </c>
      <c r="AEN16" s="396">
        <v>167267762.39000002</v>
      </c>
      <c r="AEO16" s="396">
        <v>1560964034.8600004</v>
      </c>
      <c r="AEP16" s="396">
        <v>207637173.45999998</v>
      </c>
      <c r="AEQ16" s="396">
        <v>170772614.09</v>
      </c>
      <c r="AER16" s="396">
        <v>133971050.24999999</v>
      </c>
      <c r="AES16" s="396">
        <v>130853088.10999998</v>
      </c>
      <c r="AET16" s="396">
        <v>270881397.37999994</v>
      </c>
      <c r="AEU16" s="396">
        <v>97649912.859999985</v>
      </c>
      <c r="AEV16" s="396">
        <v>130677376.40999997</v>
      </c>
      <c r="AEW16" s="396">
        <v>87547238.920000017</v>
      </c>
      <c r="AEX16" s="396">
        <v>50059185.299999997</v>
      </c>
      <c r="AEY16" s="396">
        <v>1011167255.8699999</v>
      </c>
      <c r="AEZ16" s="396">
        <v>510443013.60000002</v>
      </c>
      <c r="AFA16" s="396">
        <v>193936226.14999998</v>
      </c>
      <c r="AFB16" s="396">
        <v>154314206.15000001</v>
      </c>
      <c r="AFC16" s="396">
        <v>241288249.43000001</v>
      </c>
      <c r="AFD16" s="396">
        <v>192930987.73999995</v>
      </c>
      <c r="AFE16" s="396">
        <v>119928870.52000001</v>
      </c>
      <c r="AFF16" s="396">
        <v>144780084.12999997</v>
      </c>
      <c r="AFG16" s="396">
        <v>94631729.670000002</v>
      </c>
      <c r="AFH16" s="396">
        <v>143965755.22999999</v>
      </c>
      <c r="AFI16" s="396">
        <v>122554890.71999998</v>
      </c>
      <c r="AFJ16" s="396">
        <v>108762258.64999999</v>
      </c>
      <c r="AFK16" s="396">
        <v>139817183.13</v>
      </c>
      <c r="AFL16" s="396">
        <v>1118757421.7699997</v>
      </c>
      <c r="AFM16" s="396">
        <v>227915640.96000001</v>
      </c>
      <c r="AFN16" s="396">
        <v>148269665.08000001</v>
      </c>
      <c r="AFO16" s="396">
        <v>124999134.29000004</v>
      </c>
      <c r="AFP16" s="396">
        <v>136794607.38999999</v>
      </c>
      <c r="AFQ16" s="396">
        <v>92530261.090000018</v>
      </c>
      <c r="AFR16" s="396">
        <v>84627020.689999998</v>
      </c>
      <c r="AFS16" s="396">
        <v>192472236.51999998</v>
      </c>
      <c r="AFT16" s="396">
        <v>188366618.24000004</v>
      </c>
      <c r="AFU16" s="396">
        <v>76861838.190000013</v>
      </c>
      <c r="AFV16" s="396">
        <v>205014674.98000005</v>
      </c>
      <c r="AFW16" s="396">
        <v>84763953.519999996</v>
      </c>
      <c r="AFX16" s="396">
        <v>1037371346.7099999</v>
      </c>
      <c r="AFY16" s="396">
        <v>86970384.200000003</v>
      </c>
      <c r="AFZ16" s="396">
        <v>89776610.969999984</v>
      </c>
      <c r="AGA16" s="396">
        <v>94132900.329999983</v>
      </c>
      <c r="AGB16" s="396">
        <v>244850510.55000001</v>
      </c>
      <c r="AGC16" s="396">
        <v>95881025.189999983</v>
      </c>
      <c r="AGD16" s="396">
        <v>63484568.760000005</v>
      </c>
      <c r="AGE16" s="396">
        <v>90788517.929999992</v>
      </c>
      <c r="AGF16" s="396">
        <v>68260913.579999998</v>
      </c>
      <c r="AGG16" s="396">
        <v>97535424.310000002</v>
      </c>
      <c r="AGH16" s="396">
        <v>63873100.660000004</v>
      </c>
      <c r="AGI16" s="396">
        <v>1503886872.0900004</v>
      </c>
      <c r="AGJ16" s="396">
        <v>331494576.22000003</v>
      </c>
      <c r="AGK16" s="396">
        <v>146111325.32000002</v>
      </c>
      <c r="AGL16" s="396">
        <v>83233591.769999996</v>
      </c>
      <c r="AGM16" s="396">
        <v>214862107.30999994</v>
      </c>
      <c r="AGN16" s="396">
        <v>190173218.61999997</v>
      </c>
      <c r="AGO16" s="396">
        <v>80318787.540000007</v>
      </c>
      <c r="AGP16" s="396">
        <v>87849095.149999991</v>
      </c>
      <c r="AGQ16" s="396">
        <v>2627602442.6799998</v>
      </c>
      <c r="AGR16" s="396">
        <v>1317167741.4599998</v>
      </c>
      <c r="AGS16" s="396">
        <v>103518685.88</v>
      </c>
      <c r="AGT16" s="396">
        <v>224193477.91999999</v>
      </c>
      <c r="AGU16" s="396">
        <v>341471119.87</v>
      </c>
      <c r="AGV16" s="396">
        <v>202991251.54000005</v>
      </c>
      <c r="AGW16" s="396">
        <v>172076804.16000003</v>
      </c>
      <c r="AGX16" s="396">
        <v>177382028.08999997</v>
      </c>
      <c r="AGY16" s="396">
        <v>58460614.039999999</v>
      </c>
      <c r="AGZ16" s="396">
        <v>121859648.47999999</v>
      </c>
      <c r="AHA16" s="396">
        <v>143222493.50999999</v>
      </c>
      <c r="AHB16" s="396">
        <v>83629320.770000011</v>
      </c>
      <c r="AHC16" s="396">
        <v>92938337.290000007</v>
      </c>
      <c r="AHD16" s="396">
        <v>91933736.269999996</v>
      </c>
      <c r="AHE16" s="396">
        <v>91549001.399999991</v>
      </c>
      <c r="AHF16" s="396">
        <v>107304905.65000001</v>
      </c>
      <c r="AHG16" s="396">
        <v>72635810.529999986</v>
      </c>
      <c r="AHH16" s="396">
        <v>622507577.46000004</v>
      </c>
      <c r="AHI16" s="396">
        <v>96811804.199999988</v>
      </c>
      <c r="AHJ16" s="396">
        <v>112275925.80000003</v>
      </c>
      <c r="AHK16" s="396">
        <v>92631398.700000003</v>
      </c>
      <c r="AHL16" s="396">
        <v>209916350.69000003</v>
      </c>
      <c r="AHM16" s="396">
        <v>86571551.499999985</v>
      </c>
      <c r="AHN16" s="396">
        <v>36711281.75</v>
      </c>
      <c r="AHO16" s="396">
        <v>235572257268.47968</v>
      </c>
    </row>
    <row r="17" spans="1:899">
      <c r="A17" s="383" t="s">
        <v>19</v>
      </c>
      <c r="B17" s="383" t="s">
        <v>20</v>
      </c>
      <c r="C17" s="394">
        <v>637292466.40999997</v>
      </c>
      <c r="D17" s="394">
        <v>23492118.57</v>
      </c>
      <c r="E17" s="394">
        <v>34078394.869999997</v>
      </c>
      <c r="F17" s="394">
        <v>5352218.28</v>
      </c>
      <c r="G17" s="394">
        <v>48555018.469999999</v>
      </c>
      <c r="H17" s="394">
        <v>11674313.01</v>
      </c>
      <c r="I17" s="394">
        <v>38364753.670000002</v>
      </c>
      <c r="J17" s="394">
        <v>10445869.66</v>
      </c>
      <c r="K17" s="394">
        <v>14814635.039999999</v>
      </c>
      <c r="L17" s="394">
        <v>16415314.07</v>
      </c>
      <c r="M17" s="394">
        <v>6791410.8799999999</v>
      </c>
      <c r="N17" s="394">
        <v>7978708.6500000004</v>
      </c>
      <c r="O17" s="394">
        <v>8203340.3700000001</v>
      </c>
      <c r="P17" s="394">
        <v>6286965.29</v>
      </c>
      <c r="Q17" s="394">
        <v>5959920.5300000003</v>
      </c>
      <c r="R17" s="394">
        <v>14263330.460000001</v>
      </c>
      <c r="S17" s="394">
        <v>17238857.48</v>
      </c>
      <c r="T17" s="394">
        <v>2351670.88</v>
      </c>
      <c r="U17" s="394">
        <v>332596808.73000002</v>
      </c>
      <c r="V17" s="394">
        <v>57336619.890000001</v>
      </c>
      <c r="W17" s="394">
        <v>7550545.6100000003</v>
      </c>
      <c r="X17" s="394">
        <v>16948899.690000001</v>
      </c>
      <c r="Y17" s="394">
        <v>12496963.869999999</v>
      </c>
      <c r="Z17" s="394">
        <v>16466369.439999999</v>
      </c>
      <c r="AA17" s="394">
        <v>3174469.22</v>
      </c>
      <c r="AB17" s="394">
        <v>66955176.280000001</v>
      </c>
      <c r="AC17" s="394">
        <v>14999694.07</v>
      </c>
      <c r="AD17" s="394">
        <v>13160778.99</v>
      </c>
      <c r="AE17" s="394">
        <v>62766760.530000001</v>
      </c>
      <c r="AF17" s="394">
        <v>9965451.6899999995</v>
      </c>
      <c r="AG17" s="394">
        <v>35110753.450000003</v>
      </c>
      <c r="AH17" s="394">
        <v>21692725.600000001</v>
      </c>
      <c r="AI17" s="394">
        <v>8989827.9600000009</v>
      </c>
      <c r="AJ17" s="394">
        <v>5358305.99</v>
      </c>
      <c r="AK17" s="394">
        <v>8514531.9700000007</v>
      </c>
      <c r="AL17" s="394">
        <v>11497406.18</v>
      </c>
      <c r="AM17" s="394">
        <v>6991517.1600000001</v>
      </c>
      <c r="AN17" s="394">
        <v>11587961.33</v>
      </c>
      <c r="AO17" s="394">
        <v>6371799.3799999999</v>
      </c>
      <c r="AP17" s="394">
        <v>4803413.13</v>
      </c>
      <c r="AQ17" s="394">
        <v>6054702.1799999997</v>
      </c>
      <c r="AR17" s="394">
        <v>2245646.91</v>
      </c>
      <c r="AS17" s="394">
        <v>147441521.05000001</v>
      </c>
      <c r="AT17" s="394">
        <v>2867162.2</v>
      </c>
      <c r="AU17" s="394">
        <v>2782022.02</v>
      </c>
      <c r="AV17" s="394">
        <v>7236033.2599999998</v>
      </c>
      <c r="AW17" s="394">
        <v>12327967.289999999</v>
      </c>
      <c r="AX17" s="394">
        <v>12008455.98</v>
      </c>
      <c r="AY17" s="394">
        <v>4162276</v>
      </c>
      <c r="AZ17" s="394">
        <v>6426945.8300000001</v>
      </c>
      <c r="BA17" s="394">
        <v>3577117.2</v>
      </c>
      <c r="BB17" s="394">
        <v>3321363.23</v>
      </c>
      <c r="BC17" s="394">
        <v>2467689.44</v>
      </c>
      <c r="BD17" s="394">
        <v>1922301.47</v>
      </c>
      <c r="BE17" s="394">
        <v>34128352.689999998</v>
      </c>
      <c r="BF17" s="394">
        <v>24210.67</v>
      </c>
      <c r="BG17" s="394">
        <v>2631015.2000000002</v>
      </c>
      <c r="BH17" s="394">
        <v>178230529.38</v>
      </c>
      <c r="BI17" s="394">
        <v>85290112.569999993</v>
      </c>
      <c r="BJ17" s="394">
        <v>13220785.26</v>
      </c>
      <c r="BK17" s="394">
        <v>5198993.58</v>
      </c>
      <c r="BL17" s="394">
        <v>18690585.649999999</v>
      </c>
      <c r="BM17" s="394">
        <v>11928948.640000001</v>
      </c>
      <c r="BN17" s="394">
        <v>7057200.04</v>
      </c>
      <c r="BO17" s="394">
        <v>413401.89</v>
      </c>
      <c r="BP17" s="394">
        <v>633151.52</v>
      </c>
      <c r="BQ17" s="394">
        <v>236630861.5</v>
      </c>
      <c r="BR17" s="394">
        <v>9452000.2899999991</v>
      </c>
      <c r="BS17" s="394">
        <v>10928218.580000002</v>
      </c>
      <c r="BT17" s="394">
        <v>12052685.709999999</v>
      </c>
      <c r="BU17" s="394">
        <v>8464218.2699999996</v>
      </c>
      <c r="BV17" s="394">
        <v>8898611.8300000001</v>
      </c>
      <c r="BW17" s="394">
        <v>4813530.78</v>
      </c>
      <c r="BX17" s="394">
        <v>10191461.73</v>
      </c>
      <c r="BY17" s="394">
        <v>54839614.869999997</v>
      </c>
      <c r="BZ17" s="394">
        <v>5651727.6100000003</v>
      </c>
      <c r="CA17" s="394">
        <v>9700495.7100000009</v>
      </c>
      <c r="CB17" s="394">
        <v>17674459.399999999</v>
      </c>
      <c r="CC17" s="394">
        <v>6497076.0899999999</v>
      </c>
      <c r="CD17" s="394">
        <v>3402564.39</v>
      </c>
      <c r="CE17" s="394">
        <v>4043535.62</v>
      </c>
      <c r="CF17" s="394">
        <v>497264149.82999998</v>
      </c>
      <c r="CG17" s="394">
        <v>10215545.92</v>
      </c>
      <c r="CH17" s="394">
        <v>21404085.760000002</v>
      </c>
      <c r="CI17" s="394">
        <v>7203364.8099999996</v>
      </c>
      <c r="CJ17" s="394">
        <v>11771613.039999999</v>
      </c>
      <c r="CK17" s="394">
        <v>9756198.9800000004</v>
      </c>
      <c r="CL17" s="394">
        <v>10385536.810000001</v>
      </c>
      <c r="CM17" s="394">
        <v>15926287.560000001</v>
      </c>
      <c r="CN17" s="394">
        <v>3775220.53</v>
      </c>
      <c r="CO17" s="394">
        <v>8644089.1799999997</v>
      </c>
      <c r="CP17" s="394">
        <v>7209466.7599999998</v>
      </c>
      <c r="CQ17" s="394">
        <v>9219109.25</v>
      </c>
      <c r="CR17" s="394">
        <v>7347928.4800000004</v>
      </c>
      <c r="CS17" s="394">
        <v>175111118.94</v>
      </c>
      <c r="CT17" s="394">
        <v>6619419.5499999998</v>
      </c>
      <c r="CU17" s="394">
        <v>7318846.0599999996</v>
      </c>
      <c r="CV17" s="394">
        <v>17027030.609999999</v>
      </c>
      <c r="CW17" s="394">
        <v>3908072.75</v>
      </c>
      <c r="CX17" s="394">
        <v>17781634.489999998</v>
      </c>
      <c r="CY17" s="394">
        <v>5916253.1399999997</v>
      </c>
      <c r="CZ17" s="394">
        <v>3078008.38</v>
      </c>
      <c r="DA17" s="394">
        <v>119069763.42</v>
      </c>
      <c r="DB17" s="394">
        <v>149660686.88</v>
      </c>
      <c r="DC17" s="394">
        <v>10712674.4</v>
      </c>
      <c r="DD17" s="394">
        <v>11834069.949999999</v>
      </c>
      <c r="DE17" s="394">
        <v>21829868.359999999</v>
      </c>
      <c r="DF17" s="394">
        <v>15152950.6</v>
      </c>
      <c r="DG17" s="394">
        <v>12432085.439999999</v>
      </c>
      <c r="DH17" s="394">
        <v>16759615.939999999</v>
      </c>
      <c r="DI17" s="394">
        <v>5022483.75</v>
      </c>
      <c r="DJ17" s="394">
        <v>669267627.38</v>
      </c>
      <c r="DK17" s="394">
        <v>9533419.6300000008</v>
      </c>
      <c r="DL17" s="394">
        <v>22317227.600000001</v>
      </c>
      <c r="DM17" s="394">
        <v>20137486.210000001</v>
      </c>
      <c r="DN17" s="394">
        <v>18405954.879999999</v>
      </c>
      <c r="DO17" s="394">
        <v>12339541.189999999</v>
      </c>
      <c r="DP17" s="394">
        <v>25507952.800000001</v>
      </c>
      <c r="DQ17" s="394">
        <v>10822908.449999999</v>
      </c>
      <c r="DR17" s="394">
        <v>24354683.280000001</v>
      </c>
      <c r="DS17" s="394">
        <v>242082717.75</v>
      </c>
      <c r="DT17" s="394">
        <v>14685016.539999999</v>
      </c>
      <c r="DU17" s="394">
        <v>48275995.640000001</v>
      </c>
      <c r="DV17" s="394">
        <v>46649476.469999999</v>
      </c>
      <c r="DW17" s="394">
        <v>13117352.18</v>
      </c>
      <c r="DX17" s="394">
        <v>30204381.66</v>
      </c>
      <c r="DY17" s="394">
        <v>17495458.670000002</v>
      </c>
      <c r="DZ17" s="394">
        <v>4116270.19</v>
      </c>
      <c r="EA17" s="394">
        <v>8207408.8899999997</v>
      </c>
      <c r="EB17" s="394">
        <v>6858463</v>
      </c>
      <c r="EC17" s="394">
        <v>22048438.530000001</v>
      </c>
      <c r="ED17" s="394">
        <v>84803788.849999994</v>
      </c>
      <c r="EE17" s="394">
        <v>71838266.430000007</v>
      </c>
      <c r="EF17" s="394">
        <v>8533139.3000000007</v>
      </c>
      <c r="EG17" s="394">
        <v>12118871.859999999</v>
      </c>
      <c r="EH17" s="394">
        <v>14613019.43</v>
      </c>
      <c r="EI17" s="394">
        <v>25339564.940000001</v>
      </c>
      <c r="EJ17" s="394">
        <v>27337545.059999999</v>
      </c>
      <c r="EK17" s="394">
        <v>7192154.75</v>
      </c>
      <c r="EL17" s="394">
        <v>15472977.01</v>
      </c>
      <c r="EM17" s="394">
        <v>396403982.02999997</v>
      </c>
      <c r="EN17" s="394">
        <v>6920010.8300000001</v>
      </c>
      <c r="EO17" s="394">
        <v>11714171.76</v>
      </c>
      <c r="EP17" s="394">
        <v>10835272.470000001</v>
      </c>
      <c r="EQ17" s="394">
        <v>2837483.79</v>
      </c>
      <c r="ER17" s="394">
        <v>3056063.95</v>
      </c>
      <c r="ES17" s="394">
        <v>17872248.280000001</v>
      </c>
      <c r="ET17" s="394">
        <v>10090050.560000001</v>
      </c>
      <c r="EU17" s="394">
        <v>7156171.96</v>
      </c>
      <c r="EV17" s="394">
        <v>161757474.96000001</v>
      </c>
      <c r="EW17" s="394">
        <v>4928562.1100000003</v>
      </c>
      <c r="EX17" s="394">
        <v>8439570.0500000007</v>
      </c>
      <c r="EY17" s="394">
        <v>11283262.25</v>
      </c>
      <c r="EZ17" s="394">
        <v>26334304.43</v>
      </c>
      <c r="FA17" s="394">
        <v>22926065.329999998</v>
      </c>
      <c r="FB17" s="394">
        <v>10330509.609999999</v>
      </c>
      <c r="FC17" s="394">
        <v>8430963.0899999999</v>
      </c>
      <c r="FD17" s="394">
        <v>6969609.2400000002</v>
      </c>
      <c r="FE17" s="394">
        <v>5440567.2999999998</v>
      </c>
      <c r="FF17" s="394">
        <v>5244695.9800000004</v>
      </c>
      <c r="FG17" s="394">
        <v>3298006.34</v>
      </c>
      <c r="FH17" s="394">
        <v>93508791.659999996</v>
      </c>
      <c r="FI17" s="394">
        <v>5710111.1900000004</v>
      </c>
      <c r="FJ17" s="394">
        <v>5904931.9199999999</v>
      </c>
      <c r="FK17" s="394">
        <v>5446324.4299999997</v>
      </c>
      <c r="FL17" s="394">
        <v>11247563.810000001</v>
      </c>
      <c r="FM17" s="394">
        <v>9638620.8699999992</v>
      </c>
      <c r="FN17" s="394">
        <v>2660361.75</v>
      </c>
      <c r="FO17" s="394">
        <v>1602331.96</v>
      </c>
      <c r="FP17" s="394">
        <v>373957918.04000002</v>
      </c>
      <c r="FQ17" s="394">
        <v>7045773.2699999996</v>
      </c>
      <c r="FR17" s="394">
        <v>21856701</v>
      </c>
      <c r="FS17" s="394">
        <v>17356573.25</v>
      </c>
      <c r="FT17" s="394">
        <v>20085608.829999998</v>
      </c>
      <c r="FU17" s="394">
        <v>8187938.8099999996</v>
      </c>
      <c r="FV17" s="394">
        <v>27865596.109999999</v>
      </c>
      <c r="FW17" s="394">
        <v>15322900.210000001</v>
      </c>
      <c r="FX17" s="394">
        <v>13031397.23</v>
      </c>
      <c r="FY17" s="394">
        <v>14983600.439999999</v>
      </c>
      <c r="FZ17" s="394">
        <v>29546442.48</v>
      </c>
      <c r="GA17" s="394">
        <v>8544713.1999999993</v>
      </c>
      <c r="GB17" s="394">
        <v>7999923.1600000001</v>
      </c>
      <c r="GC17" s="394">
        <v>2765150.95</v>
      </c>
      <c r="GD17" s="394">
        <v>153833293.21000001</v>
      </c>
      <c r="GE17" s="394">
        <v>5418240.6600000001</v>
      </c>
      <c r="GF17" s="394">
        <v>5215343.2300000004</v>
      </c>
      <c r="GG17" s="394">
        <v>27834345.870000001</v>
      </c>
      <c r="GH17" s="394">
        <v>8526677.0800000001</v>
      </c>
      <c r="GI17" s="394">
        <v>7187032.1200000001</v>
      </c>
      <c r="GJ17" s="394">
        <v>6710511.0599999996</v>
      </c>
      <c r="GK17" s="394">
        <v>30023711.27</v>
      </c>
      <c r="GL17" s="394">
        <v>4798638.26</v>
      </c>
      <c r="GM17" s="394">
        <v>3300470.71</v>
      </c>
      <c r="GN17" s="394">
        <v>1938957.86</v>
      </c>
      <c r="GO17" s="394">
        <v>2272567.7400000002</v>
      </c>
      <c r="GP17" s="394">
        <v>73327771.349999994</v>
      </c>
      <c r="GQ17" s="394">
        <v>14362975.710000001</v>
      </c>
      <c r="GR17" s="394">
        <v>4447223.18</v>
      </c>
      <c r="GS17" s="394">
        <v>20319208.670000002</v>
      </c>
      <c r="GT17" s="394">
        <v>2331277.94</v>
      </c>
      <c r="GU17" s="394">
        <v>9323546.7799999993</v>
      </c>
      <c r="GV17" s="394">
        <v>9568767.8100000005</v>
      </c>
      <c r="GW17" s="394">
        <v>3776198.2</v>
      </c>
      <c r="GX17" s="394">
        <v>92081484.989999995</v>
      </c>
      <c r="GY17" s="394">
        <v>6853843.1600000001</v>
      </c>
      <c r="GZ17" s="394">
        <v>14852059.199999999</v>
      </c>
      <c r="HA17" s="394">
        <v>8766694.8100000005</v>
      </c>
      <c r="HB17" s="394">
        <v>435110496.17000002</v>
      </c>
      <c r="HC17" s="394">
        <v>14318520.9</v>
      </c>
      <c r="HD17" s="394">
        <v>19083255.850000001</v>
      </c>
      <c r="HE17" s="394">
        <v>22960197.100000001</v>
      </c>
      <c r="HF17" s="394">
        <v>15521035.470000001</v>
      </c>
      <c r="HG17" s="394">
        <v>49845721.490000002</v>
      </c>
      <c r="HH17" s="394">
        <v>4198603.0199999996</v>
      </c>
      <c r="HI17" s="394">
        <v>198171814.96000001</v>
      </c>
      <c r="HJ17" s="394">
        <v>24329692.52</v>
      </c>
      <c r="HK17" s="394">
        <v>21488665.370000001</v>
      </c>
      <c r="HL17" s="394">
        <v>14770391.9</v>
      </c>
      <c r="HM17" s="394">
        <v>10108788.74</v>
      </c>
      <c r="HN17" s="394">
        <v>11130150.76</v>
      </c>
      <c r="HO17" s="394">
        <v>10066057.33</v>
      </c>
      <c r="HP17" s="394">
        <v>5493503.7999999998</v>
      </c>
      <c r="HQ17" s="394">
        <v>279386467.38999999</v>
      </c>
      <c r="HR17" s="394">
        <v>62827297.710000001</v>
      </c>
      <c r="HS17" s="394">
        <v>11144385.41</v>
      </c>
      <c r="HT17" s="394">
        <v>10625364.039999999</v>
      </c>
      <c r="HU17" s="394">
        <v>8420690.0199999996</v>
      </c>
      <c r="HV17" s="394">
        <v>4313165.16</v>
      </c>
      <c r="HW17" s="394">
        <v>21779476.140000001</v>
      </c>
      <c r="HX17" s="394">
        <v>10491473.140000001</v>
      </c>
      <c r="HY17" s="394">
        <v>8646299.4700000007</v>
      </c>
      <c r="HZ17" s="394">
        <v>10000876.859999999</v>
      </c>
      <c r="IA17" s="394">
        <v>7408620.1699999999</v>
      </c>
      <c r="IB17" s="394">
        <v>13174907.710000001</v>
      </c>
      <c r="IC17" s="394">
        <v>2388892.61</v>
      </c>
      <c r="ID17" s="394">
        <v>7470208.25</v>
      </c>
      <c r="IE17" s="394">
        <v>3505052.59</v>
      </c>
      <c r="IF17" s="394">
        <v>3742692.65</v>
      </c>
      <c r="IG17" s="394">
        <v>207945660.97</v>
      </c>
      <c r="IH17" s="394">
        <v>40266303.07</v>
      </c>
      <c r="II17" s="394">
        <v>17596894.149999999</v>
      </c>
      <c r="IJ17" s="394">
        <v>24976520.43</v>
      </c>
      <c r="IK17" s="394">
        <v>31496511.870000001</v>
      </c>
      <c r="IL17" s="394">
        <v>8382208.3600000003</v>
      </c>
      <c r="IM17" s="394">
        <v>7556609.0899999999</v>
      </c>
      <c r="IN17" s="394">
        <v>4205182.92</v>
      </c>
      <c r="IO17" s="394">
        <v>4414442.07</v>
      </c>
      <c r="IP17" s="394">
        <v>5093368.5</v>
      </c>
      <c r="IQ17" s="394">
        <v>7424434.0300000003</v>
      </c>
      <c r="IR17" s="394">
        <v>416145449.67000002</v>
      </c>
      <c r="IS17" s="394">
        <v>90921363.900000006</v>
      </c>
      <c r="IT17" s="394">
        <v>14081825.84</v>
      </c>
      <c r="IU17" s="394">
        <v>3212537.84</v>
      </c>
      <c r="IV17" s="394">
        <v>5818602.7999999998</v>
      </c>
      <c r="IW17" s="394">
        <v>2282702.41</v>
      </c>
      <c r="IX17" s="394">
        <v>6583518.1399999997</v>
      </c>
      <c r="IY17" s="394">
        <v>2013960.44</v>
      </c>
      <c r="IZ17" s="394">
        <v>5011201.51</v>
      </c>
      <c r="JA17" s="394">
        <v>8414114.6500000004</v>
      </c>
      <c r="JB17" s="394">
        <v>6448162.6399999997</v>
      </c>
      <c r="JC17" s="394">
        <v>6233023.21</v>
      </c>
      <c r="JD17" s="394">
        <v>100095186.15000001</v>
      </c>
      <c r="JE17" s="394">
        <v>25244720.16</v>
      </c>
      <c r="JF17" s="394">
        <v>8034917.3300000001</v>
      </c>
      <c r="JG17" s="394">
        <v>5927490.71</v>
      </c>
      <c r="JH17" s="394">
        <v>3200729.41</v>
      </c>
      <c r="JI17" s="394">
        <v>4025552.31</v>
      </c>
      <c r="JJ17" s="394">
        <v>99644990.700000003</v>
      </c>
      <c r="JK17" s="394">
        <v>3780395.29</v>
      </c>
      <c r="JL17" s="394">
        <v>7505399.6900000004</v>
      </c>
      <c r="JM17" s="394">
        <v>11739001.48</v>
      </c>
      <c r="JN17" s="394">
        <v>7983821.9699999997</v>
      </c>
      <c r="JO17" s="394">
        <v>14185910</v>
      </c>
      <c r="JP17" s="394">
        <v>4831310.78</v>
      </c>
      <c r="JQ17" s="394">
        <v>251860977.91</v>
      </c>
      <c r="JR17" s="394">
        <v>55071847.229999997</v>
      </c>
      <c r="JS17" s="394">
        <v>10993614.35</v>
      </c>
      <c r="JT17" s="394">
        <v>3209073.72</v>
      </c>
      <c r="JU17" s="394">
        <v>12990736.140000001</v>
      </c>
      <c r="JV17" s="394">
        <v>2495945.7200000002</v>
      </c>
      <c r="JW17" s="394">
        <v>37039325.549999997</v>
      </c>
      <c r="JX17" s="394">
        <v>14173555.15</v>
      </c>
      <c r="JY17" s="394">
        <v>7617645.75</v>
      </c>
      <c r="JZ17" s="394">
        <v>16414136.85</v>
      </c>
      <c r="KA17" s="394">
        <v>10472975.189999999</v>
      </c>
      <c r="KB17" s="394">
        <v>6900533.4800000004</v>
      </c>
      <c r="KC17" s="394">
        <v>6439418.4000000004</v>
      </c>
      <c r="KD17" s="394">
        <v>1071638.8600000001</v>
      </c>
      <c r="KE17" s="394">
        <v>4642602.0199999996</v>
      </c>
      <c r="KF17" s="394">
        <v>416532119.56</v>
      </c>
      <c r="KG17" s="394">
        <v>38176372.920000002</v>
      </c>
      <c r="KH17" s="394">
        <v>11919824.25</v>
      </c>
      <c r="KI17" s="394">
        <v>10367745.66</v>
      </c>
      <c r="KJ17" s="394">
        <v>14561304.75</v>
      </c>
      <c r="KK17" s="394">
        <v>14429420.18</v>
      </c>
      <c r="KL17" s="394">
        <v>49175363.850000001</v>
      </c>
      <c r="KM17" s="394">
        <v>12424601.630000001</v>
      </c>
      <c r="KN17" s="394">
        <v>6002182.9100000001</v>
      </c>
      <c r="KO17" s="394">
        <v>80491310.329999998</v>
      </c>
      <c r="KP17" s="394">
        <v>8088687.1500000004</v>
      </c>
      <c r="KQ17" s="394">
        <v>11844188.529999999</v>
      </c>
      <c r="KR17" s="394">
        <v>34201266.789999999</v>
      </c>
      <c r="KS17" s="394">
        <v>6421450.3200000003</v>
      </c>
      <c r="KT17" s="394">
        <v>17442823.25</v>
      </c>
      <c r="KU17" s="394">
        <v>169961943.84</v>
      </c>
      <c r="KV17" s="394">
        <v>12721272.130000001</v>
      </c>
      <c r="KW17" s="394">
        <v>241807398.00999999</v>
      </c>
      <c r="KX17" s="394">
        <v>9715912.6199999992</v>
      </c>
      <c r="KY17" s="394">
        <v>3995021.08</v>
      </c>
      <c r="KZ17" s="394">
        <v>19733757.489999998</v>
      </c>
      <c r="LA17" s="394">
        <v>20661003.73</v>
      </c>
      <c r="LB17" s="394">
        <v>9783977.8300000001</v>
      </c>
      <c r="LC17" s="394">
        <v>9644358.7400000002</v>
      </c>
      <c r="LD17" s="394">
        <v>6017353.3300000001</v>
      </c>
      <c r="LE17" s="394">
        <v>755694442.76999998</v>
      </c>
      <c r="LF17" s="394">
        <v>48477415.100000001</v>
      </c>
      <c r="LG17" s="394">
        <v>81533402.069999993</v>
      </c>
      <c r="LH17" s="394">
        <v>73329372.969999999</v>
      </c>
      <c r="LI17" s="394">
        <v>9169246.1099999994</v>
      </c>
      <c r="LJ17" s="394">
        <v>7361607.2209999999</v>
      </c>
      <c r="LK17" s="394">
        <v>4402345.9000000004</v>
      </c>
      <c r="LL17" s="394">
        <v>10834302.52</v>
      </c>
      <c r="LM17" s="394">
        <v>7909892.3899999997</v>
      </c>
      <c r="LN17" s="394">
        <v>16657110.65</v>
      </c>
      <c r="LO17" s="394">
        <v>3200258.3</v>
      </c>
      <c r="LP17" s="394">
        <v>115153780.91</v>
      </c>
      <c r="LQ17" s="394">
        <v>13831711.6</v>
      </c>
      <c r="LR17" s="394">
        <v>7883127.4900000002</v>
      </c>
      <c r="LS17" s="394">
        <v>250885833.61000001</v>
      </c>
      <c r="LT17" s="394">
        <v>120994128.34999999</v>
      </c>
      <c r="LU17" s="394">
        <v>316420644.72000003</v>
      </c>
      <c r="LV17" s="394">
        <v>81215434.219999999</v>
      </c>
      <c r="LW17" s="394">
        <v>31367519.260000002</v>
      </c>
      <c r="LX17" s="394">
        <v>23589009.039999999</v>
      </c>
      <c r="LY17" s="394">
        <v>23614246.68</v>
      </c>
      <c r="LZ17" s="394">
        <v>25463175.18</v>
      </c>
      <c r="MA17" s="394">
        <v>15667219.970000001</v>
      </c>
      <c r="MB17" s="394">
        <v>30897432.199999999</v>
      </c>
      <c r="MC17" s="394">
        <v>52683950.780000001</v>
      </c>
      <c r="MD17" s="394">
        <v>9328482.8599999994</v>
      </c>
      <c r="ME17" s="394">
        <v>325381955.25999999</v>
      </c>
      <c r="MF17" s="394">
        <v>7452352.6299999999</v>
      </c>
      <c r="MG17" s="394">
        <v>3865224.93</v>
      </c>
      <c r="MH17" s="394">
        <v>6659405.4000000004</v>
      </c>
      <c r="MI17" s="394">
        <v>5258575.0600000005</v>
      </c>
      <c r="MJ17" s="394">
        <v>8533684.3100000005</v>
      </c>
      <c r="MK17" s="394">
        <v>6084413.5599999996</v>
      </c>
      <c r="ML17" s="394">
        <v>9279776.2899999991</v>
      </c>
      <c r="MM17" s="394">
        <v>15353718.08</v>
      </c>
      <c r="MN17" s="394">
        <v>7072564.1299999999</v>
      </c>
      <c r="MO17" s="394">
        <v>5344208.7300000004</v>
      </c>
      <c r="MP17" s="394">
        <v>5308729.0999999996</v>
      </c>
      <c r="MQ17" s="394">
        <v>297565278.54000002</v>
      </c>
      <c r="MR17" s="394">
        <v>7942783.4699999997</v>
      </c>
      <c r="MS17" s="394">
        <v>9095263.5999999996</v>
      </c>
      <c r="MT17" s="394">
        <v>13862774.359999999</v>
      </c>
      <c r="MU17" s="394">
        <v>14848908.33</v>
      </c>
      <c r="MV17" s="394">
        <v>12778438.449999999</v>
      </c>
      <c r="MW17" s="394">
        <v>21438464.82</v>
      </c>
      <c r="MX17" s="394">
        <v>13229538.84</v>
      </c>
      <c r="MY17" s="394">
        <v>10805159.139999999</v>
      </c>
      <c r="MZ17" s="394">
        <v>2908730.39</v>
      </c>
      <c r="NA17" s="394">
        <v>1304740.6000000001</v>
      </c>
      <c r="NB17" s="394">
        <v>669302559.49000001</v>
      </c>
      <c r="NC17" s="394">
        <v>38575501.32</v>
      </c>
      <c r="ND17" s="394">
        <v>4679649.33</v>
      </c>
      <c r="NE17" s="394">
        <v>125552196.12</v>
      </c>
      <c r="NF17" s="394">
        <v>6920400.8499999996</v>
      </c>
      <c r="NG17" s="394">
        <v>24106893.610800002</v>
      </c>
      <c r="NH17" s="394">
        <v>52516234.600000001</v>
      </c>
      <c r="NI17" s="394">
        <v>44909722.229999997</v>
      </c>
      <c r="NJ17" s="394">
        <v>1650366.47</v>
      </c>
      <c r="NK17" s="394">
        <v>10898940.359999999</v>
      </c>
      <c r="NL17" s="394">
        <v>9330031.9600000009</v>
      </c>
      <c r="NM17" s="394">
        <v>6886823.4199999999</v>
      </c>
      <c r="NN17" s="394">
        <v>86562965.099999994</v>
      </c>
      <c r="NO17" s="394">
        <v>5050213.43</v>
      </c>
      <c r="NP17" s="394">
        <v>8600815.8900000006</v>
      </c>
      <c r="NQ17" s="394">
        <v>0</v>
      </c>
      <c r="NR17" s="394">
        <v>5848786.6299999999</v>
      </c>
      <c r="NS17" s="394">
        <v>770006.83</v>
      </c>
      <c r="NT17" s="394">
        <v>2360655.23</v>
      </c>
      <c r="NU17" s="394">
        <v>168106978.74000001</v>
      </c>
      <c r="NV17" s="394">
        <v>48280056.840000004</v>
      </c>
      <c r="NW17" s="394">
        <v>5629841.0999999996</v>
      </c>
      <c r="NX17" s="394">
        <v>6017154.3000000007</v>
      </c>
      <c r="NY17" s="394">
        <v>5856604.0099999998</v>
      </c>
      <c r="NZ17" s="394">
        <v>10651656.41</v>
      </c>
      <c r="OA17" s="394">
        <v>3499192.06</v>
      </c>
      <c r="OB17" s="394">
        <v>397536934.62</v>
      </c>
      <c r="OC17" s="394">
        <v>25548857.719999999</v>
      </c>
      <c r="OD17" s="394">
        <v>20866891.25</v>
      </c>
      <c r="OE17" s="394">
        <v>60561606.93</v>
      </c>
      <c r="OF17" s="394">
        <v>8654538.9700000007</v>
      </c>
      <c r="OG17" s="394">
        <v>16048133.609999999</v>
      </c>
      <c r="OH17" s="394">
        <v>17036601.84</v>
      </c>
      <c r="OI17" s="394">
        <v>5662882.21</v>
      </c>
      <c r="OJ17" s="394">
        <v>6142744</v>
      </c>
      <c r="OK17" s="394">
        <v>226293147.47999999</v>
      </c>
      <c r="OL17" s="394">
        <v>38395432.710000001</v>
      </c>
      <c r="OM17" s="394">
        <v>49644765.759999998</v>
      </c>
      <c r="ON17" s="394">
        <v>15492251.699999999</v>
      </c>
      <c r="OO17" s="394">
        <v>17647620.489999998</v>
      </c>
      <c r="OP17" s="394">
        <v>2944774.24</v>
      </c>
      <c r="OQ17" s="394">
        <v>125969299.45999999</v>
      </c>
      <c r="OR17" s="394">
        <v>6926358.4299999997</v>
      </c>
      <c r="OS17" s="394">
        <v>7462221.9400000004</v>
      </c>
      <c r="OT17" s="394">
        <v>13721224.690000001</v>
      </c>
      <c r="OU17" s="394">
        <v>12118767.439999998</v>
      </c>
      <c r="OV17" s="394">
        <v>32588893.309999999</v>
      </c>
      <c r="OW17" s="394">
        <v>9343404.1199999992</v>
      </c>
      <c r="OX17" s="394">
        <v>2586800.71</v>
      </c>
      <c r="OY17" s="394">
        <v>3401687.9</v>
      </c>
      <c r="OZ17" s="394">
        <v>164277892.55000001</v>
      </c>
      <c r="PA17" s="394">
        <v>8183445.2400000002</v>
      </c>
      <c r="PB17" s="394">
        <v>36662036.299999997</v>
      </c>
      <c r="PC17" s="394">
        <v>3877237.47</v>
      </c>
      <c r="PD17" s="394">
        <v>16628996.439999999</v>
      </c>
      <c r="PE17" s="394">
        <v>33393726.93</v>
      </c>
      <c r="PF17" s="394">
        <v>8444537.1999999993</v>
      </c>
      <c r="PG17" s="394">
        <v>6982604.4900000002</v>
      </c>
      <c r="PH17" s="394">
        <v>13077598.33</v>
      </c>
      <c r="PI17" s="394">
        <v>8622341.0999999996</v>
      </c>
      <c r="PJ17" s="394">
        <v>12340959.49</v>
      </c>
      <c r="PK17" s="394">
        <v>21856842.670000002</v>
      </c>
      <c r="PL17" s="394">
        <v>6541442.0999999996</v>
      </c>
      <c r="PM17" s="394">
        <v>33260050.239999998</v>
      </c>
      <c r="PN17" s="394">
        <v>4917474.3099999996</v>
      </c>
      <c r="PO17" s="394">
        <v>4078019.72</v>
      </c>
      <c r="PP17" s="394">
        <v>2048205</v>
      </c>
      <c r="PQ17" s="394">
        <v>3793473.78</v>
      </c>
      <c r="PR17" s="394">
        <v>500106712.38999999</v>
      </c>
      <c r="PS17" s="394">
        <v>10423492.779999999</v>
      </c>
      <c r="PT17" s="394">
        <v>8234727.5099999998</v>
      </c>
      <c r="PU17" s="394">
        <v>26503841.07</v>
      </c>
      <c r="PV17" s="394">
        <v>101789923.64</v>
      </c>
      <c r="PW17" s="394">
        <v>10964633.51</v>
      </c>
      <c r="PX17" s="394">
        <v>26739042.390000001</v>
      </c>
      <c r="PY17" s="394">
        <v>10751268.48</v>
      </c>
      <c r="PZ17" s="394">
        <v>21595662.899999999</v>
      </c>
      <c r="QA17" s="394">
        <v>3017255.3</v>
      </c>
      <c r="QB17" s="394">
        <v>17354900.140000001</v>
      </c>
      <c r="QC17" s="394">
        <v>5904552.1299999999</v>
      </c>
      <c r="QD17" s="394">
        <v>7987355.0199999996</v>
      </c>
      <c r="QE17" s="394">
        <v>9948950.2599999998</v>
      </c>
      <c r="QF17" s="394">
        <v>23204522.73</v>
      </c>
      <c r="QG17" s="394">
        <v>20703367.899999999</v>
      </c>
      <c r="QH17" s="394">
        <v>7270877.2999999998</v>
      </c>
      <c r="QI17" s="394">
        <v>8539671.7300000004</v>
      </c>
      <c r="QJ17" s="394">
        <v>4289571.87</v>
      </c>
      <c r="QK17" s="394">
        <v>16318391.74</v>
      </c>
      <c r="QL17" s="394">
        <v>18033289.969999999</v>
      </c>
      <c r="QM17" s="394">
        <v>5031832.3499999996</v>
      </c>
      <c r="QN17" s="394">
        <v>2156682.67</v>
      </c>
      <c r="QO17" s="394">
        <v>2659248.46</v>
      </c>
      <c r="QP17" s="394">
        <v>2274760.4300000002</v>
      </c>
      <c r="QQ17" s="394">
        <v>2570966.52</v>
      </c>
      <c r="QR17" s="394">
        <v>257291625.41</v>
      </c>
      <c r="QS17" s="394">
        <v>4904778.41</v>
      </c>
      <c r="QT17" s="394">
        <v>26237833.949999999</v>
      </c>
      <c r="QU17" s="394">
        <v>9450993.8100000005</v>
      </c>
      <c r="QV17" s="394">
        <v>9825932.0800000001</v>
      </c>
      <c r="QW17" s="394">
        <v>29772212.02</v>
      </c>
      <c r="QX17" s="394">
        <v>5559745.0300000003</v>
      </c>
      <c r="QY17" s="394">
        <v>14182963.23</v>
      </c>
      <c r="QZ17" s="394">
        <v>15486399.460000001</v>
      </c>
      <c r="RA17" s="394">
        <v>5634930.3099999996</v>
      </c>
      <c r="RB17" s="394">
        <v>4869104.8</v>
      </c>
      <c r="RC17" s="394">
        <v>3783135.51</v>
      </c>
      <c r="RD17" s="394">
        <v>2282924.86</v>
      </c>
      <c r="RE17" s="394">
        <v>444535337.17000002</v>
      </c>
      <c r="RF17" s="394">
        <v>30355921.879999999</v>
      </c>
      <c r="RG17" s="394">
        <v>11713058.85</v>
      </c>
      <c r="RH17" s="394">
        <v>13605715.060000001</v>
      </c>
      <c r="RI17" s="394">
        <v>7344883.5599999996</v>
      </c>
      <c r="RJ17" s="394">
        <v>13587637.51</v>
      </c>
      <c r="RK17" s="394">
        <v>33550212.690000001</v>
      </c>
      <c r="RL17" s="394">
        <v>7138823.29</v>
      </c>
      <c r="RM17" s="394">
        <v>13804177.720000001</v>
      </c>
      <c r="RN17" s="394">
        <v>28573722.510000002</v>
      </c>
      <c r="RO17" s="394">
        <v>33862659.159999996</v>
      </c>
      <c r="RP17" s="394">
        <v>7174639.9299999997</v>
      </c>
      <c r="RQ17" s="394">
        <v>4461256.1900000004</v>
      </c>
      <c r="RR17" s="394">
        <v>13984415.17</v>
      </c>
      <c r="RS17" s="394">
        <v>4149873.56</v>
      </c>
      <c r="RT17" s="394">
        <v>7371600.9800000004</v>
      </c>
      <c r="RU17" s="394">
        <v>8045477.6799999997</v>
      </c>
      <c r="RV17" s="394">
        <v>3073727.74</v>
      </c>
      <c r="RW17" s="394">
        <v>2797069.08</v>
      </c>
      <c r="RX17" s="394">
        <v>3593802.5</v>
      </c>
      <c r="RY17" s="394">
        <v>110988461.23999999</v>
      </c>
      <c r="RZ17" s="394">
        <v>7346124.7599999998</v>
      </c>
      <c r="SA17" s="394">
        <v>4894933.21</v>
      </c>
      <c r="SB17" s="394">
        <v>6978787.4199999999</v>
      </c>
      <c r="SC17" s="394">
        <v>4200426.91</v>
      </c>
      <c r="SD17" s="394">
        <v>13144814.68</v>
      </c>
      <c r="SE17" s="394">
        <v>10979979.91</v>
      </c>
      <c r="SF17" s="394">
        <v>16953099.93</v>
      </c>
      <c r="SG17" s="394">
        <v>5832081.04</v>
      </c>
      <c r="SH17" s="394">
        <v>10380870.640000001</v>
      </c>
      <c r="SI17" s="394">
        <v>22330106.789999999</v>
      </c>
      <c r="SJ17" s="394">
        <v>2961208.59</v>
      </c>
      <c r="SK17" s="394">
        <v>60041846.259999998</v>
      </c>
      <c r="SL17" s="394">
        <v>8917891.6400000006</v>
      </c>
      <c r="SM17" s="394">
        <v>10328450.210000001</v>
      </c>
      <c r="SN17" s="394">
        <v>20665233.640000001</v>
      </c>
      <c r="SO17" s="394">
        <v>6140757.4000000004</v>
      </c>
      <c r="SP17" s="394">
        <v>11547998.48</v>
      </c>
      <c r="SQ17" s="394">
        <v>8285559.0499999998</v>
      </c>
      <c r="SR17" s="394">
        <v>3432050.66</v>
      </c>
      <c r="SS17" s="394">
        <v>199541022.84</v>
      </c>
      <c r="ST17" s="394">
        <v>4702679.95</v>
      </c>
      <c r="SU17" s="394">
        <v>14943084.5</v>
      </c>
      <c r="SV17" s="394">
        <v>9299635.5800000001</v>
      </c>
      <c r="SW17" s="394">
        <v>2760668.8</v>
      </c>
      <c r="SX17" s="394">
        <v>4860212.8600000003</v>
      </c>
      <c r="SY17" s="394">
        <v>8304561.1299999999</v>
      </c>
      <c r="SZ17" s="394">
        <v>21581103.359999999</v>
      </c>
      <c r="TA17" s="394">
        <v>5884788.6600000001</v>
      </c>
      <c r="TB17" s="394">
        <v>4387366.22</v>
      </c>
      <c r="TC17" s="394">
        <v>8300832.0800000001</v>
      </c>
      <c r="TD17" s="394">
        <v>19975007.289999999</v>
      </c>
      <c r="TE17" s="394">
        <v>6051194.1699999999</v>
      </c>
      <c r="TF17" s="394">
        <v>5067393.7</v>
      </c>
      <c r="TG17" s="394">
        <v>406150203.88999999</v>
      </c>
      <c r="TH17" s="394">
        <v>5897556.5300000003</v>
      </c>
      <c r="TI17" s="394">
        <v>5015957.07</v>
      </c>
      <c r="TJ17" s="394">
        <v>25009180.109999999</v>
      </c>
      <c r="TK17" s="394">
        <v>15285744.93</v>
      </c>
      <c r="TL17" s="394">
        <v>9300454.3200000003</v>
      </c>
      <c r="TM17" s="394">
        <v>2190734.69</v>
      </c>
      <c r="TN17" s="394">
        <v>30621377.760000002</v>
      </c>
      <c r="TO17" s="394">
        <v>7176114.5899999999</v>
      </c>
      <c r="TP17" s="394">
        <v>19940668.02</v>
      </c>
      <c r="TQ17" s="394">
        <v>16585893.32</v>
      </c>
      <c r="TR17" s="394">
        <v>5882089.9500000002</v>
      </c>
      <c r="TS17" s="394">
        <v>4205561.75</v>
      </c>
      <c r="TT17" s="394">
        <v>7437580.7699999996</v>
      </c>
      <c r="TU17" s="394">
        <v>8304169.7300000004</v>
      </c>
      <c r="TV17" s="394">
        <v>4787936.58</v>
      </c>
      <c r="TW17" s="394">
        <v>72973237.870000005</v>
      </c>
      <c r="TX17" s="394">
        <v>5718510.4000000004</v>
      </c>
      <c r="TY17" s="394">
        <v>202703505.15000001</v>
      </c>
      <c r="TZ17" s="394">
        <v>23998389.890000001</v>
      </c>
      <c r="UA17" s="394">
        <v>5560347.6299999999</v>
      </c>
      <c r="UB17" s="394">
        <v>4440425.1100000003</v>
      </c>
      <c r="UC17" s="394">
        <v>70358331.930000007</v>
      </c>
      <c r="UD17" s="394">
        <v>4099448.44</v>
      </c>
      <c r="UE17" s="394">
        <v>1521288.1</v>
      </c>
      <c r="UF17" s="394">
        <v>4585788.83</v>
      </c>
      <c r="UG17" s="394">
        <v>3206991.62</v>
      </c>
      <c r="UH17" s="394">
        <v>91617532.859999999</v>
      </c>
      <c r="UI17" s="394">
        <v>16685755.630000001</v>
      </c>
      <c r="UJ17" s="394">
        <v>10664313.59</v>
      </c>
      <c r="UK17" s="394">
        <v>24420686.02</v>
      </c>
      <c r="UL17" s="394">
        <v>13390457.029999999</v>
      </c>
      <c r="UM17" s="394">
        <v>7329736.1200000001</v>
      </c>
      <c r="UN17" s="394">
        <v>647918206.82000005</v>
      </c>
      <c r="UO17" s="394">
        <v>12479930.99</v>
      </c>
      <c r="UP17" s="394">
        <v>7475129.5300000003</v>
      </c>
      <c r="UQ17" s="394">
        <v>51961810.200000003</v>
      </c>
      <c r="UR17" s="394">
        <v>1334311.44</v>
      </c>
      <c r="US17" s="394">
        <v>8690697.75</v>
      </c>
      <c r="UT17" s="394">
        <v>32358765.640000001</v>
      </c>
      <c r="UU17" s="394">
        <v>5309167.49</v>
      </c>
      <c r="UV17" s="394">
        <v>5200506.7300000004</v>
      </c>
      <c r="UW17" s="394">
        <v>8261776.2400000002</v>
      </c>
      <c r="UX17" s="394">
        <v>8849265.3399999999</v>
      </c>
      <c r="UY17" s="394">
        <v>23425214.300000001</v>
      </c>
      <c r="UZ17" s="394">
        <v>9458660.2400000002</v>
      </c>
      <c r="VA17" s="394">
        <v>18159474.32</v>
      </c>
      <c r="VB17" s="394">
        <v>4070506.69</v>
      </c>
      <c r="VC17" s="394">
        <v>5093854.18</v>
      </c>
      <c r="VD17" s="394">
        <v>4662453.17</v>
      </c>
      <c r="VE17" s="394">
        <v>5271649.47</v>
      </c>
      <c r="VF17" s="394">
        <v>21560549.02</v>
      </c>
      <c r="VG17" s="394">
        <v>2237837.33</v>
      </c>
      <c r="VH17" s="394">
        <v>2127871.88</v>
      </c>
      <c r="VI17" s="394">
        <v>2597084.9900000002</v>
      </c>
      <c r="VJ17" s="394">
        <v>198754058.19</v>
      </c>
      <c r="VK17" s="394">
        <v>8914968.4399999995</v>
      </c>
      <c r="VL17" s="394">
        <v>9234927.1400000006</v>
      </c>
      <c r="VM17" s="394">
        <v>24141006.609999999</v>
      </c>
      <c r="VN17" s="394">
        <v>28678656.09</v>
      </c>
      <c r="VO17" s="394">
        <v>19376303.640000001</v>
      </c>
      <c r="VP17" s="394">
        <v>13161411.550000001</v>
      </c>
      <c r="VQ17" s="394">
        <v>8947606.3200000003</v>
      </c>
      <c r="VR17" s="394">
        <v>7986966.3600000003</v>
      </c>
      <c r="VS17" s="394">
        <v>49237803.119999997</v>
      </c>
      <c r="VT17" s="394">
        <v>10644699.949999999</v>
      </c>
      <c r="VU17" s="394">
        <v>23020128.260000002</v>
      </c>
      <c r="VV17" s="394">
        <v>16160109.029999999</v>
      </c>
      <c r="VW17" s="394">
        <v>7722242.0700000003</v>
      </c>
      <c r="VX17" s="394">
        <v>6201002.2699999996</v>
      </c>
      <c r="VY17" s="394">
        <v>1231347269.97</v>
      </c>
      <c r="VZ17" s="394">
        <v>35200247.82</v>
      </c>
      <c r="WA17" s="394">
        <v>12353187.57</v>
      </c>
      <c r="WB17" s="394">
        <v>12353446.359999999</v>
      </c>
      <c r="WC17" s="394">
        <v>6835793.0899999999</v>
      </c>
      <c r="WD17" s="394">
        <v>13628784.75</v>
      </c>
      <c r="WE17" s="394">
        <v>21347810.809999999</v>
      </c>
      <c r="WF17" s="394">
        <v>29103038.210000001</v>
      </c>
      <c r="WG17" s="394">
        <v>9665751.2100000009</v>
      </c>
      <c r="WH17" s="394">
        <v>20235754.359999999</v>
      </c>
      <c r="WI17" s="394">
        <v>9400350.0899999999</v>
      </c>
      <c r="WJ17" s="394">
        <v>33312282.170000002</v>
      </c>
      <c r="WK17" s="394">
        <v>17440570.800000001</v>
      </c>
      <c r="WL17" s="394">
        <v>29751102.940000001</v>
      </c>
      <c r="WM17" s="394">
        <v>51586398.539999999</v>
      </c>
      <c r="WN17" s="394">
        <v>14100502.800000001</v>
      </c>
      <c r="WO17" s="394">
        <v>22271775.789999999</v>
      </c>
      <c r="WP17" s="394">
        <v>23531371.010000002</v>
      </c>
      <c r="WQ17" s="394">
        <v>8792347.5500000007</v>
      </c>
      <c r="WR17" s="394">
        <v>26556783.02</v>
      </c>
      <c r="WS17" s="394">
        <v>69530108.219999999</v>
      </c>
      <c r="WT17" s="394">
        <v>13018368.449999999</v>
      </c>
      <c r="WU17" s="394">
        <v>7665629.3200000003</v>
      </c>
      <c r="WV17" s="394">
        <v>5260448.45</v>
      </c>
      <c r="WW17" s="394">
        <v>6091722.7000000002</v>
      </c>
      <c r="WX17" s="394">
        <v>5610005.6399999997</v>
      </c>
      <c r="WY17" s="394">
        <v>6610287.4400000004</v>
      </c>
      <c r="WZ17" s="394">
        <v>10971107.5</v>
      </c>
      <c r="XA17" s="394">
        <v>47605184.340000004</v>
      </c>
      <c r="XB17" s="394">
        <v>5439364.0899999999</v>
      </c>
      <c r="XC17" s="394">
        <v>3923460.31</v>
      </c>
      <c r="XD17" s="394">
        <v>2946743.32</v>
      </c>
      <c r="XE17" s="394">
        <v>2897206.75</v>
      </c>
      <c r="XF17" s="394">
        <v>397749259.19999999</v>
      </c>
      <c r="XG17" s="394">
        <v>19283480.77</v>
      </c>
      <c r="XH17" s="394">
        <v>16595572.25</v>
      </c>
      <c r="XI17" s="394">
        <v>90919887.930000007</v>
      </c>
      <c r="XJ17" s="394">
        <v>16964377.359999999</v>
      </c>
      <c r="XK17" s="394">
        <v>16718228.68</v>
      </c>
      <c r="XL17" s="394">
        <v>31452893.09</v>
      </c>
      <c r="XM17" s="394">
        <v>12753710.789999999</v>
      </c>
      <c r="XN17" s="394">
        <v>12503499.619999999</v>
      </c>
      <c r="XO17" s="394">
        <v>28087442.140000001</v>
      </c>
      <c r="XP17" s="394">
        <v>22860589.949999999</v>
      </c>
      <c r="XQ17" s="394">
        <v>7731127.1399999997</v>
      </c>
      <c r="XR17" s="394">
        <v>7598988.1500000004</v>
      </c>
      <c r="XS17" s="394">
        <v>11060802.93</v>
      </c>
      <c r="XT17" s="394">
        <v>8353035.54</v>
      </c>
      <c r="XU17" s="394">
        <v>6315285.29</v>
      </c>
      <c r="XV17" s="394">
        <v>6135881.8200000003</v>
      </c>
      <c r="XW17" s="394">
        <v>6685681.9800000004</v>
      </c>
      <c r="XX17" s="394">
        <v>7351859.3099999996</v>
      </c>
      <c r="XY17" s="394">
        <v>6095187.3799999999</v>
      </c>
      <c r="XZ17" s="394">
        <v>7782885.0499999998</v>
      </c>
      <c r="YA17" s="394">
        <v>4653762.24</v>
      </c>
      <c r="YB17" s="394">
        <v>5040305.37</v>
      </c>
      <c r="YC17" s="394">
        <v>480069930.17000002</v>
      </c>
      <c r="YD17" s="394">
        <v>11509209.789999999</v>
      </c>
      <c r="YE17" s="394">
        <v>31198747.219999999</v>
      </c>
      <c r="YF17" s="394">
        <v>9984274.6999999993</v>
      </c>
      <c r="YG17" s="394">
        <v>56016443.5</v>
      </c>
      <c r="YH17" s="394">
        <v>14020147.07</v>
      </c>
      <c r="YI17" s="394">
        <v>25714354.66</v>
      </c>
      <c r="YJ17" s="394">
        <v>5648713.4100000001</v>
      </c>
      <c r="YK17" s="394">
        <v>38068435.299999997</v>
      </c>
      <c r="YL17" s="394">
        <v>30565103.699999999</v>
      </c>
      <c r="YM17" s="394">
        <v>11227694.710000001</v>
      </c>
      <c r="YN17" s="394">
        <v>8578425.2799999993</v>
      </c>
      <c r="YO17" s="394">
        <v>8439688.8900000006</v>
      </c>
      <c r="YP17" s="394">
        <v>6092775.9199999999</v>
      </c>
      <c r="YQ17" s="394">
        <v>4904612.8</v>
      </c>
      <c r="YR17" s="394">
        <v>5932344.1100000003</v>
      </c>
      <c r="YS17" s="394">
        <v>4370248.1100000003</v>
      </c>
      <c r="YT17" s="394">
        <v>108764084.27</v>
      </c>
      <c r="YU17" s="394">
        <v>5497090.3499999996</v>
      </c>
      <c r="YV17" s="394">
        <v>5347886.4800000004</v>
      </c>
      <c r="YW17" s="394">
        <v>3824346.57</v>
      </c>
      <c r="YX17" s="394">
        <v>9932380.8599999994</v>
      </c>
      <c r="YY17" s="394">
        <v>3202210.58</v>
      </c>
      <c r="YZ17" s="394">
        <v>3785439.74</v>
      </c>
      <c r="ZA17" s="394">
        <v>94276604.790000007</v>
      </c>
      <c r="ZB17" s="394">
        <v>5143712.9000000004</v>
      </c>
      <c r="ZC17" s="394">
        <v>9114912.3900000006</v>
      </c>
      <c r="ZD17" s="394">
        <v>12818410.859999999</v>
      </c>
      <c r="ZE17" s="394">
        <v>5441647.2000000002</v>
      </c>
      <c r="ZF17" s="394">
        <v>10757929.01</v>
      </c>
      <c r="ZG17" s="394">
        <v>4329387.37</v>
      </c>
      <c r="ZH17" s="394">
        <v>6151257.9699999997</v>
      </c>
      <c r="ZI17" s="394">
        <v>29095674.890000001</v>
      </c>
      <c r="ZJ17" s="394">
        <v>315075332.5</v>
      </c>
      <c r="ZK17" s="394">
        <v>6090963.0300000003</v>
      </c>
      <c r="ZL17" s="394">
        <v>27372190.16</v>
      </c>
      <c r="ZM17" s="394">
        <v>48379070.689999998</v>
      </c>
      <c r="ZN17" s="394">
        <v>31731808.710000001</v>
      </c>
      <c r="ZO17" s="394">
        <v>8223500.6200000001</v>
      </c>
      <c r="ZP17" s="394">
        <v>11088247.67</v>
      </c>
      <c r="ZQ17" s="394">
        <v>24167527.100000001</v>
      </c>
      <c r="ZR17" s="394">
        <v>25966919.239999998</v>
      </c>
      <c r="ZS17" s="394">
        <v>26499963.940000001</v>
      </c>
      <c r="ZT17" s="394">
        <v>469846.63</v>
      </c>
      <c r="ZU17" s="394">
        <v>9326890.2699999996</v>
      </c>
      <c r="ZV17" s="394">
        <v>6444092.0099999998</v>
      </c>
      <c r="ZW17" s="394">
        <v>11636649.699999999</v>
      </c>
      <c r="ZX17" s="394">
        <v>6204785.5599999996</v>
      </c>
      <c r="ZY17" s="394">
        <v>8033510.9000000004</v>
      </c>
      <c r="ZZ17" s="394">
        <v>10064317.960000001</v>
      </c>
      <c r="AAA17" s="394">
        <v>2879957.97</v>
      </c>
      <c r="AAB17" s="394">
        <v>9979987.5500000007</v>
      </c>
      <c r="AAC17" s="394">
        <v>5388056.8059999999</v>
      </c>
      <c r="AAD17" s="394">
        <v>3019612.2</v>
      </c>
      <c r="AAE17" s="394">
        <v>3554069.55</v>
      </c>
      <c r="AAF17" s="394">
        <v>98506365.579999998</v>
      </c>
      <c r="AAG17" s="394">
        <v>7184088.8700000001</v>
      </c>
      <c r="AAH17" s="394">
        <v>8931840.1199999992</v>
      </c>
      <c r="AAI17" s="394">
        <v>6159697.8700000001</v>
      </c>
      <c r="AAJ17" s="394">
        <v>6180427.0700000003</v>
      </c>
      <c r="AAK17" s="394">
        <v>12168408.68</v>
      </c>
      <c r="AAL17" s="394">
        <v>7539355.5</v>
      </c>
      <c r="AAM17" s="394">
        <v>1258394747.1199999</v>
      </c>
      <c r="AAN17" s="394">
        <v>14238429.689999999</v>
      </c>
      <c r="AAO17" s="394">
        <v>6584181.9299999997</v>
      </c>
      <c r="AAP17" s="394">
        <v>20632499.02</v>
      </c>
      <c r="AAQ17" s="394">
        <v>19739324.539999999</v>
      </c>
      <c r="AAR17" s="394">
        <v>7724924.4800000004</v>
      </c>
      <c r="AAS17" s="394">
        <v>11707820.560000001</v>
      </c>
      <c r="AAT17" s="394">
        <v>18758070.850000001</v>
      </c>
      <c r="AAU17" s="394">
        <v>34614761.539999999</v>
      </c>
      <c r="AAV17" s="394">
        <v>9716821.5999999996</v>
      </c>
      <c r="AAW17" s="394">
        <v>14961656.439999999</v>
      </c>
      <c r="AAX17" s="394">
        <v>69302979.189999998</v>
      </c>
      <c r="AAY17" s="394">
        <v>30026008.050000001</v>
      </c>
      <c r="AAZ17" s="394">
        <v>4986437.58</v>
      </c>
      <c r="ABA17" s="394">
        <v>7990792.8300000001</v>
      </c>
      <c r="ABB17" s="394">
        <v>12843955.609999999</v>
      </c>
      <c r="ABC17" s="394">
        <v>5350649.24</v>
      </c>
      <c r="ABD17" s="394">
        <v>9731855.8499999996</v>
      </c>
      <c r="ABE17" s="394">
        <v>6268570.7400000002</v>
      </c>
      <c r="ABF17" s="394">
        <v>54419840.149999999</v>
      </c>
      <c r="ABG17" s="394">
        <v>37751790.219999999</v>
      </c>
      <c r="ABH17" s="394">
        <v>4911221.8</v>
      </c>
      <c r="ABI17" s="394">
        <v>5764535.46</v>
      </c>
      <c r="ABJ17" s="394">
        <v>5281069.1500000004</v>
      </c>
      <c r="ABK17" s="394">
        <v>3606440.67</v>
      </c>
      <c r="ABL17" s="394">
        <v>3300447.93</v>
      </c>
      <c r="ABM17" s="394">
        <v>141330937.83000001</v>
      </c>
      <c r="ABN17" s="394">
        <v>9385000.5</v>
      </c>
      <c r="ABO17" s="394">
        <v>4894922.72</v>
      </c>
      <c r="ABP17" s="394">
        <v>13462545.16</v>
      </c>
      <c r="ABQ17" s="394">
        <v>10717249.82</v>
      </c>
      <c r="ABR17" s="394">
        <v>7701046.7000000002</v>
      </c>
      <c r="ABS17" s="394">
        <v>6148657.7599999998</v>
      </c>
      <c r="ABT17" s="394">
        <v>9164643.6400000006</v>
      </c>
      <c r="ABU17" s="394">
        <v>1100870.23</v>
      </c>
      <c r="ABV17" s="394">
        <v>208469637.53</v>
      </c>
      <c r="ABW17" s="394">
        <v>5369124.8399999999</v>
      </c>
      <c r="ABX17" s="394">
        <v>13483474.74</v>
      </c>
      <c r="ABY17" s="394">
        <v>6474126.29</v>
      </c>
      <c r="ABZ17" s="394">
        <v>3961845.46</v>
      </c>
      <c r="ACA17" s="394">
        <v>30629217.920000002</v>
      </c>
      <c r="ACB17" s="394">
        <v>5191151.58</v>
      </c>
      <c r="ACC17" s="394">
        <v>6892549.1600000001</v>
      </c>
      <c r="ACD17" s="394">
        <v>5454309.5</v>
      </c>
      <c r="ACE17" s="394">
        <v>16557471.85</v>
      </c>
      <c r="ACF17" s="394">
        <v>4648312.63</v>
      </c>
      <c r="ACG17" s="394">
        <v>382896178.80000001</v>
      </c>
      <c r="ACH17" s="394">
        <v>6770968.3899999997</v>
      </c>
      <c r="ACI17" s="394">
        <v>11205297.57</v>
      </c>
      <c r="ACJ17" s="394">
        <v>17438362.190000001</v>
      </c>
      <c r="ACK17" s="394">
        <v>6837309.8700000001</v>
      </c>
      <c r="ACL17" s="394">
        <v>9800649.9700000007</v>
      </c>
      <c r="ACM17" s="394">
        <v>19877674.890000001</v>
      </c>
      <c r="ACN17" s="394">
        <v>52514971.380000003</v>
      </c>
      <c r="ACO17" s="394">
        <v>81320555.629999995</v>
      </c>
      <c r="ACP17" s="394">
        <v>6625556.4900000002</v>
      </c>
      <c r="ACQ17" s="394">
        <v>13241392.460000001</v>
      </c>
      <c r="ACR17" s="394">
        <v>16994188.539999999</v>
      </c>
      <c r="ACS17" s="394">
        <v>13532816.16</v>
      </c>
      <c r="ACT17" s="394">
        <v>45251318.490000002</v>
      </c>
      <c r="ACU17" s="394">
        <v>6688107.6399999997</v>
      </c>
      <c r="ACV17" s="394">
        <v>9755166.9800000004</v>
      </c>
      <c r="ACW17" s="394">
        <v>4187425.41</v>
      </c>
      <c r="ACX17" s="394">
        <v>2667554.33</v>
      </c>
      <c r="ACY17" s="394">
        <v>6888856.3899999997</v>
      </c>
      <c r="ACZ17" s="394">
        <v>4590947.76</v>
      </c>
      <c r="ADA17" s="394">
        <v>2817617.03</v>
      </c>
      <c r="ADB17" s="394">
        <v>2781387.54</v>
      </c>
      <c r="ADC17" s="394">
        <v>5623786.9800000004</v>
      </c>
      <c r="ADD17" s="394">
        <v>74459253.579999998</v>
      </c>
      <c r="ADE17" s="394">
        <v>39544290.649999999</v>
      </c>
      <c r="ADF17" s="394">
        <v>1322900.04</v>
      </c>
      <c r="ADG17" s="394">
        <v>3887006.48</v>
      </c>
      <c r="ADH17" s="394">
        <v>8245095.9000000004</v>
      </c>
      <c r="ADI17" s="394">
        <v>1273571.21</v>
      </c>
      <c r="ADJ17" s="394">
        <v>4176834.77</v>
      </c>
      <c r="ADK17" s="394">
        <v>5188756.0199999996</v>
      </c>
      <c r="ADL17" s="394">
        <v>6149887.4199999999</v>
      </c>
      <c r="ADM17" s="394">
        <v>338489860.24000001</v>
      </c>
      <c r="ADN17" s="394">
        <v>16170771.58</v>
      </c>
      <c r="ADO17" s="394">
        <v>17272158.390000001</v>
      </c>
      <c r="ADP17" s="394">
        <v>72159271.170000002</v>
      </c>
      <c r="ADQ17" s="394">
        <v>1965930.57</v>
      </c>
      <c r="ADR17" s="394">
        <v>3163822.96</v>
      </c>
      <c r="ADS17" s="394">
        <v>7019880.9500000002</v>
      </c>
      <c r="ADT17" s="394">
        <v>1768305.31</v>
      </c>
      <c r="ADU17" s="394">
        <v>665375764.60000002</v>
      </c>
      <c r="ADV17" s="394">
        <v>49820369.719999999</v>
      </c>
      <c r="ADW17" s="394">
        <v>32090730.940000001</v>
      </c>
      <c r="ADX17" s="394">
        <v>7541706.9400000004</v>
      </c>
      <c r="ADY17" s="394">
        <v>7415013.8799999999</v>
      </c>
      <c r="ADZ17" s="394">
        <v>12765954.33</v>
      </c>
      <c r="AEA17" s="394">
        <v>9986291.5199999996</v>
      </c>
      <c r="AEB17" s="394">
        <v>8411353.4100000001</v>
      </c>
      <c r="AEC17" s="394">
        <v>4377900.28</v>
      </c>
      <c r="AED17" s="394">
        <v>6137922.1399999997</v>
      </c>
      <c r="AEE17" s="394">
        <v>7849751.0499999998</v>
      </c>
      <c r="AEF17" s="394">
        <v>25806552.989999998</v>
      </c>
      <c r="AEG17" s="394">
        <v>8094162.3700000001</v>
      </c>
      <c r="AEH17" s="394">
        <v>12132965.77</v>
      </c>
      <c r="AEI17" s="394">
        <v>10794378.77</v>
      </c>
      <c r="AEJ17" s="394">
        <v>12617603.75</v>
      </c>
      <c r="AEK17" s="394">
        <v>5420299.0700000003</v>
      </c>
      <c r="AEL17" s="394">
        <v>19500808.670000002</v>
      </c>
      <c r="AEM17" s="394">
        <v>3682653.5</v>
      </c>
      <c r="AEN17" s="394">
        <v>12961909.130000001</v>
      </c>
      <c r="AEO17" s="394">
        <v>291142700.35000002</v>
      </c>
      <c r="AEP17" s="394">
        <v>24118975.760000002</v>
      </c>
      <c r="AEQ17" s="394">
        <v>16774362.439999999</v>
      </c>
      <c r="AER17" s="394">
        <v>12801437.26</v>
      </c>
      <c r="AES17" s="394">
        <v>8667483.8800000008</v>
      </c>
      <c r="AET17" s="394">
        <v>28442158.780000001</v>
      </c>
      <c r="AEU17" s="394">
        <v>8872480.2799999993</v>
      </c>
      <c r="AEV17" s="394">
        <v>14156977.02</v>
      </c>
      <c r="AEW17" s="394">
        <v>7980139.8200000003</v>
      </c>
      <c r="AEX17" s="394">
        <v>2620452.41</v>
      </c>
      <c r="AEY17" s="394">
        <v>90292405.260000005</v>
      </c>
      <c r="AEZ17" s="394">
        <v>56410429.439999998</v>
      </c>
      <c r="AFA17" s="394">
        <v>14159004.92</v>
      </c>
      <c r="AFB17" s="394">
        <v>9834626.8399999999</v>
      </c>
      <c r="AFC17" s="394">
        <v>15434197.32</v>
      </c>
      <c r="AFD17" s="394">
        <v>10961270.41</v>
      </c>
      <c r="AFE17" s="394">
        <v>5321374.24</v>
      </c>
      <c r="AFF17" s="394">
        <v>9007601.3000000007</v>
      </c>
      <c r="AFG17" s="394">
        <v>5395214.5999999996</v>
      </c>
      <c r="AFH17" s="394">
        <v>8550957.5999999996</v>
      </c>
      <c r="AFI17" s="394">
        <v>5635438.0700000003</v>
      </c>
      <c r="AFJ17" s="394">
        <v>3586620.15</v>
      </c>
      <c r="AFK17" s="394">
        <v>5847580.4299999997</v>
      </c>
      <c r="AFL17" s="394">
        <v>133867799.94</v>
      </c>
      <c r="AFM17" s="394">
        <v>9469413.6400000006</v>
      </c>
      <c r="AFN17" s="394">
        <v>8949399.8900000006</v>
      </c>
      <c r="AFO17" s="394">
        <v>4795212.07</v>
      </c>
      <c r="AFP17" s="394">
        <v>5890930.8300000001</v>
      </c>
      <c r="AFQ17" s="394">
        <v>3826920.85</v>
      </c>
      <c r="AFR17" s="394">
        <v>2959951.07</v>
      </c>
      <c r="AFS17" s="394">
        <v>9675974.3499999996</v>
      </c>
      <c r="AFT17" s="394">
        <v>8838732.8800000008</v>
      </c>
      <c r="AFU17" s="394">
        <v>3356669.59</v>
      </c>
      <c r="AFV17" s="394">
        <v>14619829.85</v>
      </c>
      <c r="AFW17" s="394">
        <v>4134220.0300000003</v>
      </c>
      <c r="AFX17" s="394">
        <v>141840736.58000001</v>
      </c>
      <c r="AFY17" s="394">
        <v>5086590.68</v>
      </c>
      <c r="AFZ17" s="394">
        <v>6469686.2800000003</v>
      </c>
      <c r="AGA17" s="394">
        <v>7012626.1900000004</v>
      </c>
      <c r="AGB17" s="394">
        <v>19148379.350000001</v>
      </c>
      <c r="AGC17" s="394">
        <v>7125941.2599999998</v>
      </c>
      <c r="AGD17" s="394">
        <v>3446525.01</v>
      </c>
      <c r="AGE17" s="394">
        <v>6390800.4400000004</v>
      </c>
      <c r="AGF17" s="394">
        <v>4991333.55</v>
      </c>
      <c r="AGG17" s="394">
        <v>7323080.25</v>
      </c>
      <c r="AGH17" s="394">
        <v>4642921.88</v>
      </c>
      <c r="AGI17" s="394">
        <v>172052453.09999999</v>
      </c>
      <c r="AGJ17" s="394">
        <v>32669116.390000001</v>
      </c>
      <c r="AGK17" s="394">
        <v>7144218.2800000003</v>
      </c>
      <c r="AGL17" s="394">
        <v>3961555.31</v>
      </c>
      <c r="AGM17" s="394">
        <v>10720409.33</v>
      </c>
      <c r="AGN17" s="394">
        <v>6959684.1699999999</v>
      </c>
      <c r="AGO17" s="394">
        <v>3156044.6</v>
      </c>
      <c r="AGP17" s="394">
        <v>4132627.51</v>
      </c>
      <c r="AGQ17" s="394">
        <v>482103887.88999999</v>
      </c>
      <c r="AGR17" s="394">
        <v>220085197.28999999</v>
      </c>
      <c r="AGS17" s="394">
        <v>8986636.8399999999</v>
      </c>
      <c r="AGT17" s="394">
        <v>18379257.25</v>
      </c>
      <c r="AGU17" s="394">
        <v>26698944.199999999</v>
      </c>
      <c r="AGV17" s="394">
        <v>14744208.529999999</v>
      </c>
      <c r="AGW17" s="394">
        <v>9864896.7300000004</v>
      </c>
      <c r="AGX17" s="394">
        <v>18414700.120000001</v>
      </c>
      <c r="AGY17" s="394">
        <v>2506239.83</v>
      </c>
      <c r="AGZ17" s="394">
        <v>10588164.24</v>
      </c>
      <c r="AHA17" s="394">
        <v>15149381.41</v>
      </c>
      <c r="AHB17" s="394">
        <v>5129444.1100000003</v>
      </c>
      <c r="AHC17" s="394">
        <v>5356159.53</v>
      </c>
      <c r="AHD17" s="394">
        <v>5385654.6200000001</v>
      </c>
      <c r="AHE17" s="394">
        <v>5038231.07</v>
      </c>
      <c r="AHF17" s="394">
        <v>8160146.8399999999</v>
      </c>
      <c r="AHG17" s="394">
        <v>4983965.4400000004</v>
      </c>
      <c r="AHH17" s="394">
        <v>56992621.450000003</v>
      </c>
      <c r="AHI17" s="394">
        <v>3704206.03</v>
      </c>
      <c r="AHJ17" s="394">
        <v>7076289.0199999996</v>
      </c>
      <c r="AHK17" s="394">
        <v>4789132.96</v>
      </c>
      <c r="AHL17" s="394">
        <v>21343841.02</v>
      </c>
      <c r="AHM17" s="394">
        <v>4738867.4400000004</v>
      </c>
      <c r="AHN17" s="394">
        <v>3238674.74</v>
      </c>
      <c r="AHO17" s="394">
        <v>33562760918.397762</v>
      </c>
    </row>
    <row r="18" spans="1:899">
      <c r="A18" s="383" t="s">
        <v>21</v>
      </c>
      <c r="B18" s="383" t="s">
        <v>22</v>
      </c>
      <c r="C18" s="394">
        <v>316516158.44999999</v>
      </c>
      <c r="D18" s="394">
        <v>2669782.89</v>
      </c>
      <c r="E18" s="394">
        <v>5484588.5</v>
      </c>
      <c r="F18" s="394">
        <v>1359831.13</v>
      </c>
      <c r="G18" s="394">
        <v>20396140.010000002</v>
      </c>
      <c r="H18" s="394">
        <v>3602185.02</v>
      </c>
      <c r="I18" s="394">
        <v>13362553.33</v>
      </c>
      <c r="J18" s="394">
        <v>2746183.59</v>
      </c>
      <c r="K18" s="394">
        <v>3933736.58</v>
      </c>
      <c r="L18" s="394">
        <v>2654128.13</v>
      </c>
      <c r="M18" s="394">
        <v>2349174.5099999998</v>
      </c>
      <c r="N18" s="394">
        <v>1732521.2</v>
      </c>
      <c r="O18" s="394">
        <v>2756377.39</v>
      </c>
      <c r="P18" s="394">
        <v>1866325.64</v>
      </c>
      <c r="Q18" s="394">
        <v>1554043.08</v>
      </c>
      <c r="R18" s="394">
        <v>4775777.88</v>
      </c>
      <c r="S18" s="394">
        <v>2798631.16</v>
      </c>
      <c r="T18" s="394">
        <v>393657.74</v>
      </c>
      <c r="U18" s="394">
        <v>149685546.10999998</v>
      </c>
      <c r="V18" s="394">
        <v>29327103.899999999</v>
      </c>
      <c r="W18" s="394">
        <v>1735563.88</v>
      </c>
      <c r="X18" s="394">
        <v>4039928</v>
      </c>
      <c r="Y18" s="394">
        <v>3348068.62</v>
      </c>
      <c r="Z18" s="394">
        <v>3554571.81</v>
      </c>
      <c r="AA18" s="394">
        <v>960834.94</v>
      </c>
      <c r="AB18" s="394">
        <v>30711727.460000001</v>
      </c>
      <c r="AC18" s="394">
        <v>5734404.5599999996</v>
      </c>
      <c r="AD18" s="394">
        <v>2872590.46</v>
      </c>
      <c r="AE18" s="394">
        <v>16818819.23</v>
      </c>
      <c r="AF18" s="394">
        <v>2430077.52</v>
      </c>
      <c r="AG18" s="394">
        <v>9731653.1199999992</v>
      </c>
      <c r="AH18" s="394">
        <v>4337194.32</v>
      </c>
      <c r="AI18" s="394">
        <v>2981111.31</v>
      </c>
      <c r="AJ18" s="394">
        <v>1308061.32</v>
      </c>
      <c r="AK18" s="394">
        <v>2478732.7400000002</v>
      </c>
      <c r="AL18" s="394">
        <v>3260313.52</v>
      </c>
      <c r="AM18" s="394">
        <v>1286736.1599999999</v>
      </c>
      <c r="AN18" s="394">
        <v>2673303.17</v>
      </c>
      <c r="AO18" s="394">
        <v>1064376.45</v>
      </c>
      <c r="AP18" s="394">
        <v>1280191.45</v>
      </c>
      <c r="AQ18" s="394">
        <v>742238.94000000006</v>
      </c>
      <c r="AR18" s="394">
        <v>478818.06</v>
      </c>
      <c r="AS18" s="394">
        <v>88239289.150000006</v>
      </c>
      <c r="AT18" s="394">
        <v>883247.6</v>
      </c>
      <c r="AU18" s="394">
        <v>747624.93</v>
      </c>
      <c r="AV18" s="394">
        <v>2094277.85</v>
      </c>
      <c r="AW18" s="394">
        <v>2221036.2999999998</v>
      </c>
      <c r="AX18" s="394">
        <v>3240004.6</v>
      </c>
      <c r="AY18" s="394">
        <v>907792.44</v>
      </c>
      <c r="AZ18" s="394">
        <v>1721538.95</v>
      </c>
      <c r="BA18" s="394">
        <v>1031340.59</v>
      </c>
      <c r="BB18" s="394">
        <v>975202.32</v>
      </c>
      <c r="BC18" s="394">
        <v>745712.43</v>
      </c>
      <c r="BD18" s="394">
        <v>529132.30000000005</v>
      </c>
      <c r="BE18" s="394">
        <v>11197914.83</v>
      </c>
      <c r="BF18" s="394">
        <v>2357.36</v>
      </c>
      <c r="BG18" s="394">
        <v>439245.76</v>
      </c>
      <c r="BH18" s="394">
        <v>57375578.920000002</v>
      </c>
      <c r="BI18" s="394">
        <v>33300303.609999999</v>
      </c>
      <c r="BJ18" s="394">
        <v>2967414.48</v>
      </c>
      <c r="BK18" s="394">
        <v>1558890.4100000001</v>
      </c>
      <c r="BL18" s="394">
        <v>3613509.78</v>
      </c>
      <c r="BM18" s="394">
        <v>2855681.48</v>
      </c>
      <c r="BN18" s="394">
        <v>2991547.06</v>
      </c>
      <c r="BO18" s="394">
        <v>27396.78</v>
      </c>
      <c r="BP18" s="394">
        <v>20173.28</v>
      </c>
      <c r="BQ18" s="394">
        <v>108495680.2</v>
      </c>
      <c r="BR18" s="394">
        <v>1967482.09</v>
      </c>
      <c r="BS18" s="394">
        <v>2384224.52</v>
      </c>
      <c r="BT18" s="394">
        <v>2850909.45</v>
      </c>
      <c r="BU18" s="394">
        <v>1761181.56</v>
      </c>
      <c r="BV18" s="394">
        <v>1909198.17</v>
      </c>
      <c r="BW18" s="394">
        <v>1276484.0900000001</v>
      </c>
      <c r="BX18" s="394">
        <v>1964568.79</v>
      </c>
      <c r="BY18" s="394">
        <v>23850058.280000001</v>
      </c>
      <c r="BZ18" s="394">
        <v>1490973.9650000001</v>
      </c>
      <c r="CA18" s="394">
        <v>2483578.39</v>
      </c>
      <c r="CB18" s="394">
        <v>6861222.6600000001</v>
      </c>
      <c r="CC18" s="394">
        <v>1111126.1800000002</v>
      </c>
      <c r="CD18" s="394">
        <v>804349.3</v>
      </c>
      <c r="CE18" s="394">
        <v>760649.6399999999</v>
      </c>
      <c r="CF18" s="394">
        <v>309205689.38999999</v>
      </c>
      <c r="CG18" s="394">
        <v>2402868.0100000002</v>
      </c>
      <c r="CH18" s="394">
        <v>10558350.350000001</v>
      </c>
      <c r="CI18" s="394">
        <v>1247181.68</v>
      </c>
      <c r="CJ18" s="394">
        <v>2183769.77</v>
      </c>
      <c r="CK18" s="394">
        <v>2037407.04</v>
      </c>
      <c r="CL18" s="394">
        <v>2339767.77</v>
      </c>
      <c r="CM18" s="394">
        <v>4680361.6100000003</v>
      </c>
      <c r="CN18" s="394">
        <v>531285.30000000005</v>
      </c>
      <c r="CO18" s="394">
        <v>1387591.86</v>
      </c>
      <c r="CP18" s="394">
        <v>1469139.58</v>
      </c>
      <c r="CQ18" s="394">
        <v>1655346.0499999998</v>
      </c>
      <c r="CR18" s="394">
        <v>1533133.47</v>
      </c>
      <c r="CS18" s="394">
        <v>85126014.879999995</v>
      </c>
      <c r="CT18" s="394">
        <v>2470175.66</v>
      </c>
      <c r="CU18" s="394">
        <v>2058374.71</v>
      </c>
      <c r="CV18" s="394">
        <v>4301796.83</v>
      </c>
      <c r="CW18" s="394">
        <v>1000135.61</v>
      </c>
      <c r="CX18" s="394">
        <v>4122704.11</v>
      </c>
      <c r="CY18" s="394">
        <v>1090936.67</v>
      </c>
      <c r="CZ18" s="394">
        <v>804576.63</v>
      </c>
      <c r="DA18" s="394">
        <v>56930976.140000001</v>
      </c>
      <c r="DB18" s="394">
        <v>56806345.880000003</v>
      </c>
      <c r="DC18" s="394">
        <v>2935016.56</v>
      </c>
      <c r="DD18" s="394">
        <v>2563898.0799999996</v>
      </c>
      <c r="DE18" s="394">
        <v>5567301.4699999997</v>
      </c>
      <c r="DF18" s="394">
        <v>6862662.3099999996</v>
      </c>
      <c r="DG18" s="394">
        <v>5682677.0800000001</v>
      </c>
      <c r="DH18" s="394">
        <v>3841955.15</v>
      </c>
      <c r="DI18" s="394">
        <v>1311948.8799999999</v>
      </c>
      <c r="DJ18" s="394">
        <v>291407967.38</v>
      </c>
      <c r="DK18" s="394">
        <v>1495814.97</v>
      </c>
      <c r="DL18" s="394">
        <v>2485914.83</v>
      </c>
      <c r="DM18" s="394">
        <v>6175009.1799999997</v>
      </c>
      <c r="DN18" s="394">
        <v>2959067.48</v>
      </c>
      <c r="DO18" s="394">
        <v>2632006.7999999998</v>
      </c>
      <c r="DP18" s="394">
        <v>5619285.8400000008</v>
      </c>
      <c r="DQ18" s="394">
        <v>2200243.52</v>
      </c>
      <c r="DR18" s="394">
        <v>6153668.2100000009</v>
      </c>
      <c r="DS18" s="394">
        <v>106654496.92</v>
      </c>
      <c r="DT18" s="394">
        <v>4647100.6400000006</v>
      </c>
      <c r="DU18" s="394">
        <v>9683508</v>
      </c>
      <c r="DV18" s="394">
        <v>27315764</v>
      </c>
      <c r="DW18" s="394">
        <v>5073341.75</v>
      </c>
      <c r="DX18" s="394">
        <v>9357038.6799999997</v>
      </c>
      <c r="DY18" s="394">
        <v>4883732.9400000004</v>
      </c>
      <c r="DZ18" s="394">
        <v>1114564.73</v>
      </c>
      <c r="EA18" s="394">
        <v>2216927.8899999997</v>
      </c>
      <c r="EB18" s="394">
        <v>2975957.0300000003</v>
      </c>
      <c r="EC18" s="394">
        <v>5278330.82</v>
      </c>
      <c r="ED18" s="394">
        <v>36011938.230000004</v>
      </c>
      <c r="EE18" s="394">
        <v>35163715.210000001</v>
      </c>
      <c r="EF18" s="394">
        <v>2463001.8899999997</v>
      </c>
      <c r="EG18" s="394">
        <v>4025914.67</v>
      </c>
      <c r="EH18" s="394">
        <v>3035601.54</v>
      </c>
      <c r="EI18" s="394">
        <v>4568095.38</v>
      </c>
      <c r="EJ18" s="394">
        <v>8132942.21</v>
      </c>
      <c r="EK18" s="394">
        <v>1919683.9100000001</v>
      </c>
      <c r="EL18" s="394">
        <v>2327419.48</v>
      </c>
      <c r="EM18" s="394">
        <v>179863276.50999999</v>
      </c>
      <c r="EN18" s="394">
        <v>1608808.77</v>
      </c>
      <c r="EO18" s="394">
        <v>2249042.21</v>
      </c>
      <c r="EP18" s="394">
        <v>2686595.2800000003</v>
      </c>
      <c r="EQ18" s="394">
        <v>1049849.0899999999</v>
      </c>
      <c r="ER18" s="394">
        <v>752329.9800000001</v>
      </c>
      <c r="ES18" s="394">
        <v>4260612.4800000004</v>
      </c>
      <c r="ET18" s="394">
        <v>2355036.1600000001</v>
      </c>
      <c r="EU18" s="394">
        <v>1584515.62</v>
      </c>
      <c r="EV18" s="394">
        <v>81526881.099999994</v>
      </c>
      <c r="EW18" s="394">
        <v>945756.08</v>
      </c>
      <c r="EX18" s="394">
        <v>1853590.64</v>
      </c>
      <c r="EY18" s="394">
        <v>4097541.59</v>
      </c>
      <c r="EZ18" s="394">
        <v>4799728.68</v>
      </c>
      <c r="FA18" s="394">
        <v>2981531.3</v>
      </c>
      <c r="FB18" s="394">
        <v>2526301.5700000003</v>
      </c>
      <c r="FC18" s="394">
        <v>2688369.01</v>
      </c>
      <c r="FD18" s="394">
        <v>3619203.15</v>
      </c>
      <c r="FE18" s="394">
        <v>1586324.95</v>
      </c>
      <c r="FF18" s="394">
        <v>1445243.79</v>
      </c>
      <c r="FG18" s="394">
        <v>951444.69</v>
      </c>
      <c r="FH18" s="394">
        <v>45211837.549999997</v>
      </c>
      <c r="FI18" s="394">
        <v>1228661.02</v>
      </c>
      <c r="FJ18" s="394">
        <v>1730535.09</v>
      </c>
      <c r="FK18" s="394">
        <v>1301735.42</v>
      </c>
      <c r="FL18" s="394">
        <v>2390493.27</v>
      </c>
      <c r="FM18" s="394">
        <v>3643373.82</v>
      </c>
      <c r="FN18" s="394">
        <v>830325.4</v>
      </c>
      <c r="FO18" s="394">
        <v>348584.65</v>
      </c>
      <c r="FP18" s="394">
        <v>170583338.12</v>
      </c>
      <c r="FQ18" s="394">
        <v>1695314.66</v>
      </c>
      <c r="FR18" s="394">
        <v>6001817.46</v>
      </c>
      <c r="FS18" s="394">
        <v>4020365.82</v>
      </c>
      <c r="FT18" s="394">
        <v>5928554.3499999996</v>
      </c>
      <c r="FU18" s="394">
        <v>1673423.82</v>
      </c>
      <c r="FV18" s="394">
        <v>4936485.8899999997</v>
      </c>
      <c r="FW18" s="394">
        <v>2763945.22</v>
      </c>
      <c r="FX18" s="394">
        <v>3165120.42</v>
      </c>
      <c r="FY18" s="394">
        <v>2252815.15</v>
      </c>
      <c r="FZ18" s="394">
        <v>8662336.3200000003</v>
      </c>
      <c r="GA18" s="394">
        <v>2265031.7000000002</v>
      </c>
      <c r="GB18" s="394">
        <v>1348132.16</v>
      </c>
      <c r="GC18" s="394">
        <v>550850.80000000005</v>
      </c>
      <c r="GD18" s="394">
        <v>71991408.150000006</v>
      </c>
      <c r="GE18" s="394">
        <v>1590562.53</v>
      </c>
      <c r="GF18" s="394">
        <v>2248380.86</v>
      </c>
      <c r="GG18" s="394">
        <v>11226767.569999998</v>
      </c>
      <c r="GH18" s="394">
        <v>2496587.91</v>
      </c>
      <c r="GI18" s="394">
        <v>1849881.35</v>
      </c>
      <c r="GJ18" s="394">
        <v>2201400.64</v>
      </c>
      <c r="GK18" s="394">
        <v>7493018.8700000001</v>
      </c>
      <c r="GL18" s="394">
        <v>1768161.42</v>
      </c>
      <c r="GM18" s="394">
        <v>776161.96</v>
      </c>
      <c r="GN18" s="394">
        <v>421792.57</v>
      </c>
      <c r="GO18" s="394">
        <v>411614.04</v>
      </c>
      <c r="GP18" s="394">
        <v>53669699.769999996</v>
      </c>
      <c r="GQ18" s="394">
        <v>4875342.8899999997</v>
      </c>
      <c r="GR18" s="394">
        <v>1565116.2200000002</v>
      </c>
      <c r="GS18" s="394">
        <v>6398120.4199999999</v>
      </c>
      <c r="GT18" s="394">
        <v>477456.59</v>
      </c>
      <c r="GU18" s="394">
        <v>3266871.74</v>
      </c>
      <c r="GV18" s="394">
        <v>5191143.47</v>
      </c>
      <c r="GW18" s="394">
        <v>1566915.1400000001</v>
      </c>
      <c r="GX18" s="394">
        <v>59597940.979999997</v>
      </c>
      <c r="GY18" s="394">
        <v>1500066.12</v>
      </c>
      <c r="GZ18" s="394">
        <v>2615924.5299999998</v>
      </c>
      <c r="HA18" s="394">
        <v>1641815.46</v>
      </c>
      <c r="HB18" s="394">
        <v>150282705.03999999</v>
      </c>
      <c r="HC18" s="394">
        <v>4506294.7299999995</v>
      </c>
      <c r="HD18" s="394">
        <v>7065586.1699999999</v>
      </c>
      <c r="HE18" s="394">
        <v>7929544.6499999994</v>
      </c>
      <c r="HF18" s="394">
        <v>4758781.99</v>
      </c>
      <c r="HG18" s="394">
        <v>11715150.41</v>
      </c>
      <c r="HH18" s="394">
        <v>1235055.67</v>
      </c>
      <c r="HI18" s="394">
        <v>94885117.719999999</v>
      </c>
      <c r="HJ18" s="394">
        <v>3692991.94</v>
      </c>
      <c r="HK18" s="394">
        <v>5729685.6399999997</v>
      </c>
      <c r="HL18" s="394">
        <v>3356900.4899999998</v>
      </c>
      <c r="HM18" s="394">
        <v>3148602.73</v>
      </c>
      <c r="HN18" s="394">
        <v>2088742.05</v>
      </c>
      <c r="HO18" s="394">
        <v>4763160.4800000004</v>
      </c>
      <c r="HP18" s="394">
        <v>777350.2</v>
      </c>
      <c r="HQ18" s="394">
        <v>129731759.86</v>
      </c>
      <c r="HR18" s="394">
        <v>26943642.369999997</v>
      </c>
      <c r="HS18" s="394">
        <v>2871825.02</v>
      </c>
      <c r="HT18" s="394">
        <v>1332444.93</v>
      </c>
      <c r="HU18" s="394">
        <v>1357612.22</v>
      </c>
      <c r="HV18" s="394">
        <v>995374.49</v>
      </c>
      <c r="HW18" s="394">
        <v>3605721.95</v>
      </c>
      <c r="HX18" s="394">
        <v>2888610.71</v>
      </c>
      <c r="HY18" s="394">
        <v>1368337.4</v>
      </c>
      <c r="HZ18" s="394">
        <v>1620698.02</v>
      </c>
      <c r="IA18" s="394">
        <v>1336072.6399999999</v>
      </c>
      <c r="IB18" s="394">
        <v>3370818.94</v>
      </c>
      <c r="IC18" s="394">
        <v>1143262.3399999999</v>
      </c>
      <c r="ID18" s="394">
        <v>2452518.27</v>
      </c>
      <c r="IE18" s="394">
        <v>935077.17</v>
      </c>
      <c r="IF18" s="394">
        <v>950268.12</v>
      </c>
      <c r="IG18" s="394">
        <v>93097560.719999999</v>
      </c>
      <c r="IH18" s="394">
        <v>28435134.700000003</v>
      </c>
      <c r="II18" s="394">
        <v>4247784.92</v>
      </c>
      <c r="IJ18" s="394">
        <v>10798046.859999999</v>
      </c>
      <c r="IK18" s="394">
        <v>13380915.609999999</v>
      </c>
      <c r="IL18" s="394">
        <v>2739733.52</v>
      </c>
      <c r="IM18" s="394">
        <v>2319579.86</v>
      </c>
      <c r="IN18" s="394">
        <v>1618231.4</v>
      </c>
      <c r="IO18" s="394">
        <v>1621243.06</v>
      </c>
      <c r="IP18" s="394">
        <v>1463839.38</v>
      </c>
      <c r="IQ18" s="394">
        <v>1974479.51</v>
      </c>
      <c r="IR18" s="394">
        <v>217292810.61000001</v>
      </c>
      <c r="IS18" s="394">
        <v>41328659.160000004</v>
      </c>
      <c r="IT18" s="394">
        <v>5894656.8700000001</v>
      </c>
      <c r="IU18" s="394">
        <v>2579332.4700000002</v>
      </c>
      <c r="IV18" s="394">
        <v>3180226.93</v>
      </c>
      <c r="IW18" s="394">
        <v>946983.71</v>
      </c>
      <c r="IX18" s="394">
        <v>2094754.36</v>
      </c>
      <c r="IY18" s="394">
        <v>881372.38</v>
      </c>
      <c r="IZ18" s="394">
        <v>1137712.49</v>
      </c>
      <c r="JA18" s="394">
        <v>2484439.89</v>
      </c>
      <c r="JB18" s="394">
        <v>3028250.59</v>
      </c>
      <c r="JC18" s="394">
        <v>1319875.8999999999</v>
      </c>
      <c r="JD18" s="394">
        <v>35512240.570000008</v>
      </c>
      <c r="JE18" s="394">
        <v>14830156.869999999</v>
      </c>
      <c r="JF18" s="394">
        <v>1350492.11</v>
      </c>
      <c r="JG18" s="394">
        <v>1199546.06</v>
      </c>
      <c r="JH18" s="394">
        <v>1003898.52</v>
      </c>
      <c r="JI18" s="394">
        <v>1007416.12</v>
      </c>
      <c r="JJ18" s="394">
        <v>38324815</v>
      </c>
      <c r="JK18" s="394">
        <v>882776.11</v>
      </c>
      <c r="JL18" s="394">
        <v>2209636.4699999997</v>
      </c>
      <c r="JM18" s="394">
        <v>3013749.31</v>
      </c>
      <c r="JN18" s="394">
        <v>1800746.12</v>
      </c>
      <c r="JO18" s="394">
        <v>4720009.54</v>
      </c>
      <c r="JP18" s="394">
        <v>1094274.21</v>
      </c>
      <c r="JQ18" s="394">
        <v>103611020.27</v>
      </c>
      <c r="JR18" s="394">
        <v>32001614.82</v>
      </c>
      <c r="JS18" s="394">
        <v>3375141.18</v>
      </c>
      <c r="JT18" s="394">
        <v>987446.01</v>
      </c>
      <c r="JU18" s="394">
        <v>3098882.3</v>
      </c>
      <c r="JV18" s="394">
        <v>678849.85</v>
      </c>
      <c r="JW18" s="394">
        <v>8546193.6300000008</v>
      </c>
      <c r="JX18" s="394">
        <v>5611445.3200000003</v>
      </c>
      <c r="JY18" s="394">
        <v>2395672.13</v>
      </c>
      <c r="JZ18" s="394">
        <v>2470908.59</v>
      </c>
      <c r="KA18" s="394">
        <v>3075004.19</v>
      </c>
      <c r="KB18" s="394">
        <v>2436404.0699999998</v>
      </c>
      <c r="KC18" s="394">
        <v>1480163.17</v>
      </c>
      <c r="KD18" s="394">
        <v>416587.72</v>
      </c>
      <c r="KE18" s="394">
        <v>1683407.63</v>
      </c>
      <c r="KF18" s="394">
        <v>201918057.60000002</v>
      </c>
      <c r="KG18" s="394">
        <v>14374419.83</v>
      </c>
      <c r="KH18" s="394">
        <v>2703561.8</v>
      </c>
      <c r="KI18" s="394">
        <v>2351474.44</v>
      </c>
      <c r="KJ18" s="394">
        <v>10146299.26</v>
      </c>
      <c r="KK18" s="394">
        <v>4297347.75</v>
      </c>
      <c r="KL18" s="394">
        <v>19695717.309999999</v>
      </c>
      <c r="KM18" s="394">
        <v>1990145.12</v>
      </c>
      <c r="KN18" s="394">
        <v>2048587.81</v>
      </c>
      <c r="KO18" s="394">
        <v>41953864.770000003</v>
      </c>
      <c r="KP18" s="394">
        <v>1951643.66</v>
      </c>
      <c r="KQ18" s="394">
        <v>4670697.7700000005</v>
      </c>
      <c r="KR18" s="394">
        <v>22811210.380000003</v>
      </c>
      <c r="KS18" s="394">
        <v>1860979.0699999998</v>
      </c>
      <c r="KT18" s="394">
        <v>3925444.55</v>
      </c>
      <c r="KU18" s="394">
        <v>106961529.24000001</v>
      </c>
      <c r="KV18" s="394">
        <v>3506770.91</v>
      </c>
      <c r="KW18" s="394">
        <v>68315421.49000001</v>
      </c>
      <c r="KX18" s="394">
        <v>1954537.7799999998</v>
      </c>
      <c r="KY18" s="394">
        <v>824556.63</v>
      </c>
      <c r="KZ18" s="394">
        <v>5237725.74</v>
      </c>
      <c r="LA18" s="394">
        <v>4549798.75</v>
      </c>
      <c r="LB18" s="394">
        <v>2613828.15</v>
      </c>
      <c r="LC18" s="394">
        <v>1641920.3</v>
      </c>
      <c r="LD18" s="394">
        <v>1918775.62</v>
      </c>
      <c r="LE18" s="394">
        <v>131403685.34</v>
      </c>
      <c r="LF18" s="394">
        <v>19267513.699999999</v>
      </c>
      <c r="LG18" s="394">
        <v>42291156.480000004</v>
      </c>
      <c r="LH18" s="394">
        <v>33809670.599999994</v>
      </c>
      <c r="LI18" s="394">
        <v>3450232.83</v>
      </c>
      <c r="LJ18" s="394">
        <v>2089405.9539999999</v>
      </c>
      <c r="LK18" s="394">
        <v>918848.04</v>
      </c>
      <c r="LL18" s="394">
        <v>3821495.2299999995</v>
      </c>
      <c r="LM18" s="394">
        <v>2013646.36</v>
      </c>
      <c r="LN18" s="394">
        <v>4010415.8899999997</v>
      </c>
      <c r="LO18" s="394">
        <v>807154.04</v>
      </c>
      <c r="LP18" s="394">
        <v>42673926.200000003</v>
      </c>
      <c r="LQ18" s="394">
        <v>3399868.03</v>
      </c>
      <c r="LR18" s="394">
        <v>1155967.58</v>
      </c>
      <c r="LS18" s="394">
        <v>0</v>
      </c>
      <c r="LT18" s="394">
        <v>54698028.759999998</v>
      </c>
      <c r="LU18" s="394">
        <v>166981283.43000001</v>
      </c>
      <c r="LV18" s="394">
        <v>45544635.340000004</v>
      </c>
      <c r="LW18" s="394">
        <v>7119294.5599999996</v>
      </c>
      <c r="LX18" s="394">
        <v>5683215.8199999994</v>
      </c>
      <c r="LY18" s="394">
        <v>2960178.59</v>
      </c>
      <c r="LZ18" s="394">
        <v>2614280.38</v>
      </c>
      <c r="MA18" s="394">
        <v>3635636.02</v>
      </c>
      <c r="MB18" s="394">
        <v>3983330.56</v>
      </c>
      <c r="MC18" s="394">
        <v>9497292.4700000007</v>
      </c>
      <c r="MD18" s="394">
        <v>1637314.48</v>
      </c>
      <c r="ME18" s="394">
        <v>165378799.79999998</v>
      </c>
      <c r="MF18" s="394">
        <v>2860585.52</v>
      </c>
      <c r="MG18" s="394">
        <v>1794341.4700000002</v>
      </c>
      <c r="MH18" s="394">
        <v>1792714.13</v>
      </c>
      <c r="MI18" s="394">
        <v>1493763.98</v>
      </c>
      <c r="MJ18" s="394">
        <v>4414411.01</v>
      </c>
      <c r="MK18" s="394">
        <v>1769878.33</v>
      </c>
      <c r="ML18" s="394">
        <v>2084788.3800000001</v>
      </c>
      <c r="MM18" s="394">
        <v>5090164.09</v>
      </c>
      <c r="MN18" s="394">
        <v>1478622.99</v>
      </c>
      <c r="MO18" s="394">
        <v>2032752.52</v>
      </c>
      <c r="MP18" s="394">
        <v>3888417.79</v>
      </c>
      <c r="MQ18" s="394">
        <v>93868289.609999999</v>
      </c>
      <c r="MR18" s="394">
        <v>1847404.06</v>
      </c>
      <c r="MS18" s="394">
        <v>2570825.92</v>
      </c>
      <c r="MT18" s="394">
        <v>5460039.6300000008</v>
      </c>
      <c r="MU18" s="394">
        <v>4910678.1900000004</v>
      </c>
      <c r="MV18" s="394">
        <v>1642072.84</v>
      </c>
      <c r="MW18" s="394">
        <v>12237517.449900001</v>
      </c>
      <c r="MX18" s="394">
        <v>5830427.5999999996</v>
      </c>
      <c r="MY18" s="394">
        <v>2724919.63</v>
      </c>
      <c r="MZ18" s="394">
        <v>566341.04</v>
      </c>
      <c r="NA18" s="394">
        <v>264093.95999999996</v>
      </c>
      <c r="NB18" s="394">
        <v>320299601.84999996</v>
      </c>
      <c r="NC18" s="394">
        <v>12627321.550000001</v>
      </c>
      <c r="ND18" s="394">
        <v>2524796.59</v>
      </c>
      <c r="NE18" s="394">
        <v>53387056.359999999</v>
      </c>
      <c r="NF18" s="394">
        <v>2172074.48</v>
      </c>
      <c r="NG18" s="394">
        <v>6568396.6227000002</v>
      </c>
      <c r="NH18" s="394">
        <v>24302616.440000001</v>
      </c>
      <c r="NI18" s="394">
        <v>16844696.170000002</v>
      </c>
      <c r="NJ18" s="394">
        <v>757862.65</v>
      </c>
      <c r="NK18" s="394">
        <v>4163262.11</v>
      </c>
      <c r="NL18" s="394">
        <v>4768558.9400000004</v>
      </c>
      <c r="NM18" s="394">
        <v>3525735.4099999997</v>
      </c>
      <c r="NN18" s="394">
        <v>27390195.200000003</v>
      </c>
      <c r="NO18" s="394">
        <v>460028.52</v>
      </c>
      <c r="NP18" s="394">
        <v>1323672.08</v>
      </c>
      <c r="NQ18" s="394">
        <v>0</v>
      </c>
      <c r="NR18" s="394">
        <v>787046.63</v>
      </c>
      <c r="NS18" s="394">
        <v>447161.37</v>
      </c>
      <c r="NT18" s="394">
        <v>958915.35</v>
      </c>
      <c r="NU18" s="394">
        <v>77634054.930000007</v>
      </c>
      <c r="NV18" s="394">
        <v>35259526.700000003</v>
      </c>
      <c r="NW18" s="394">
        <v>2692436.89</v>
      </c>
      <c r="NX18" s="394">
        <v>1046738.39</v>
      </c>
      <c r="NY18" s="394">
        <v>1704652.0499999998</v>
      </c>
      <c r="NZ18" s="394">
        <v>2593182.77</v>
      </c>
      <c r="OA18" s="394">
        <v>791683.65</v>
      </c>
      <c r="OB18" s="394">
        <v>139365714.55000001</v>
      </c>
      <c r="OC18" s="394">
        <v>13768978.949999999</v>
      </c>
      <c r="OD18" s="394">
        <v>3361145.51</v>
      </c>
      <c r="OE18" s="394">
        <v>20958914.179999996</v>
      </c>
      <c r="OF18" s="394">
        <v>2265334.12</v>
      </c>
      <c r="OG18" s="394">
        <v>3965241.18</v>
      </c>
      <c r="OH18" s="394">
        <v>9402576.6899999995</v>
      </c>
      <c r="OI18" s="394">
        <v>1345942.12</v>
      </c>
      <c r="OJ18" s="394">
        <v>2103211.38</v>
      </c>
      <c r="OK18" s="394">
        <v>115914499.2</v>
      </c>
      <c r="OL18" s="394">
        <v>12954243.949999999</v>
      </c>
      <c r="OM18" s="394">
        <v>34061587.409999996</v>
      </c>
      <c r="ON18" s="394">
        <v>3823049.52</v>
      </c>
      <c r="OO18" s="394">
        <v>4224236.99</v>
      </c>
      <c r="OP18" s="394">
        <v>841797.34</v>
      </c>
      <c r="OQ18" s="394">
        <v>49086544.170000002</v>
      </c>
      <c r="OR18" s="394">
        <v>2060109.16</v>
      </c>
      <c r="OS18" s="394">
        <v>2736004.9000000004</v>
      </c>
      <c r="OT18" s="394">
        <v>5288216.1399999997</v>
      </c>
      <c r="OU18" s="394">
        <v>2318629.5799999996</v>
      </c>
      <c r="OV18" s="394">
        <v>14345244.949999999</v>
      </c>
      <c r="OW18" s="394">
        <v>2066376.53</v>
      </c>
      <c r="OX18" s="394">
        <v>509372.31</v>
      </c>
      <c r="OY18" s="394">
        <v>1087304.97</v>
      </c>
      <c r="OZ18" s="394">
        <v>105950612.35000001</v>
      </c>
      <c r="PA18" s="394">
        <v>1715678.42</v>
      </c>
      <c r="PB18" s="394">
        <v>11146567.75</v>
      </c>
      <c r="PC18" s="394">
        <v>1993673.1099999999</v>
      </c>
      <c r="PD18" s="394">
        <v>6233133.96</v>
      </c>
      <c r="PE18" s="394">
        <v>12152684.35</v>
      </c>
      <c r="PF18" s="394">
        <v>3144042.56</v>
      </c>
      <c r="PG18" s="394">
        <v>2199287.83</v>
      </c>
      <c r="PH18" s="394">
        <v>3848607.42</v>
      </c>
      <c r="PI18" s="394">
        <v>2679960.7400000002</v>
      </c>
      <c r="PJ18" s="394">
        <v>3853475.87</v>
      </c>
      <c r="PK18" s="394">
        <v>5625524.5300000003</v>
      </c>
      <c r="PL18" s="394">
        <v>1733759.19</v>
      </c>
      <c r="PM18" s="394">
        <v>15007267.17</v>
      </c>
      <c r="PN18" s="394">
        <v>908096.19</v>
      </c>
      <c r="PO18" s="394">
        <v>962536.88</v>
      </c>
      <c r="PP18" s="394">
        <v>1266068.44</v>
      </c>
      <c r="PQ18" s="394">
        <v>715516.20000000007</v>
      </c>
      <c r="PR18" s="394">
        <v>273988976.13</v>
      </c>
      <c r="PS18" s="394">
        <v>6372404.5199999996</v>
      </c>
      <c r="PT18" s="394">
        <v>1624642.81</v>
      </c>
      <c r="PU18" s="394">
        <v>8149907.1699999999</v>
      </c>
      <c r="PV18" s="394">
        <v>37187186.780000001</v>
      </c>
      <c r="PW18" s="394">
        <v>3064970.02</v>
      </c>
      <c r="PX18" s="394">
        <v>10298080.039999999</v>
      </c>
      <c r="PY18" s="394">
        <v>4651736.41</v>
      </c>
      <c r="PZ18" s="394">
        <v>16821605.490000002</v>
      </c>
      <c r="QA18" s="394">
        <v>1087879.06</v>
      </c>
      <c r="QB18" s="394">
        <v>10195454.129999999</v>
      </c>
      <c r="QC18" s="394">
        <v>2176179.13</v>
      </c>
      <c r="QD18" s="394">
        <v>2570040.21</v>
      </c>
      <c r="QE18" s="394">
        <v>3706743.36</v>
      </c>
      <c r="QF18" s="394">
        <v>9184717.7799999993</v>
      </c>
      <c r="QG18" s="394">
        <v>3899463.8499999996</v>
      </c>
      <c r="QH18" s="394">
        <v>2489096.67</v>
      </c>
      <c r="QI18" s="394">
        <v>2669094.6700000004</v>
      </c>
      <c r="QJ18" s="394">
        <v>1661227.97</v>
      </c>
      <c r="QK18" s="394">
        <v>11043970.939999999</v>
      </c>
      <c r="QL18" s="394">
        <v>19977811.629999999</v>
      </c>
      <c r="QM18" s="394">
        <v>1712787.23</v>
      </c>
      <c r="QN18" s="394">
        <v>481471.19</v>
      </c>
      <c r="QO18" s="394">
        <v>389470.63</v>
      </c>
      <c r="QP18" s="394">
        <v>153590.38999999998</v>
      </c>
      <c r="QQ18" s="394">
        <v>1263273.4100000001</v>
      </c>
      <c r="QR18" s="394">
        <v>150849727.88</v>
      </c>
      <c r="QS18" s="394">
        <v>2545014.84</v>
      </c>
      <c r="QT18" s="394">
        <v>7406574.1899999995</v>
      </c>
      <c r="QU18" s="394">
        <v>3316468.89</v>
      </c>
      <c r="QV18" s="394">
        <v>3994095.3</v>
      </c>
      <c r="QW18" s="394">
        <v>12377474.66</v>
      </c>
      <c r="QX18" s="394">
        <v>3079613.3499999996</v>
      </c>
      <c r="QY18" s="394">
        <v>6432760.4100000001</v>
      </c>
      <c r="QZ18" s="394">
        <v>4591720.38</v>
      </c>
      <c r="RA18" s="394">
        <v>1363336.6199999999</v>
      </c>
      <c r="RB18" s="394">
        <v>6817032.8000000007</v>
      </c>
      <c r="RC18" s="394">
        <v>1129742.6399999999</v>
      </c>
      <c r="RD18" s="394">
        <v>544158.6399999999</v>
      </c>
      <c r="RE18" s="394">
        <v>142794085.19999999</v>
      </c>
      <c r="RF18" s="394">
        <v>8660518.3900000006</v>
      </c>
      <c r="RG18" s="394">
        <v>3972268.66</v>
      </c>
      <c r="RH18" s="394">
        <v>4150065.48</v>
      </c>
      <c r="RI18" s="394">
        <v>1887532.06</v>
      </c>
      <c r="RJ18" s="394">
        <v>5949950.5800000001</v>
      </c>
      <c r="RK18" s="394">
        <v>9526723.7300000004</v>
      </c>
      <c r="RL18" s="394">
        <v>3546070.74</v>
      </c>
      <c r="RM18" s="394">
        <v>2911670.69</v>
      </c>
      <c r="RN18" s="394">
        <v>10438140.300000001</v>
      </c>
      <c r="RO18" s="394">
        <v>13653815.440000001</v>
      </c>
      <c r="RP18" s="394">
        <v>2454137.48</v>
      </c>
      <c r="RQ18" s="394">
        <v>1549451.15</v>
      </c>
      <c r="RR18" s="394">
        <v>3150482.06</v>
      </c>
      <c r="RS18" s="394">
        <v>1073627.27</v>
      </c>
      <c r="RT18" s="394">
        <v>2495380.81</v>
      </c>
      <c r="RU18" s="394">
        <v>2661370.71</v>
      </c>
      <c r="RV18" s="394">
        <v>1234004.8800000001</v>
      </c>
      <c r="RW18" s="394">
        <v>415425.77</v>
      </c>
      <c r="RX18" s="394">
        <v>868975.84</v>
      </c>
      <c r="RY18" s="394">
        <v>51503323.869999997</v>
      </c>
      <c r="RZ18" s="394">
        <v>4541332.95</v>
      </c>
      <c r="SA18" s="394">
        <v>1725718.55</v>
      </c>
      <c r="SB18" s="394">
        <v>2010392.21</v>
      </c>
      <c r="SC18" s="394">
        <v>1489551.48</v>
      </c>
      <c r="SD18" s="394">
        <v>5146095.7</v>
      </c>
      <c r="SE18" s="394">
        <v>2802989.65</v>
      </c>
      <c r="SF18" s="394">
        <v>11941863.16</v>
      </c>
      <c r="SG18" s="394">
        <v>2031481.51</v>
      </c>
      <c r="SH18" s="394">
        <v>2649646.33</v>
      </c>
      <c r="SI18" s="394">
        <v>13402806.960000001</v>
      </c>
      <c r="SJ18" s="394">
        <v>508036.01</v>
      </c>
      <c r="SK18" s="394">
        <v>30159751.140000001</v>
      </c>
      <c r="SL18" s="394">
        <v>2490618.58</v>
      </c>
      <c r="SM18" s="394">
        <v>3631821.69</v>
      </c>
      <c r="SN18" s="394">
        <v>11358287.220000001</v>
      </c>
      <c r="SO18" s="394">
        <v>2887263.45</v>
      </c>
      <c r="SP18" s="394">
        <v>3490035.65</v>
      </c>
      <c r="SQ18" s="394">
        <v>2005698.43</v>
      </c>
      <c r="SR18" s="394">
        <v>1030873.64</v>
      </c>
      <c r="SS18" s="394">
        <v>97143290.939999998</v>
      </c>
      <c r="ST18" s="394">
        <v>1554105.83</v>
      </c>
      <c r="SU18" s="394">
        <v>4531689.2</v>
      </c>
      <c r="SV18" s="394">
        <v>3127016.05</v>
      </c>
      <c r="SW18" s="394">
        <v>898907.02</v>
      </c>
      <c r="SX18" s="394">
        <v>1439647.8900000001</v>
      </c>
      <c r="SY18" s="394">
        <v>3255038.97</v>
      </c>
      <c r="SZ18" s="394">
        <v>8285386.0700000003</v>
      </c>
      <c r="TA18" s="394">
        <v>3194932.48</v>
      </c>
      <c r="TB18" s="394">
        <v>2542192.61</v>
      </c>
      <c r="TC18" s="394">
        <v>2219275.09</v>
      </c>
      <c r="TD18" s="394">
        <v>5950896.3400000008</v>
      </c>
      <c r="TE18" s="394">
        <v>2768870.6</v>
      </c>
      <c r="TF18" s="394">
        <v>2073501.1</v>
      </c>
      <c r="TG18" s="394">
        <v>110348742.29000001</v>
      </c>
      <c r="TH18" s="394">
        <v>3218054.79</v>
      </c>
      <c r="TI18" s="394">
        <v>2449394.4500000002</v>
      </c>
      <c r="TJ18" s="394">
        <v>12104978.08</v>
      </c>
      <c r="TK18" s="394">
        <v>10173873.57</v>
      </c>
      <c r="TL18" s="394">
        <v>2773932.16</v>
      </c>
      <c r="TM18" s="394">
        <v>500778.95</v>
      </c>
      <c r="TN18" s="394">
        <v>20839020.509999998</v>
      </c>
      <c r="TO18" s="394">
        <v>2897293.93</v>
      </c>
      <c r="TP18" s="394">
        <v>8288025.0599999996</v>
      </c>
      <c r="TQ18" s="394">
        <v>9802925.4700000007</v>
      </c>
      <c r="TR18" s="394">
        <v>3156953.91</v>
      </c>
      <c r="TS18" s="394">
        <v>1816016.89</v>
      </c>
      <c r="TT18" s="394">
        <v>2285355.5</v>
      </c>
      <c r="TU18" s="394">
        <v>3338735.1900000004</v>
      </c>
      <c r="TV18" s="394">
        <v>2812331.57</v>
      </c>
      <c r="TW18" s="394">
        <v>23280796.859999999</v>
      </c>
      <c r="TX18" s="394">
        <v>3046089.13</v>
      </c>
      <c r="TY18" s="394">
        <v>82601954.099999994</v>
      </c>
      <c r="TZ18" s="394">
        <v>9313008.4100000001</v>
      </c>
      <c r="UA18" s="394">
        <v>1460415.79</v>
      </c>
      <c r="UB18" s="394">
        <v>1604590.49</v>
      </c>
      <c r="UC18" s="394">
        <v>68324799.099999994</v>
      </c>
      <c r="UD18" s="394">
        <v>1014629.95</v>
      </c>
      <c r="UE18" s="394">
        <v>350572.04</v>
      </c>
      <c r="UF18" s="394">
        <v>2210652.66</v>
      </c>
      <c r="UG18" s="394">
        <v>1236365.57</v>
      </c>
      <c r="UH18" s="394">
        <v>54633777.519999996</v>
      </c>
      <c r="UI18" s="394">
        <v>5042254.78</v>
      </c>
      <c r="UJ18" s="394">
        <v>3003430.32</v>
      </c>
      <c r="UK18" s="394">
        <v>11506628.6</v>
      </c>
      <c r="UL18" s="394">
        <v>5005700.8100000005</v>
      </c>
      <c r="UM18" s="394">
        <v>6445695.7400000002</v>
      </c>
      <c r="UN18" s="394">
        <v>359303915.82000005</v>
      </c>
      <c r="UO18" s="394">
        <v>4753758.37</v>
      </c>
      <c r="UP18" s="394">
        <v>3393652.07</v>
      </c>
      <c r="UQ18" s="394">
        <v>19703734.219999999</v>
      </c>
      <c r="UR18" s="394">
        <v>785041.02</v>
      </c>
      <c r="US18" s="394">
        <v>2452097</v>
      </c>
      <c r="UT18" s="394">
        <v>9284185.1999999993</v>
      </c>
      <c r="UU18" s="394">
        <v>2114402.27</v>
      </c>
      <c r="UV18" s="394">
        <v>2226135.66</v>
      </c>
      <c r="UW18" s="394">
        <v>2695695.31</v>
      </c>
      <c r="UX18" s="394">
        <v>3609951.02</v>
      </c>
      <c r="UY18" s="394">
        <v>9255448.7699999996</v>
      </c>
      <c r="UZ18" s="394">
        <v>4011795.7</v>
      </c>
      <c r="VA18" s="394">
        <v>12240643.100000001</v>
      </c>
      <c r="VB18" s="394">
        <v>2344838.04</v>
      </c>
      <c r="VC18" s="394">
        <v>1709272.2199999997</v>
      </c>
      <c r="VD18" s="394">
        <v>1851661.31</v>
      </c>
      <c r="VE18" s="394">
        <v>2230857.1</v>
      </c>
      <c r="VF18" s="394">
        <v>14130427.789999999</v>
      </c>
      <c r="VG18" s="394">
        <v>1243861.01</v>
      </c>
      <c r="VH18" s="394">
        <v>1369358.47</v>
      </c>
      <c r="VI18" s="394">
        <v>994075.79</v>
      </c>
      <c r="VJ18" s="394">
        <v>136727964.68000001</v>
      </c>
      <c r="VK18" s="394">
        <v>2257711.71</v>
      </c>
      <c r="VL18" s="394">
        <v>3383360.54</v>
      </c>
      <c r="VM18" s="394">
        <v>5346329.66</v>
      </c>
      <c r="VN18" s="394">
        <v>8623627.8300000001</v>
      </c>
      <c r="VO18" s="394">
        <v>16058473.17</v>
      </c>
      <c r="VP18" s="394">
        <v>3858734.63</v>
      </c>
      <c r="VQ18" s="394">
        <v>2920741.87</v>
      </c>
      <c r="VR18" s="394">
        <v>6387552.0300000003</v>
      </c>
      <c r="VS18" s="394">
        <v>34551027.479999997</v>
      </c>
      <c r="VT18" s="394">
        <v>3435647.2600000002</v>
      </c>
      <c r="VU18" s="394">
        <v>8774594.3900000006</v>
      </c>
      <c r="VV18" s="394">
        <v>3307112.24</v>
      </c>
      <c r="VW18" s="394">
        <v>2922289.75</v>
      </c>
      <c r="VX18" s="394">
        <v>1437200.4400000002</v>
      </c>
      <c r="VY18" s="394">
        <v>554729606.43000007</v>
      </c>
      <c r="VZ18" s="394">
        <v>8478221.1300000008</v>
      </c>
      <c r="WA18" s="394">
        <v>4075187.1399999997</v>
      </c>
      <c r="WB18" s="394">
        <v>1826027.29</v>
      </c>
      <c r="WC18" s="394">
        <v>2344465.9700000002</v>
      </c>
      <c r="WD18" s="394">
        <v>4284914.07</v>
      </c>
      <c r="WE18" s="394">
        <v>8429182.6199999992</v>
      </c>
      <c r="WF18" s="394">
        <v>7168051.2599999998</v>
      </c>
      <c r="WG18" s="394">
        <v>3838775.7800000003</v>
      </c>
      <c r="WH18" s="394">
        <v>6492807.1399999997</v>
      </c>
      <c r="WI18" s="394">
        <v>3263349.32</v>
      </c>
      <c r="WJ18" s="394">
        <v>16539275.42</v>
      </c>
      <c r="WK18" s="394">
        <v>7444214.79</v>
      </c>
      <c r="WL18" s="394">
        <v>8151739.3800000008</v>
      </c>
      <c r="WM18" s="394">
        <v>15228915.039999999</v>
      </c>
      <c r="WN18" s="394">
        <v>3073671.34</v>
      </c>
      <c r="WO18" s="394">
        <v>5163593.12</v>
      </c>
      <c r="WP18" s="394">
        <v>4745974.6899999995</v>
      </c>
      <c r="WQ18" s="394">
        <v>2323363.9500000002</v>
      </c>
      <c r="WR18" s="394">
        <v>10507387.609999999</v>
      </c>
      <c r="WS18" s="394">
        <v>40553099.719999999</v>
      </c>
      <c r="WT18" s="394">
        <v>3164398.9200000004</v>
      </c>
      <c r="WU18" s="394">
        <v>1497970.52</v>
      </c>
      <c r="WV18" s="394">
        <v>1827651.99</v>
      </c>
      <c r="WW18" s="394">
        <v>2859295.29</v>
      </c>
      <c r="WX18" s="394">
        <v>477149.51</v>
      </c>
      <c r="WY18" s="394">
        <v>1439076.38</v>
      </c>
      <c r="WZ18" s="394">
        <v>2197866.5700000003</v>
      </c>
      <c r="XA18" s="394">
        <v>39424805.189999998</v>
      </c>
      <c r="XB18" s="394">
        <v>2640764.46</v>
      </c>
      <c r="XC18" s="394">
        <v>674629.87</v>
      </c>
      <c r="XD18" s="394">
        <v>1023105.13</v>
      </c>
      <c r="XE18" s="394">
        <v>378787.43</v>
      </c>
      <c r="XF18" s="394">
        <v>127033309.17</v>
      </c>
      <c r="XG18" s="394">
        <v>3685427.62</v>
      </c>
      <c r="XH18" s="394">
        <v>5611897.9800000004</v>
      </c>
      <c r="XI18" s="394">
        <v>38037020.469999999</v>
      </c>
      <c r="XJ18" s="394">
        <v>3408565.48</v>
      </c>
      <c r="XK18" s="394">
        <v>5411267.2300000004</v>
      </c>
      <c r="XL18" s="394">
        <v>9874219.8000000007</v>
      </c>
      <c r="XM18" s="394">
        <v>2504837.69</v>
      </c>
      <c r="XN18" s="394">
        <v>3555043.37</v>
      </c>
      <c r="XO18" s="394">
        <v>8191498.1699999999</v>
      </c>
      <c r="XP18" s="394">
        <v>7020304.6799999997</v>
      </c>
      <c r="XQ18" s="394">
        <v>2386268.9900000002</v>
      </c>
      <c r="XR18" s="394">
        <v>2292729.4699999997</v>
      </c>
      <c r="XS18" s="394">
        <v>3612957.3</v>
      </c>
      <c r="XT18" s="394">
        <v>2519448.96</v>
      </c>
      <c r="XU18" s="394">
        <v>2007912.89</v>
      </c>
      <c r="XV18" s="394">
        <v>1445590.35</v>
      </c>
      <c r="XW18" s="394">
        <v>2038873.97</v>
      </c>
      <c r="XX18" s="394">
        <v>2039092.44</v>
      </c>
      <c r="XY18" s="394">
        <v>2014302.26</v>
      </c>
      <c r="XZ18" s="394">
        <v>2201897.73</v>
      </c>
      <c r="YA18" s="394">
        <v>1562053.23</v>
      </c>
      <c r="YB18" s="394">
        <v>1421253.53</v>
      </c>
      <c r="YC18" s="394">
        <v>112023699.7</v>
      </c>
      <c r="YD18" s="394">
        <v>2394956.2999999998</v>
      </c>
      <c r="YE18" s="394">
        <v>8704778.2899999991</v>
      </c>
      <c r="YF18" s="394">
        <v>3199684.76</v>
      </c>
      <c r="YG18" s="394">
        <v>18324736.09</v>
      </c>
      <c r="YH18" s="394">
        <v>3538613.8099999996</v>
      </c>
      <c r="YI18" s="394">
        <v>7259259.9299999997</v>
      </c>
      <c r="YJ18" s="394">
        <v>1452523.11</v>
      </c>
      <c r="YK18" s="394">
        <v>24510006.419999998</v>
      </c>
      <c r="YL18" s="394">
        <v>13060627.51</v>
      </c>
      <c r="YM18" s="394">
        <v>4967229.3600000003</v>
      </c>
      <c r="YN18" s="394">
        <v>2805916.46</v>
      </c>
      <c r="YO18" s="394">
        <v>2919606.71</v>
      </c>
      <c r="YP18" s="394">
        <v>2256554.16</v>
      </c>
      <c r="YQ18" s="394">
        <v>1803702.85</v>
      </c>
      <c r="YR18" s="394">
        <v>1321169.7000000002</v>
      </c>
      <c r="YS18" s="394">
        <v>1860619.78</v>
      </c>
      <c r="YT18" s="394">
        <v>60642801.009999998</v>
      </c>
      <c r="YU18" s="394">
        <v>1651682.36</v>
      </c>
      <c r="YV18" s="394">
        <v>2150747.16</v>
      </c>
      <c r="YW18" s="394">
        <v>1147194.8399999999</v>
      </c>
      <c r="YX18" s="394">
        <v>1639809.46</v>
      </c>
      <c r="YY18" s="394">
        <v>942132.83</v>
      </c>
      <c r="YZ18" s="394">
        <v>1074312.51</v>
      </c>
      <c r="ZA18" s="394">
        <v>51439637.68</v>
      </c>
      <c r="ZB18" s="394">
        <v>1783141.8</v>
      </c>
      <c r="ZC18" s="394">
        <v>2005739.13</v>
      </c>
      <c r="ZD18" s="394">
        <v>3238826.27</v>
      </c>
      <c r="ZE18" s="394">
        <v>2008404.08</v>
      </c>
      <c r="ZF18" s="394">
        <v>2093784.17</v>
      </c>
      <c r="ZG18" s="394">
        <v>1481468.6400000001</v>
      </c>
      <c r="ZH18" s="394">
        <v>1672284.45</v>
      </c>
      <c r="ZI18" s="394">
        <v>6950937.3600000003</v>
      </c>
      <c r="ZJ18" s="394">
        <v>108432624.36</v>
      </c>
      <c r="ZK18" s="394">
        <v>2549274.58</v>
      </c>
      <c r="ZL18" s="394">
        <v>5967705.8100000005</v>
      </c>
      <c r="ZM18" s="394">
        <v>14952971.52</v>
      </c>
      <c r="ZN18" s="394">
        <v>12123342.720000001</v>
      </c>
      <c r="ZO18" s="394">
        <v>2088757.49</v>
      </c>
      <c r="ZP18" s="394">
        <v>3710470.28</v>
      </c>
      <c r="ZQ18" s="394">
        <v>4624436.3000000007</v>
      </c>
      <c r="ZR18" s="394">
        <v>5822508.96</v>
      </c>
      <c r="ZS18" s="394">
        <v>7139472.5499999998</v>
      </c>
      <c r="ZT18" s="394">
        <v>376964.95999999996</v>
      </c>
      <c r="ZU18" s="394">
        <v>1575786.77</v>
      </c>
      <c r="ZV18" s="394">
        <v>2426795.46</v>
      </c>
      <c r="ZW18" s="394">
        <v>2935194.01</v>
      </c>
      <c r="ZX18" s="394">
        <v>2125120.3200000003</v>
      </c>
      <c r="ZY18" s="394">
        <v>2087087.61</v>
      </c>
      <c r="ZZ18" s="394">
        <v>2128349.5</v>
      </c>
      <c r="AAA18" s="394">
        <v>1532604.32</v>
      </c>
      <c r="AAB18" s="394">
        <v>2307231.58</v>
      </c>
      <c r="AAC18" s="394">
        <v>1264762.19</v>
      </c>
      <c r="AAD18" s="394">
        <v>1324423.18</v>
      </c>
      <c r="AAE18" s="394">
        <v>1073019.17</v>
      </c>
      <c r="AAF18" s="394">
        <v>43844992.810000002</v>
      </c>
      <c r="AAG18" s="394">
        <v>2381929.7999999998</v>
      </c>
      <c r="AAH18" s="394">
        <v>2290769.64</v>
      </c>
      <c r="AAI18" s="394">
        <v>2121960.37</v>
      </c>
      <c r="AAJ18" s="394">
        <v>1465385.62</v>
      </c>
      <c r="AAK18" s="394">
        <v>2923489.36</v>
      </c>
      <c r="AAL18" s="394">
        <v>1873871.41</v>
      </c>
      <c r="AAM18" s="394">
        <v>538820765.59000003</v>
      </c>
      <c r="AAN18" s="394">
        <v>3313683.53</v>
      </c>
      <c r="AAO18" s="394">
        <v>1909208.56</v>
      </c>
      <c r="AAP18" s="394">
        <v>4060939.55</v>
      </c>
      <c r="AAQ18" s="394">
        <v>6135871.1399999997</v>
      </c>
      <c r="AAR18" s="394">
        <v>2748907.97</v>
      </c>
      <c r="AAS18" s="394">
        <v>5054297.79</v>
      </c>
      <c r="AAT18" s="394">
        <v>7153783.8499999996</v>
      </c>
      <c r="AAU18" s="394">
        <v>13060607.209999999</v>
      </c>
      <c r="AAV18" s="394">
        <v>2700253.77</v>
      </c>
      <c r="AAW18" s="394">
        <v>4528624.21</v>
      </c>
      <c r="AAX18" s="394">
        <v>45740819.140000001</v>
      </c>
      <c r="AAY18" s="394">
        <v>11211716.039999999</v>
      </c>
      <c r="AAZ18" s="394">
        <v>1815649.85</v>
      </c>
      <c r="ABA18" s="394">
        <v>2669157.4899999998</v>
      </c>
      <c r="ABB18" s="394">
        <v>3059154.62</v>
      </c>
      <c r="ABC18" s="394">
        <v>1337735.8700000001</v>
      </c>
      <c r="ABD18" s="394">
        <v>3017731.34</v>
      </c>
      <c r="ABE18" s="394">
        <v>1693654.09</v>
      </c>
      <c r="ABF18" s="394">
        <v>33141505.350000001</v>
      </c>
      <c r="ABG18" s="394">
        <v>30713354.710000001</v>
      </c>
      <c r="ABH18" s="394">
        <v>2562607.06</v>
      </c>
      <c r="ABI18" s="394">
        <v>2139835.6800000002</v>
      </c>
      <c r="ABJ18" s="394">
        <v>1803726.4400000002</v>
      </c>
      <c r="ABK18" s="394">
        <v>1184414.6200000001</v>
      </c>
      <c r="ABL18" s="394">
        <v>934791.4</v>
      </c>
      <c r="ABM18" s="394">
        <v>60428620.409999996</v>
      </c>
      <c r="ABN18" s="394">
        <v>3704184.4499999997</v>
      </c>
      <c r="ABO18" s="394">
        <v>990505.1</v>
      </c>
      <c r="ABP18" s="394">
        <v>3594053.64</v>
      </c>
      <c r="ABQ18" s="394">
        <v>3949846.0599999996</v>
      </c>
      <c r="ABR18" s="394">
        <v>2290039.35</v>
      </c>
      <c r="ABS18" s="394">
        <v>1217929.3999999999</v>
      </c>
      <c r="ABT18" s="394">
        <v>2383350.21</v>
      </c>
      <c r="ABU18" s="394">
        <v>336989.27</v>
      </c>
      <c r="ABV18" s="394">
        <v>66417759.25</v>
      </c>
      <c r="ABW18" s="394">
        <v>1804687.33</v>
      </c>
      <c r="ABX18" s="394">
        <v>3980479.41</v>
      </c>
      <c r="ABY18" s="394">
        <v>2062952.69</v>
      </c>
      <c r="ABZ18" s="394">
        <v>1310951.67</v>
      </c>
      <c r="ACA18" s="394">
        <v>14156060.09</v>
      </c>
      <c r="ACB18" s="394">
        <v>1236579.49</v>
      </c>
      <c r="ACC18" s="394">
        <v>1590193.45</v>
      </c>
      <c r="ACD18" s="394">
        <v>1419747.23</v>
      </c>
      <c r="ACE18" s="394">
        <v>2918329.36</v>
      </c>
      <c r="ACF18" s="394">
        <v>1596708</v>
      </c>
      <c r="ACG18" s="394">
        <v>135426040.47999999</v>
      </c>
      <c r="ACH18" s="394">
        <v>1655608.31</v>
      </c>
      <c r="ACI18" s="394">
        <v>2010453.64</v>
      </c>
      <c r="ACJ18" s="394">
        <v>4966867.3600000003</v>
      </c>
      <c r="ACK18" s="394">
        <v>1591380.36</v>
      </c>
      <c r="ACL18" s="394">
        <v>1989883.9</v>
      </c>
      <c r="ACM18" s="394">
        <v>3579145.76</v>
      </c>
      <c r="ACN18" s="394">
        <v>22094934.91</v>
      </c>
      <c r="ACO18" s="394">
        <v>37623173.350000001</v>
      </c>
      <c r="ACP18" s="394">
        <v>1502963.15</v>
      </c>
      <c r="ACQ18" s="394">
        <v>3653106.42</v>
      </c>
      <c r="ACR18" s="394">
        <v>3933957.54</v>
      </c>
      <c r="ACS18" s="394">
        <v>5434709.46</v>
      </c>
      <c r="ACT18" s="394">
        <v>31787888.579999998</v>
      </c>
      <c r="ACU18" s="394">
        <v>2510986.8899999997</v>
      </c>
      <c r="ACV18" s="394">
        <v>2152759.64</v>
      </c>
      <c r="ACW18" s="394">
        <v>2544963.12</v>
      </c>
      <c r="ACX18" s="394">
        <v>1010265.88</v>
      </c>
      <c r="ACY18" s="394">
        <v>927366.83000000007</v>
      </c>
      <c r="ACZ18" s="394">
        <v>683994.53</v>
      </c>
      <c r="ADA18" s="394">
        <v>423790.42</v>
      </c>
      <c r="ADB18" s="394">
        <v>1132355.76</v>
      </c>
      <c r="ADC18" s="394">
        <v>637162.54</v>
      </c>
      <c r="ADD18" s="394">
        <v>23137849.5</v>
      </c>
      <c r="ADE18" s="394">
        <v>18352942.350000001</v>
      </c>
      <c r="ADF18" s="394">
        <v>482641.4</v>
      </c>
      <c r="ADG18" s="394">
        <v>591502.51000000013</v>
      </c>
      <c r="ADH18" s="394">
        <v>1322144.6499999999</v>
      </c>
      <c r="ADI18" s="394">
        <v>445833.91</v>
      </c>
      <c r="ADJ18" s="394">
        <v>991562.91</v>
      </c>
      <c r="ADK18" s="394">
        <v>1144889.9100000001</v>
      </c>
      <c r="ADL18" s="394">
        <v>1640703.25</v>
      </c>
      <c r="ADM18" s="394">
        <v>202631040.43000001</v>
      </c>
      <c r="ADN18" s="394">
        <v>8155096.8700000001</v>
      </c>
      <c r="ADO18" s="394">
        <v>6505928.0700000003</v>
      </c>
      <c r="ADP18" s="394">
        <v>29503068.780000001</v>
      </c>
      <c r="ADQ18" s="394">
        <v>728284.91</v>
      </c>
      <c r="ADR18" s="394">
        <v>1056381.55</v>
      </c>
      <c r="ADS18" s="394">
        <v>1593183.58</v>
      </c>
      <c r="ADT18" s="394">
        <v>776798.76</v>
      </c>
      <c r="ADU18" s="394">
        <v>250792823.58999997</v>
      </c>
      <c r="ADV18" s="394">
        <v>32576378.620000001</v>
      </c>
      <c r="ADW18" s="394">
        <v>12122969.42</v>
      </c>
      <c r="ADX18" s="394">
        <v>1921683.86</v>
      </c>
      <c r="ADY18" s="394">
        <v>2191329.27</v>
      </c>
      <c r="ADZ18" s="394">
        <v>4411079.3500000006</v>
      </c>
      <c r="AEA18" s="394">
        <v>2716050.75</v>
      </c>
      <c r="AEB18" s="394">
        <v>2428153.56</v>
      </c>
      <c r="AEC18" s="394">
        <v>1719602.54</v>
      </c>
      <c r="AED18" s="394">
        <v>1523958.97</v>
      </c>
      <c r="AEE18" s="394">
        <v>2456627.88</v>
      </c>
      <c r="AEF18" s="394">
        <v>5732629.5300000003</v>
      </c>
      <c r="AEG18" s="394">
        <v>1894786.7000000002</v>
      </c>
      <c r="AEH18" s="394">
        <v>3007868.71</v>
      </c>
      <c r="AEI18" s="394">
        <v>2889626.42</v>
      </c>
      <c r="AEJ18" s="394">
        <v>3035166.8600000003</v>
      </c>
      <c r="AEK18" s="394">
        <v>1896595.94</v>
      </c>
      <c r="AEL18" s="394">
        <v>5828103.6600000001</v>
      </c>
      <c r="AEM18" s="394">
        <v>1522769.39</v>
      </c>
      <c r="AEN18" s="394">
        <v>3343351</v>
      </c>
      <c r="AEO18" s="394">
        <v>147433730.75</v>
      </c>
      <c r="AEP18" s="394">
        <v>6471031.3499999996</v>
      </c>
      <c r="AEQ18" s="394">
        <v>2765542.74</v>
      </c>
      <c r="AER18" s="394">
        <v>3435330.1399999997</v>
      </c>
      <c r="AES18" s="394">
        <v>2497637.4900000002</v>
      </c>
      <c r="AET18" s="394">
        <v>7508597.2700000005</v>
      </c>
      <c r="AEU18" s="394">
        <v>2541230.6800000002</v>
      </c>
      <c r="AEV18" s="394">
        <v>5295813.7699999996</v>
      </c>
      <c r="AEW18" s="394">
        <v>1650630.41</v>
      </c>
      <c r="AEX18" s="394">
        <v>715282.68</v>
      </c>
      <c r="AEY18" s="394">
        <v>51588084.770000003</v>
      </c>
      <c r="AEZ18" s="394">
        <v>23855991.77</v>
      </c>
      <c r="AFA18" s="394">
        <v>3353341.22</v>
      </c>
      <c r="AFB18" s="394">
        <v>3882018.32</v>
      </c>
      <c r="AFC18" s="394">
        <v>5070757.4700000007</v>
      </c>
      <c r="AFD18" s="394">
        <v>3457406.74</v>
      </c>
      <c r="AFE18" s="394">
        <v>2202683.38</v>
      </c>
      <c r="AFF18" s="394">
        <v>1668428.99</v>
      </c>
      <c r="AFG18" s="394">
        <v>2301942.75</v>
      </c>
      <c r="AFH18" s="394">
        <v>2670068.9900000002</v>
      </c>
      <c r="AFI18" s="394">
        <v>3847793.74</v>
      </c>
      <c r="AFJ18" s="394">
        <v>2685228.0300000003</v>
      </c>
      <c r="AFK18" s="394">
        <v>2565432.48</v>
      </c>
      <c r="AFL18" s="394">
        <v>41180426.219999999</v>
      </c>
      <c r="AFM18" s="394">
        <v>6226241.4100000001</v>
      </c>
      <c r="AFN18" s="394">
        <v>1962648.82</v>
      </c>
      <c r="AFO18" s="394">
        <v>1531872.87</v>
      </c>
      <c r="AFP18" s="394">
        <v>1822759.4899999998</v>
      </c>
      <c r="AFQ18" s="394">
        <v>1388395.6600000001</v>
      </c>
      <c r="AFR18" s="394">
        <v>696732.73</v>
      </c>
      <c r="AFS18" s="394">
        <v>3650428.37</v>
      </c>
      <c r="AFT18" s="394">
        <v>5565436.1500000004</v>
      </c>
      <c r="AFU18" s="394">
        <v>1438668.27</v>
      </c>
      <c r="AFV18" s="394">
        <v>6315987.54</v>
      </c>
      <c r="AFW18" s="394">
        <v>1679743.9</v>
      </c>
      <c r="AFX18" s="394">
        <v>58623301.5</v>
      </c>
      <c r="AFY18" s="394">
        <v>1122154.44</v>
      </c>
      <c r="AFZ18" s="394">
        <v>1814739.61</v>
      </c>
      <c r="AGA18" s="394">
        <v>1391679.92</v>
      </c>
      <c r="AGB18" s="394">
        <v>5772734.1399999997</v>
      </c>
      <c r="AGC18" s="394">
        <v>1527230.37</v>
      </c>
      <c r="AGD18" s="394">
        <v>838867.3899999999</v>
      </c>
      <c r="AGE18" s="394">
        <v>1715378.3</v>
      </c>
      <c r="AGF18" s="394">
        <v>1531367.78</v>
      </c>
      <c r="AGG18" s="394">
        <v>1855201.53</v>
      </c>
      <c r="AGH18" s="394">
        <v>1832113.4</v>
      </c>
      <c r="AGI18" s="394">
        <v>93367442.890000001</v>
      </c>
      <c r="AGJ18" s="394">
        <v>11266051.120000001</v>
      </c>
      <c r="AGK18" s="394">
        <v>3504966.17</v>
      </c>
      <c r="AGL18" s="394">
        <v>1758966.3</v>
      </c>
      <c r="AGM18" s="394">
        <v>5800121.5800000001</v>
      </c>
      <c r="AGN18" s="394">
        <v>3384301.1799999997</v>
      </c>
      <c r="AGO18" s="394">
        <v>1954759.4100000001</v>
      </c>
      <c r="AGP18" s="394">
        <v>1832809.44</v>
      </c>
      <c r="AGQ18" s="394">
        <v>226080109.31</v>
      </c>
      <c r="AGR18" s="394">
        <v>78028296.810000002</v>
      </c>
      <c r="AGS18" s="394">
        <v>1557090.9100000001</v>
      </c>
      <c r="AGT18" s="394">
        <v>3236802.85</v>
      </c>
      <c r="AGU18" s="394">
        <v>10194468.800000001</v>
      </c>
      <c r="AGV18" s="394">
        <v>5739131.0499999998</v>
      </c>
      <c r="AGW18" s="394">
        <v>2784729.6500000004</v>
      </c>
      <c r="AGX18" s="394">
        <v>5411528.2400000002</v>
      </c>
      <c r="AGY18" s="394">
        <v>609105.06999999995</v>
      </c>
      <c r="AGZ18" s="394">
        <v>3854231.82</v>
      </c>
      <c r="AHA18" s="394">
        <v>4169065.5</v>
      </c>
      <c r="AHB18" s="394">
        <v>2002790.17</v>
      </c>
      <c r="AHC18" s="394">
        <v>1429237.3099999998</v>
      </c>
      <c r="AHD18" s="394">
        <v>2052126.43</v>
      </c>
      <c r="AHE18" s="394">
        <v>1060527.33</v>
      </c>
      <c r="AHF18" s="394">
        <v>2554893.35</v>
      </c>
      <c r="AHG18" s="394">
        <v>1713980.75</v>
      </c>
      <c r="AHH18" s="394">
        <v>33489958.640000001</v>
      </c>
      <c r="AHI18" s="394">
        <v>1886496.2</v>
      </c>
      <c r="AHJ18" s="394">
        <v>1811061.39</v>
      </c>
      <c r="AHK18" s="394">
        <v>2775410.49</v>
      </c>
      <c r="AHL18" s="394">
        <v>6214675.21</v>
      </c>
      <c r="AHM18" s="394">
        <v>1540852.78</v>
      </c>
      <c r="AHN18" s="394">
        <v>1141370.02</v>
      </c>
      <c r="AHO18" s="394">
        <v>13704570720.741606</v>
      </c>
    </row>
    <row r="19" spans="1:899">
      <c r="A19" s="383" t="s">
        <v>684</v>
      </c>
      <c r="B19" s="383" t="s">
        <v>685</v>
      </c>
      <c r="C19" s="394">
        <v>4396503.7</v>
      </c>
      <c r="D19" s="394">
        <v>1124626.8</v>
      </c>
      <c r="E19" s="394">
        <v>1263446.05</v>
      </c>
      <c r="F19" s="394">
        <v>340333.43</v>
      </c>
      <c r="G19" s="394">
        <v>2048351.14</v>
      </c>
      <c r="H19" s="394">
        <v>815419.29</v>
      </c>
      <c r="I19" s="394">
        <v>2059996.31</v>
      </c>
      <c r="J19" s="394">
        <v>1361202.96</v>
      </c>
      <c r="K19" s="394">
        <v>1089661.08</v>
      </c>
      <c r="L19" s="394">
        <v>1122962.72</v>
      </c>
      <c r="M19" s="394">
        <v>772194.52</v>
      </c>
      <c r="N19" s="394">
        <v>511586.34</v>
      </c>
      <c r="O19" s="394">
        <v>787765.29</v>
      </c>
      <c r="P19" s="394">
        <v>387267.36</v>
      </c>
      <c r="Q19" s="394">
        <v>454892.61</v>
      </c>
      <c r="R19" s="394">
        <v>608764.72</v>
      </c>
      <c r="S19" s="394">
        <v>332067.21000000002</v>
      </c>
      <c r="T19" s="394">
        <v>284510.46000000002</v>
      </c>
      <c r="U19" s="394">
        <v>2364641.44</v>
      </c>
      <c r="V19" s="394">
        <v>880160.46</v>
      </c>
      <c r="W19" s="394">
        <v>915852.32</v>
      </c>
      <c r="X19" s="394">
        <v>651598.62</v>
      </c>
      <c r="Y19" s="394">
        <v>291497.5</v>
      </c>
      <c r="Z19" s="394">
        <v>391789.37</v>
      </c>
      <c r="AA19" s="394">
        <v>198298.04</v>
      </c>
      <c r="AB19" s="394">
        <v>1697883.64</v>
      </c>
      <c r="AC19" s="394">
        <v>624569.96</v>
      </c>
      <c r="AD19" s="394">
        <v>246922.9</v>
      </c>
      <c r="AE19" s="394">
        <v>454533.41</v>
      </c>
      <c r="AF19" s="394">
        <v>351485.79</v>
      </c>
      <c r="AG19" s="394">
        <v>945354.67</v>
      </c>
      <c r="AH19" s="394">
        <v>485976.17</v>
      </c>
      <c r="AI19" s="394">
        <v>562058.16</v>
      </c>
      <c r="AJ19" s="394">
        <v>281617.90999999997</v>
      </c>
      <c r="AK19" s="394">
        <v>444717.31</v>
      </c>
      <c r="AL19" s="394">
        <v>1284971.48</v>
      </c>
      <c r="AM19" s="394">
        <v>267200.09999999998</v>
      </c>
      <c r="AN19" s="394">
        <v>522972.67</v>
      </c>
      <c r="AO19" s="394">
        <v>348572.78</v>
      </c>
      <c r="AP19" s="394">
        <v>277852.59999999998</v>
      </c>
      <c r="AQ19" s="394">
        <v>132822.32</v>
      </c>
      <c r="AR19" s="394">
        <v>69869.37</v>
      </c>
      <c r="AS19" s="394">
        <v>2338790.59</v>
      </c>
      <c r="AT19" s="394">
        <v>230433.82</v>
      </c>
      <c r="AU19" s="394">
        <v>363543.58</v>
      </c>
      <c r="AV19" s="394">
        <v>253259.06</v>
      </c>
      <c r="AW19" s="394">
        <v>1051810.94</v>
      </c>
      <c r="AX19" s="394">
        <v>760165.64</v>
      </c>
      <c r="AY19" s="394">
        <v>551079.59</v>
      </c>
      <c r="AZ19" s="394">
        <v>275742.42</v>
      </c>
      <c r="BA19" s="394">
        <v>170251.49</v>
      </c>
      <c r="BB19" s="394">
        <v>168964.89</v>
      </c>
      <c r="BC19" s="394">
        <v>197090.55</v>
      </c>
      <c r="BD19" s="394">
        <v>156758.60999999999</v>
      </c>
      <c r="BE19" s="394">
        <v>824781.35</v>
      </c>
      <c r="BF19" s="394">
        <v>0</v>
      </c>
      <c r="BG19" s="394">
        <v>313573.05</v>
      </c>
      <c r="BH19" s="394">
        <v>1693477.01</v>
      </c>
      <c r="BI19" s="394">
        <v>1296037.72</v>
      </c>
      <c r="BJ19" s="394">
        <v>359463.66</v>
      </c>
      <c r="BK19" s="394">
        <v>184208.27</v>
      </c>
      <c r="BL19" s="394">
        <v>341341.69</v>
      </c>
      <c r="BM19" s="394">
        <v>335919.16</v>
      </c>
      <c r="BN19" s="394">
        <v>245636.65</v>
      </c>
      <c r="BO19" s="394">
        <v>216217.17</v>
      </c>
      <c r="BP19" s="394">
        <v>0</v>
      </c>
      <c r="BQ19" s="394">
        <v>1752174.08</v>
      </c>
      <c r="BR19" s="394">
        <v>255290.96</v>
      </c>
      <c r="BS19" s="394">
        <v>231340.32</v>
      </c>
      <c r="BT19" s="394">
        <v>422939.17</v>
      </c>
      <c r="BU19" s="394">
        <v>308373.63</v>
      </c>
      <c r="BV19" s="394">
        <v>265588.28999999998</v>
      </c>
      <c r="BW19" s="394">
        <v>192876.44</v>
      </c>
      <c r="BX19" s="394">
        <v>260072.53</v>
      </c>
      <c r="BY19" s="394">
        <v>1111287.42</v>
      </c>
      <c r="BZ19" s="394">
        <v>409784.17</v>
      </c>
      <c r="CA19" s="394">
        <v>648093.9</v>
      </c>
      <c r="CB19" s="394">
        <v>223109.52</v>
      </c>
      <c r="CC19" s="394">
        <v>390351.79</v>
      </c>
      <c r="CD19" s="394">
        <v>394340.93</v>
      </c>
      <c r="CE19" s="394">
        <v>207805.87</v>
      </c>
      <c r="CF19" s="394">
        <v>1741839.32</v>
      </c>
      <c r="CG19" s="394">
        <v>354771.4</v>
      </c>
      <c r="CH19" s="394">
        <v>1370913.99</v>
      </c>
      <c r="CI19" s="394">
        <v>377662.81</v>
      </c>
      <c r="CJ19" s="394">
        <v>848306.89</v>
      </c>
      <c r="CK19" s="394">
        <v>319070.71999999997</v>
      </c>
      <c r="CL19" s="394">
        <v>432767.06</v>
      </c>
      <c r="CM19" s="394">
        <v>664119.81999999995</v>
      </c>
      <c r="CN19" s="394">
        <v>166309.49</v>
      </c>
      <c r="CO19" s="394">
        <v>428517.52</v>
      </c>
      <c r="CP19" s="394">
        <v>254414.44</v>
      </c>
      <c r="CQ19" s="394">
        <v>333722.48</v>
      </c>
      <c r="CR19" s="394">
        <v>281983.65000000002</v>
      </c>
      <c r="CS19" s="394">
        <v>1396719.35</v>
      </c>
      <c r="CT19" s="394">
        <v>342195.34</v>
      </c>
      <c r="CU19" s="394">
        <v>467013.7</v>
      </c>
      <c r="CV19" s="394">
        <v>470819.4</v>
      </c>
      <c r="CW19" s="394">
        <v>446244.24</v>
      </c>
      <c r="CX19" s="394">
        <v>758950.25</v>
      </c>
      <c r="CY19" s="394">
        <v>315978.07</v>
      </c>
      <c r="CZ19" s="394">
        <v>327343.09999999998</v>
      </c>
      <c r="DA19" s="394">
        <v>925028.36</v>
      </c>
      <c r="DB19" s="394">
        <v>1083332.1000000001</v>
      </c>
      <c r="DC19" s="394">
        <v>492095.93</v>
      </c>
      <c r="DD19" s="394">
        <v>841745.25</v>
      </c>
      <c r="DE19" s="394">
        <v>612685.03</v>
      </c>
      <c r="DF19" s="394">
        <v>480186.86</v>
      </c>
      <c r="DG19" s="394">
        <v>878873</v>
      </c>
      <c r="DH19" s="394">
        <v>530005.28</v>
      </c>
      <c r="DI19" s="394">
        <v>260810.31</v>
      </c>
      <c r="DJ19" s="394">
        <v>2150222.1</v>
      </c>
      <c r="DK19" s="394">
        <v>417715.15</v>
      </c>
      <c r="DL19" s="394">
        <v>449321.66</v>
      </c>
      <c r="DM19" s="394">
        <v>410631.25</v>
      </c>
      <c r="DN19" s="394">
        <v>349064.5</v>
      </c>
      <c r="DO19" s="394">
        <v>307379.93</v>
      </c>
      <c r="DP19" s="394">
        <v>1366244.73</v>
      </c>
      <c r="DQ19" s="394">
        <v>821028.11</v>
      </c>
      <c r="DR19" s="394">
        <v>717695.99</v>
      </c>
      <c r="DS19" s="394">
        <v>1983507.09</v>
      </c>
      <c r="DT19" s="394">
        <v>151756.79</v>
      </c>
      <c r="DU19" s="394">
        <v>955582.3</v>
      </c>
      <c r="DV19" s="394">
        <v>419595.7</v>
      </c>
      <c r="DW19" s="394">
        <v>651003.28</v>
      </c>
      <c r="DX19" s="394">
        <v>2075308.09</v>
      </c>
      <c r="DY19" s="394">
        <v>214440.46</v>
      </c>
      <c r="DZ19" s="394">
        <v>327667.42</v>
      </c>
      <c r="EA19" s="394">
        <v>401080.72</v>
      </c>
      <c r="EB19" s="394">
        <v>456658.6</v>
      </c>
      <c r="EC19" s="394">
        <v>367173.6</v>
      </c>
      <c r="ED19" s="394">
        <v>664870.72</v>
      </c>
      <c r="EE19" s="394">
        <v>1044205.07</v>
      </c>
      <c r="EF19" s="394">
        <v>579199.47</v>
      </c>
      <c r="EG19" s="394">
        <v>374790.43</v>
      </c>
      <c r="EH19" s="394">
        <v>467368.69</v>
      </c>
      <c r="EI19" s="394">
        <v>531994.18999999994</v>
      </c>
      <c r="EJ19" s="394">
        <v>1041897.61</v>
      </c>
      <c r="EK19" s="394">
        <v>312685.69</v>
      </c>
      <c r="EL19" s="394">
        <v>323655.61</v>
      </c>
      <c r="EM19" s="394">
        <v>2284825.0099999998</v>
      </c>
      <c r="EN19" s="394">
        <v>500310.52</v>
      </c>
      <c r="EO19" s="394">
        <v>1469964.14</v>
      </c>
      <c r="EP19" s="394">
        <v>449762.02</v>
      </c>
      <c r="EQ19" s="394">
        <v>198693.02</v>
      </c>
      <c r="ER19" s="394">
        <v>212414.04</v>
      </c>
      <c r="ES19" s="394">
        <v>676454.46</v>
      </c>
      <c r="ET19" s="394">
        <v>1161071.5</v>
      </c>
      <c r="EU19" s="394">
        <v>608763.12</v>
      </c>
      <c r="EV19" s="394">
        <v>4089755.62</v>
      </c>
      <c r="EW19" s="394">
        <v>304291.8</v>
      </c>
      <c r="EX19" s="394">
        <v>98383.27</v>
      </c>
      <c r="EY19" s="394">
        <v>305224.01</v>
      </c>
      <c r="EZ19" s="394">
        <v>970625.53</v>
      </c>
      <c r="FA19" s="394">
        <v>680779.01</v>
      </c>
      <c r="FB19" s="394">
        <v>1257346.6299999999</v>
      </c>
      <c r="FC19" s="394">
        <v>150622.41</v>
      </c>
      <c r="FD19" s="394">
        <v>318902.40000000002</v>
      </c>
      <c r="FE19" s="394">
        <v>133516.32</v>
      </c>
      <c r="FF19" s="394">
        <v>226522</v>
      </c>
      <c r="FG19" s="394">
        <v>178383.55</v>
      </c>
      <c r="FH19" s="394">
        <v>1714586.3</v>
      </c>
      <c r="FI19" s="394">
        <v>241930.05</v>
      </c>
      <c r="FJ19" s="394">
        <v>800461.62</v>
      </c>
      <c r="FK19" s="394">
        <v>209653.15</v>
      </c>
      <c r="FL19" s="394">
        <v>590995.80000000005</v>
      </c>
      <c r="FM19" s="394">
        <v>198696.5</v>
      </c>
      <c r="FN19" s="394">
        <v>361516.04</v>
      </c>
      <c r="FO19" s="394">
        <v>110820.61</v>
      </c>
      <c r="FP19" s="394">
        <v>0</v>
      </c>
      <c r="FQ19" s="394">
        <v>1251669.8999999999</v>
      </c>
      <c r="FR19" s="394">
        <v>519588.51</v>
      </c>
      <c r="FS19" s="394">
        <v>1606356.18</v>
      </c>
      <c r="FT19" s="394">
        <v>681348.9</v>
      </c>
      <c r="FU19" s="394">
        <v>931304.97</v>
      </c>
      <c r="FV19" s="394">
        <v>2231420</v>
      </c>
      <c r="FW19" s="394">
        <v>1406453.05</v>
      </c>
      <c r="FX19" s="394">
        <v>794674.9</v>
      </c>
      <c r="FY19" s="394">
        <v>817965.27</v>
      </c>
      <c r="FZ19" s="394">
        <v>2067869.05</v>
      </c>
      <c r="GA19" s="394">
        <v>916861.41</v>
      </c>
      <c r="GB19" s="394">
        <v>533822.23</v>
      </c>
      <c r="GC19" s="394">
        <v>197577.08</v>
      </c>
      <c r="GD19" s="394">
        <v>3046139.57</v>
      </c>
      <c r="GE19" s="394">
        <v>480012.11</v>
      </c>
      <c r="GF19" s="394">
        <v>908113.11</v>
      </c>
      <c r="GG19" s="394">
        <v>1449848.7</v>
      </c>
      <c r="GH19" s="394">
        <v>905298.29</v>
      </c>
      <c r="GI19" s="394">
        <v>1140919.51</v>
      </c>
      <c r="GJ19" s="394">
        <v>440180.9</v>
      </c>
      <c r="GK19" s="394">
        <v>2103121.4500000002</v>
      </c>
      <c r="GL19" s="394">
        <v>361730.81</v>
      </c>
      <c r="GM19" s="394">
        <v>542523.54</v>
      </c>
      <c r="GN19" s="394">
        <v>508445.97</v>
      </c>
      <c r="GO19" s="394">
        <v>488134.46</v>
      </c>
      <c r="GP19" s="394">
        <v>938519.69</v>
      </c>
      <c r="GQ19" s="394">
        <v>1434068.7</v>
      </c>
      <c r="GR19" s="394">
        <v>202025.26</v>
      </c>
      <c r="GS19" s="394">
        <v>1324572.83</v>
      </c>
      <c r="GT19" s="394">
        <v>238235.39</v>
      </c>
      <c r="GU19" s="394">
        <v>639912.4</v>
      </c>
      <c r="GV19" s="394">
        <v>517584.17</v>
      </c>
      <c r="GW19" s="394">
        <v>241605.72</v>
      </c>
      <c r="GX19" s="394">
        <v>1321569.19</v>
      </c>
      <c r="GY19" s="394">
        <v>367375.31</v>
      </c>
      <c r="GZ19" s="394">
        <v>827945.14</v>
      </c>
      <c r="HA19" s="394">
        <v>359610.86</v>
      </c>
      <c r="HB19" s="394">
        <v>3449842.2</v>
      </c>
      <c r="HC19" s="394">
        <v>1827496</v>
      </c>
      <c r="HD19" s="394">
        <v>1912390</v>
      </c>
      <c r="HE19" s="394">
        <v>1224792.3899999999</v>
      </c>
      <c r="HF19" s="394">
        <v>533490.18000000005</v>
      </c>
      <c r="HG19" s="394">
        <v>1419803.69</v>
      </c>
      <c r="HH19" s="394">
        <v>236260.23</v>
      </c>
      <c r="HI19" s="394">
        <v>2613147.7799999998</v>
      </c>
      <c r="HJ19" s="394">
        <v>541561.56999999995</v>
      </c>
      <c r="HK19" s="394">
        <v>1094214.1599999999</v>
      </c>
      <c r="HL19" s="394">
        <v>3661931.31</v>
      </c>
      <c r="HM19" s="394">
        <v>995822.75</v>
      </c>
      <c r="HN19" s="394">
        <v>692056.17</v>
      </c>
      <c r="HO19" s="394">
        <v>1098905.52</v>
      </c>
      <c r="HP19" s="394">
        <v>248426.34</v>
      </c>
      <c r="HQ19" s="394">
        <v>1399354.52</v>
      </c>
      <c r="HR19" s="394">
        <v>1687431.23</v>
      </c>
      <c r="HS19" s="394">
        <v>248989.86</v>
      </c>
      <c r="HT19" s="394">
        <v>345831.23</v>
      </c>
      <c r="HU19" s="394">
        <v>474184.81</v>
      </c>
      <c r="HV19" s="394">
        <v>313823</v>
      </c>
      <c r="HW19" s="394">
        <v>991070</v>
      </c>
      <c r="HX19" s="394">
        <v>703438.4</v>
      </c>
      <c r="HY19" s="394">
        <v>307414.52</v>
      </c>
      <c r="HZ19" s="394">
        <v>287990.59000000003</v>
      </c>
      <c r="IA19" s="394">
        <v>354495.28</v>
      </c>
      <c r="IB19" s="394">
        <v>1332534.44</v>
      </c>
      <c r="IC19" s="394">
        <v>251886.26</v>
      </c>
      <c r="ID19" s="394">
        <v>286116.89</v>
      </c>
      <c r="IE19" s="394">
        <v>153750.35</v>
      </c>
      <c r="IF19" s="394">
        <v>51227.65</v>
      </c>
      <c r="IG19" s="394">
        <v>2254265.25</v>
      </c>
      <c r="IH19" s="394">
        <v>265350.51</v>
      </c>
      <c r="II19" s="394">
        <v>791000.49</v>
      </c>
      <c r="IJ19" s="394">
        <v>856441.44</v>
      </c>
      <c r="IK19" s="394">
        <v>980306.63</v>
      </c>
      <c r="IL19" s="394">
        <v>759820.08</v>
      </c>
      <c r="IM19" s="394">
        <v>295683.07</v>
      </c>
      <c r="IN19" s="394">
        <v>510419.63</v>
      </c>
      <c r="IO19" s="394">
        <v>232394.38</v>
      </c>
      <c r="IP19" s="394">
        <v>476157.88</v>
      </c>
      <c r="IQ19" s="394">
        <v>636013.68999999994</v>
      </c>
      <c r="IR19" s="394">
        <v>2398490.16</v>
      </c>
      <c r="IS19" s="394">
        <v>1192329.1499999999</v>
      </c>
      <c r="IT19" s="394">
        <v>537977.02</v>
      </c>
      <c r="IU19" s="394">
        <v>733308.13</v>
      </c>
      <c r="IV19" s="394">
        <v>666183.82999999996</v>
      </c>
      <c r="IW19" s="394">
        <v>143858.43</v>
      </c>
      <c r="IX19" s="394">
        <v>695663.93</v>
      </c>
      <c r="IY19" s="394">
        <v>147435.23000000001</v>
      </c>
      <c r="IZ19" s="394">
        <v>242848.28</v>
      </c>
      <c r="JA19" s="394">
        <v>884521.93</v>
      </c>
      <c r="JB19" s="394">
        <v>407497.1</v>
      </c>
      <c r="JC19" s="394">
        <v>492228.04</v>
      </c>
      <c r="JD19" s="394">
        <v>1048015.72</v>
      </c>
      <c r="JE19" s="394">
        <v>114663.79</v>
      </c>
      <c r="JF19" s="394">
        <v>403709.05</v>
      </c>
      <c r="JG19" s="394">
        <v>311075.06</v>
      </c>
      <c r="JH19" s="394">
        <v>357452.73</v>
      </c>
      <c r="JI19" s="394">
        <v>456561.95</v>
      </c>
      <c r="JJ19" s="394">
        <v>1045493.65</v>
      </c>
      <c r="JK19" s="394">
        <v>159000.34</v>
      </c>
      <c r="JL19" s="394">
        <v>541872.56000000006</v>
      </c>
      <c r="JM19" s="394">
        <v>440170.04</v>
      </c>
      <c r="JN19" s="394">
        <v>109757.74</v>
      </c>
      <c r="JO19" s="394">
        <v>542978.97</v>
      </c>
      <c r="JP19" s="394">
        <v>317697.49</v>
      </c>
      <c r="JQ19" s="394">
        <v>2384391.4500000002</v>
      </c>
      <c r="JR19" s="394">
        <v>2110819.35</v>
      </c>
      <c r="JS19" s="394">
        <v>412323.99</v>
      </c>
      <c r="JT19" s="394">
        <v>97021.35</v>
      </c>
      <c r="JU19" s="394">
        <v>587972.72</v>
      </c>
      <c r="JV19" s="394">
        <v>174220.86</v>
      </c>
      <c r="JW19" s="394">
        <v>1162228.93</v>
      </c>
      <c r="JX19" s="394">
        <v>408775.41</v>
      </c>
      <c r="JY19" s="394">
        <v>550374.25</v>
      </c>
      <c r="JZ19" s="394">
        <v>297068.88</v>
      </c>
      <c r="KA19" s="394">
        <v>746103.48</v>
      </c>
      <c r="KB19" s="394">
        <v>378081.02</v>
      </c>
      <c r="KC19" s="394">
        <v>275367.69</v>
      </c>
      <c r="KD19" s="394">
        <v>131426.92000000001</v>
      </c>
      <c r="KE19" s="394">
        <v>529751.99</v>
      </c>
      <c r="KF19" s="394">
        <v>4071710.74</v>
      </c>
      <c r="KG19" s="394">
        <v>386554.67</v>
      </c>
      <c r="KH19" s="394">
        <v>309393.07</v>
      </c>
      <c r="KI19" s="394">
        <v>708786.29</v>
      </c>
      <c r="KJ19" s="394">
        <v>305940</v>
      </c>
      <c r="KK19" s="394">
        <v>448440.2</v>
      </c>
      <c r="KL19" s="394">
        <v>1917385.02</v>
      </c>
      <c r="KM19" s="394">
        <v>395086.72</v>
      </c>
      <c r="KN19" s="394">
        <v>478850.11</v>
      </c>
      <c r="KO19" s="394">
        <v>1541886.7</v>
      </c>
      <c r="KP19" s="394">
        <v>164561.63</v>
      </c>
      <c r="KQ19" s="394">
        <v>325079.59999999998</v>
      </c>
      <c r="KR19" s="394">
        <v>640520.9</v>
      </c>
      <c r="KS19" s="394">
        <v>404800.14</v>
      </c>
      <c r="KT19" s="394">
        <v>1002035.06</v>
      </c>
      <c r="KU19" s="394">
        <v>4243177.09</v>
      </c>
      <c r="KV19" s="394">
        <v>1230359.31</v>
      </c>
      <c r="KW19" s="394">
        <v>1301898.44</v>
      </c>
      <c r="KX19" s="394">
        <v>298582.03000000003</v>
      </c>
      <c r="KY19" s="394">
        <v>409744.14</v>
      </c>
      <c r="KZ19" s="394">
        <v>546566.07999999996</v>
      </c>
      <c r="LA19" s="394">
        <v>2012719.47</v>
      </c>
      <c r="LB19" s="394">
        <v>1267138.8</v>
      </c>
      <c r="LC19" s="394">
        <v>566892.28</v>
      </c>
      <c r="LD19" s="394">
        <v>364832.95</v>
      </c>
      <c r="LE19" s="394">
        <v>2753680.82</v>
      </c>
      <c r="LF19" s="394">
        <v>1463521.2</v>
      </c>
      <c r="LG19" s="394">
        <v>1376077.9</v>
      </c>
      <c r="LH19" s="394">
        <v>877684.13</v>
      </c>
      <c r="LI19" s="394">
        <v>2052184.76</v>
      </c>
      <c r="LJ19" s="394">
        <v>1089308.8400000001</v>
      </c>
      <c r="LK19" s="394">
        <v>336482.33</v>
      </c>
      <c r="LL19" s="394">
        <v>910234.65</v>
      </c>
      <c r="LM19" s="394">
        <v>587720.63</v>
      </c>
      <c r="LN19" s="394">
        <v>824233.32</v>
      </c>
      <c r="LO19" s="394">
        <v>894412.06</v>
      </c>
      <c r="LP19" s="394">
        <v>930574.35</v>
      </c>
      <c r="LQ19" s="394">
        <v>448859.4</v>
      </c>
      <c r="LR19" s="394">
        <v>267557.83</v>
      </c>
      <c r="LS19" s="394">
        <v>0</v>
      </c>
      <c r="LT19" s="394">
        <v>1853947.97</v>
      </c>
      <c r="LU19" s="394">
        <v>2143073.0499999998</v>
      </c>
      <c r="LV19" s="394">
        <v>774210.33</v>
      </c>
      <c r="LW19" s="394">
        <v>812955.33</v>
      </c>
      <c r="LX19" s="394">
        <v>1415920.83</v>
      </c>
      <c r="LY19" s="394">
        <v>585995.67000000004</v>
      </c>
      <c r="LZ19" s="394">
        <v>627866.18999999994</v>
      </c>
      <c r="MA19" s="394">
        <v>404884</v>
      </c>
      <c r="MB19" s="394">
        <v>1435303.73</v>
      </c>
      <c r="MC19" s="394">
        <v>890987.78</v>
      </c>
      <c r="MD19" s="394">
        <v>374529.97</v>
      </c>
      <c r="ME19" s="394">
        <v>2201427.7200000002</v>
      </c>
      <c r="MF19" s="394">
        <v>384239.32</v>
      </c>
      <c r="MG19" s="394">
        <v>292492.24</v>
      </c>
      <c r="MH19" s="394">
        <v>278585.49</v>
      </c>
      <c r="MI19" s="394">
        <v>324565.64</v>
      </c>
      <c r="MJ19" s="394">
        <v>619614.9</v>
      </c>
      <c r="MK19" s="394">
        <v>344539.51</v>
      </c>
      <c r="ML19" s="394">
        <v>361609.21</v>
      </c>
      <c r="MM19" s="394">
        <v>672868.03</v>
      </c>
      <c r="MN19" s="394">
        <v>677663.61</v>
      </c>
      <c r="MO19" s="394">
        <v>384464.38</v>
      </c>
      <c r="MP19" s="394">
        <v>492868.33</v>
      </c>
      <c r="MQ19" s="394">
        <v>0</v>
      </c>
      <c r="MR19" s="394">
        <v>663437.86</v>
      </c>
      <c r="MS19" s="394">
        <v>405674.03</v>
      </c>
      <c r="MT19" s="394">
        <v>1503552.71</v>
      </c>
      <c r="MU19" s="394">
        <v>540032.84</v>
      </c>
      <c r="MV19" s="394">
        <v>705758.01</v>
      </c>
      <c r="MW19" s="394">
        <v>959074</v>
      </c>
      <c r="MX19" s="394">
        <v>1053601.26</v>
      </c>
      <c r="MY19" s="394">
        <v>530881.63</v>
      </c>
      <c r="MZ19" s="394">
        <v>134021.71</v>
      </c>
      <c r="NA19" s="394">
        <v>52939.81</v>
      </c>
      <c r="NB19" s="394">
        <v>4909426.53</v>
      </c>
      <c r="NC19" s="394">
        <v>2261979.81</v>
      </c>
      <c r="ND19" s="394">
        <v>536686.53</v>
      </c>
      <c r="NE19" s="394">
        <v>2776947.07</v>
      </c>
      <c r="NF19" s="394">
        <v>442298.39</v>
      </c>
      <c r="NG19" s="394">
        <v>1049705.5496</v>
      </c>
      <c r="NH19" s="394">
        <v>2839289.53</v>
      </c>
      <c r="NI19" s="394">
        <v>2988146.47</v>
      </c>
      <c r="NJ19" s="394">
        <v>192859.72</v>
      </c>
      <c r="NK19" s="394">
        <v>983848.18</v>
      </c>
      <c r="NL19" s="394">
        <v>586077.31999999995</v>
      </c>
      <c r="NM19" s="394">
        <v>288734.40000000002</v>
      </c>
      <c r="NN19" s="394">
        <v>2548360.15</v>
      </c>
      <c r="NO19" s="394">
        <v>415189.84</v>
      </c>
      <c r="NP19" s="394">
        <v>613046.06000000006</v>
      </c>
      <c r="NQ19" s="394">
        <v>0</v>
      </c>
      <c r="NR19" s="394">
        <v>662426.27</v>
      </c>
      <c r="NS19" s="394">
        <v>18250.8</v>
      </c>
      <c r="NT19" s="394">
        <v>109929.25</v>
      </c>
      <c r="NU19" s="394">
        <v>5150320.5599999996</v>
      </c>
      <c r="NV19" s="394">
        <v>972215.28</v>
      </c>
      <c r="NW19" s="394">
        <v>364176.77</v>
      </c>
      <c r="NX19" s="394">
        <v>392037.25</v>
      </c>
      <c r="NY19" s="394">
        <v>401994.3</v>
      </c>
      <c r="NZ19" s="394">
        <v>206883.4</v>
      </c>
      <c r="OA19" s="394">
        <v>281389.59999999998</v>
      </c>
      <c r="OB19" s="394">
        <v>1666745.2</v>
      </c>
      <c r="OC19" s="394">
        <v>1586571.01</v>
      </c>
      <c r="OD19" s="394">
        <v>395168.56</v>
      </c>
      <c r="OE19" s="394">
        <v>816640.97</v>
      </c>
      <c r="OF19" s="394">
        <v>302766.18</v>
      </c>
      <c r="OG19" s="394">
        <v>722243.25</v>
      </c>
      <c r="OH19" s="394">
        <v>325514.63</v>
      </c>
      <c r="OI19" s="394">
        <v>220279.25</v>
      </c>
      <c r="OJ19" s="394">
        <v>111581.19</v>
      </c>
      <c r="OK19" s="394">
        <v>1834175.83</v>
      </c>
      <c r="OL19" s="394">
        <v>588867.16</v>
      </c>
      <c r="OM19" s="394">
        <v>1251142.6299999999</v>
      </c>
      <c r="ON19" s="394">
        <v>554190.37</v>
      </c>
      <c r="OO19" s="394">
        <v>577310.91</v>
      </c>
      <c r="OP19" s="394">
        <v>306491.40999999997</v>
      </c>
      <c r="OQ19" s="394">
        <v>2431983.2200000002</v>
      </c>
      <c r="OR19" s="394">
        <v>176919.6</v>
      </c>
      <c r="OS19" s="394">
        <v>273300.59000000003</v>
      </c>
      <c r="OT19" s="394">
        <v>529181</v>
      </c>
      <c r="OU19" s="394">
        <v>389496.52</v>
      </c>
      <c r="OV19" s="394">
        <v>516334</v>
      </c>
      <c r="OW19" s="394">
        <v>531553.07999999996</v>
      </c>
      <c r="OX19" s="394">
        <v>462509.58</v>
      </c>
      <c r="OY19" s="394">
        <v>157187.98000000001</v>
      </c>
      <c r="OZ19" s="394">
        <v>3991929.7</v>
      </c>
      <c r="PA19" s="394">
        <v>254194.75</v>
      </c>
      <c r="PB19" s="394">
        <v>341824.46</v>
      </c>
      <c r="PC19" s="394">
        <v>220323.96</v>
      </c>
      <c r="PD19" s="394">
        <v>620899.34</v>
      </c>
      <c r="PE19" s="394">
        <v>656001.02</v>
      </c>
      <c r="PF19" s="394">
        <v>96276.53</v>
      </c>
      <c r="PG19" s="394">
        <v>405032.02</v>
      </c>
      <c r="PH19" s="394">
        <v>689863.53</v>
      </c>
      <c r="PI19" s="394">
        <v>531040.42000000004</v>
      </c>
      <c r="PJ19" s="394">
        <v>943828.32</v>
      </c>
      <c r="PK19" s="394">
        <v>523142.64</v>
      </c>
      <c r="PL19" s="394">
        <v>321954.90000000002</v>
      </c>
      <c r="PM19" s="394">
        <v>792265.68</v>
      </c>
      <c r="PN19" s="394">
        <v>416172.32</v>
      </c>
      <c r="PO19" s="394">
        <v>67389.73</v>
      </c>
      <c r="PP19" s="394">
        <v>97089.89</v>
      </c>
      <c r="PQ19" s="394">
        <v>120057</v>
      </c>
      <c r="PR19" s="394">
        <v>6430831.6799999997</v>
      </c>
      <c r="PS19" s="394">
        <v>464769.08</v>
      </c>
      <c r="PT19" s="394">
        <v>725359.08</v>
      </c>
      <c r="PU19" s="394">
        <v>610557.53</v>
      </c>
      <c r="PV19" s="394">
        <v>1002023.83</v>
      </c>
      <c r="PW19" s="394">
        <v>239210.88</v>
      </c>
      <c r="PX19" s="394">
        <v>1166253.74</v>
      </c>
      <c r="PY19" s="394">
        <v>333676.96999999997</v>
      </c>
      <c r="PZ19" s="394">
        <v>695399.53</v>
      </c>
      <c r="QA19" s="394">
        <v>186045.43</v>
      </c>
      <c r="QB19" s="394">
        <v>1018763.41</v>
      </c>
      <c r="QC19" s="394">
        <v>576802.13</v>
      </c>
      <c r="QD19" s="394">
        <v>566695.31999999995</v>
      </c>
      <c r="QE19" s="394">
        <v>618241.5</v>
      </c>
      <c r="QF19" s="394">
        <v>2157068.3199999998</v>
      </c>
      <c r="QG19" s="394">
        <v>1186132.6399999999</v>
      </c>
      <c r="QH19" s="394">
        <v>718664.16</v>
      </c>
      <c r="QI19" s="394">
        <v>569678.57999999996</v>
      </c>
      <c r="QJ19" s="394">
        <v>566133.19999999995</v>
      </c>
      <c r="QK19" s="394">
        <v>714608.4</v>
      </c>
      <c r="QL19" s="394">
        <v>1299923.6499999999</v>
      </c>
      <c r="QM19" s="394">
        <v>506843.07</v>
      </c>
      <c r="QN19" s="394">
        <v>11181.3</v>
      </c>
      <c r="QO19" s="394">
        <v>0</v>
      </c>
      <c r="QP19" s="394">
        <v>27175.48</v>
      </c>
      <c r="QQ19" s="394">
        <v>470737.95</v>
      </c>
      <c r="QR19" s="394">
        <v>2205993.79</v>
      </c>
      <c r="QS19" s="394">
        <v>358322.61</v>
      </c>
      <c r="QT19" s="394">
        <v>1679632.79</v>
      </c>
      <c r="QU19" s="394">
        <v>320490.7</v>
      </c>
      <c r="QV19" s="394">
        <v>977903.87</v>
      </c>
      <c r="QW19" s="394">
        <v>1492763.53</v>
      </c>
      <c r="QX19" s="394">
        <v>95087.55</v>
      </c>
      <c r="QY19" s="394">
        <v>1211951.49</v>
      </c>
      <c r="QZ19" s="394">
        <v>1815414.03</v>
      </c>
      <c r="RA19" s="394">
        <v>0</v>
      </c>
      <c r="RB19" s="394">
        <v>441570.16</v>
      </c>
      <c r="RC19" s="394">
        <v>275774.55</v>
      </c>
      <c r="RD19" s="394">
        <v>348632</v>
      </c>
      <c r="RE19" s="394">
        <v>1859438.6</v>
      </c>
      <c r="RF19" s="394">
        <v>1087671.8600000001</v>
      </c>
      <c r="RG19" s="394">
        <v>219973.94</v>
      </c>
      <c r="RH19" s="394">
        <v>1130343.1100000001</v>
      </c>
      <c r="RI19" s="394">
        <v>1103446.01</v>
      </c>
      <c r="RJ19" s="394">
        <v>651761.51</v>
      </c>
      <c r="RK19" s="394">
        <v>1186253.55</v>
      </c>
      <c r="RL19" s="394">
        <v>349059.67</v>
      </c>
      <c r="RM19" s="394">
        <v>530592.36</v>
      </c>
      <c r="RN19" s="394">
        <v>1385923.21</v>
      </c>
      <c r="RO19" s="394">
        <v>1023672</v>
      </c>
      <c r="RP19" s="394">
        <v>780828.1</v>
      </c>
      <c r="RQ19" s="394">
        <v>363387.63</v>
      </c>
      <c r="RR19" s="394">
        <v>378472.44</v>
      </c>
      <c r="RS19" s="394">
        <v>473129.85</v>
      </c>
      <c r="RT19" s="394">
        <v>393814.61</v>
      </c>
      <c r="RU19" s="394">
        <v>274116.5</v>
      </c>
      <c r="RV19" s="394">
        <v>182929</v>
      </c>
      <c r="RW19" s="394">
        <v>236131.86</v>
      </c>
      <c r="RX19" s="394">
        <v>95120</v>
      </c>
      <c r="RY19" s="394">
        <v>1016888.88</v>
      </c>
      <c r="RZ19" s="394">
        <v>421675.73</v>
      </c>
      <c r="SA19" s="394">
        <v>331872.82</v>
      </c>
      <c r="SB19" s="394">
        <v>345854.73</v>
      </c>
      <c r="SC19" s="394">
        <v>273145.75</v>
      </c>
      <c r="SD19" s="394">
        <v>218512.64000000001</v>
      </c>
      <c r="SE19" s="394">
        <v>1037822.38</v>
      </c>
      <c r="SF19" s="394">
        <v>392271</v>
      </c>
      <c r="SG19" s="394">
        <v>441126.48</v>
      </c>
      <c r="SH19" s="394">
        <v>312824.14</v>
      </c>
      <c r="SI19" s="394">
        <v>1229136</v>
      </c>
      <c r="SJ19" s="394">
        <v>149811.5</v>
      </c>
      <c r="SK19" s="394">
        <v>877350.85</v>
      </c>
      <c r="SL19" s="394">
        <v>562279.34</v>
      </c>
      <c r="SM19" s="394">
        <v>465118.39</v>
      </c>
      <c r="SN19" s="394">
        <v>617922.27</v>
      </c>
      <c r="SO19" s="394">
        <v>729734.7</v>
      </c>
      <c r="SP19" s="394">
        <v>600806.06999999995</v>
      </c>
      <c r="SQ19" s="394">
        <v>455039.34</v>
      </c>
      <c r="SR19" s="394">
        <v>161280</v>
      </c>
      <c r="SS19" s="394">
        <v>1588329.44</v>
      </c>
      <c r="ST19" s="394">
        <v>510856.59</v>
      </c>
      <c r="SU19" s="394">
        <v>1135715.6100000001</v>
      </c>
      <c r="SV19" s="394">
        <v>309254.01</v>
      </c>
      <c r="SW19" s="394">
        <v>323168.52</v>
      </c>
      <c r="SX19" s="394">
        <v>442032.61</v>
      </c>
      <c r="SY19" s="394">
        <v>267678.43</v>
      </c>
      <c r="SZ19" s="394">
        <v>1157071.2</v>
      </c>
      <c r="TA19" s="394">
        <v>430043.09</v>
      </c>
      <c r="TB19" s="394">
        <v>315877.07</v>
      </c>
      <c r="TC19" s="394">
        <v>292501.67</v>
      </c>
      <c r="TD19" s="394">
        <v>563666.29</v>
      </c>
      <c r="TE19" s="394">
        <v>189711.57</v>
      </c>
      <c r="TF19" s="394">
        <v>268753.11</v>
      </c>
      <c r="TG19" s="394">
        <v>2889376.18</v>
      </c>
      <c r="TH19" s="394">
        <v>381350.45</v>
      </c>
      <c r="TI19" s="394">
        <v>333009.59999999998</v>
      </c>
      <c r="TJ19" s="394">
        <v>1288051.1200000001</v>
      </c>
      <c r="TK19" s="394">
        <v>408257</v>
      </c>
      <c r="TL19" s="394">
        <v>323165.24</v>
      </c>
      <c r="TM19" s="394">
        <v>219690.25</v>
      </c>
      <c r="TN19" s="394">
        <v>2098925.94</v>
      </c>
      <c r="TO19" s="394">
        <v>460604.45</v>
      </c>
      <c r="TP19" s="394">
        <v>568705.37</v>
      </c>
      <c r="TQ19" s="394">
        <v>619256.94999999995</v>
      </c>
      <c r="TR19" s="394">
        <v>324065.67</v>
      </c>
      <c r="TS19" s="394">
        <v>297840.3</v>
      </c>
      <c r="TT19" s="394">
        <v>290043.31</v>
      </c>
      <c r="TU19" s="394">
        <v>660005.05000000005</v>
      </c>
      <c r="TV19" s="394">
        <v>453320.2</v>
      </c>
      <c r="TW19" s="394">
        <v>915709.48</v>
      </c>
      <c r="TX19" s="394">
        <v>326313.5</v>
      </c>
      <c r="TY19" s="394">
        <v>2500646.91</v>
      </c>
      <c r="TZ19" s="394">
        <v>866172.3</v>
      </c>
      <c r="UA19" s="394">
        <v>231504.02</v>
      </c>
      <c r="UB19" s="394">
        <v>323286</v>
      </c>
      <c r="UC19" s="394">
        <v>2260015.84</v>
      </c>
      <c r="UD19" s="394">
        <v>132301.34</v>
      </c>
      <c r="UE19" s="394">
        <v>139339.9</v>
      </c>
      <c r="UF19" s="394">
        <v>1047343.8</v>
      </c>
      <c r="UG19" s="394">
        <v>77043</v>
      </c>
      <c r="UH19" s="394">
        <v>1166645.21</v>
      </c>
      <c r="UI19" s="394">
        <v>1925757.74</v>
      </c>
      <c r="UJ19" s="394">
        <v>462797.26</v>
      </c>
      <c r="UK19" s="394">
        <v>2432796.58</v>
      </c>
      <c r="UL19" s="394">
        <v>679267.06</v>
      </c>
      <c r="UM19" s="394">
        <v>490130.35</v>
      </c>
      <c r="UN19" s="394">
        <v>2230284.4</v>
      </c>
      <c r="UO19" s="394">
        <v>388229.69</v>
      </c>
      <c r="UP19" s="394">
        <v>493929.73</v>
      </c>
      <c r="UQ19" s="394">
        <v>1457298.33</v>
      </c>
      <c r="UR19" s="394">
        <v>31375</v>
      </c>
      <c r="US19" s="394">
        <v>510948.65</v>
      </c>
      <c r="UT19" s="394">
        <v>1088476.31</v>
      </c>
      <c r="UU19" s="394">
        <v>497777.49</v>
      </c>
      <c r="UV19" s="394">
        <v>114739.8</v>
      </c>
      <c r="UW19" s="394">
        <v>335127.81</v>
      </c>
      <c r="UX19" s="394">
        <v>674410.27</v>
      </c>
      <c r="UY19" s="394">
        <v>744914.71</v>
      </c>
      <c r="UZ19" s="394">
        <v>360943.5</v>
      </c>
      <c r="VA19" s="394">
        <v>635907.02</v>
      </c>
      <c r="VB19" s="394">
        <v>296039.65000000002</v>
      </c>
      <c r="VC19" s="394">
        <v>238043.96</v>
      </c>
      <c r="VD19" s="394">
        <v>250715.83</v>
      </c>
      <c r="VE19" s="394">
        <v>276121.51</v>
      </c>
      <c r="VF19" s="394">
        <v>975650.38</v>
      </c>
      <c r="VG19" s="394">
        <v>100948</v>
      </c>
      <c r="VH19" s="394">
        <v>299757</v>
      </c>
      <c r="VI19" s="394">
        <v>154361.35999999999</v>
      </c>
      <c r="VJ19" s="394">
        <v>1723502.52</v>
      </c>
      <c r="VK19" s="394">
        <v>235783.7</v>
      </c>
      <c r="VL19" s="394">
        <v>336294.74</v>
      </c>
      <c r="VM19" s="394">
        <v>985675.86</v>
      </c>
      <c r="VN19" s="394">
        <v>813757.8</v>
      </c>
      <c r="VO19" s="394">
        <v>1396050.27</v>
      </c>
      <c r="VP19" s="394">
        <v>762137.59999999998</v>
      </c>
      <c r="VQ19" s="394">
        <v>403682.66</v>
      </c>
      <c r="VR19" s="394">
        <v>942957.1</v>
      </c>
      <c r="VS19" s="394">
        <v>1728122.59</v>
      </c>
      <c r="VT19" s="394">
        <v>599013.29</v>
      </c>
      <c r="VU19" s="394">
        <v>1014653.41</v>
      </c>
      <c r="VV19" s="394">
        <v>485377.95</v>
      </c>
      <c r="VW19" s="394">
        <v>402009.43</v>
      </c>
      <c r="VX19" s="394">
        <v>293907.94</v>
      </c>
      <c r="VY19" s="394">
        <v>4954619.9000000004</v>
      </c>
      <c r="VZ19" s="394">
        <v>965528.17</v>
      </c>
      <c r="WA19" s="394">
        <v>685883.73</v>
      </c>
      <c r="WB19" s="394">
        <v>1665270.99</v>
      </c>
      <c r="WC19" s="394">
        <v>205581.55</v>
      </c>
      <c r="WD19" s="394">
        <v>653340.56000000006</v>
      </c>
      <c r="WE19" s="394">
        <v>962597.95</v>
      </c>
      <c r="WF19" s="394">
        <v>462733.2</v>
      </c>
      <c r="WG19" s="394">
        <v>754444.61</v>
      </c>
      <c r="WH19" s="394">
        <v>718278.85</v>
      </c>
      <c r="WI19" s="394">
        <v>1071124.25</v>
      </c>
      <c r="WJ19" s="394">
        <v>551056.49</v>
      </c>
      <c r="WK19" s="394">
        <v>1161330.05</v>
      </c>
      <c r="WL19" s="394">
        <v>921409.6</v>
      </c>
      <c r="WM19" s="394">
        <v>2062917.19</v>
      </c>
      <c r="WN19" s="394">
        <v>788607.19</v>
      </c>
      <c r="WO19" s="394">
        <v>1200262.97</v>
      </c>
      <c r="WP19" s="394">
        <v>1326511.1200000001</v>
      </c>
      <c r="WQ19" s="394">
        <v>317445.82</v>
      </c>
      <c r="WR19" s="394">
        <v>782907.77</v>
      </c>
      <c r="WS19" s="394">
        <v>3265098.35</v>
      </c>
      <c r="WT19" s="394">
        <v>460140.24</v>
      </c>
      <c r="WU19" s="394">
        <v>617132.51</v>
      </c>
      <c r="WV19" s="394">
        <v>316022.82</v>
      </c>
      <c r="WW19" s="394">
        <v>427667.32</v>
      </c>
      <c r="WX19" s="394">
        <v>240564.66</v>
      </c>
      <c r="WY19" s="394">
        <v>472154.81</v>
      </c>
      <c r="WZ19" s="394">
        <v>725604.57</v>
      </c>
      <c r="XA19" s="394">
        <v>1623663.78</v>
      </c>
      <c r="XB19" s="394">
        <v>342894.5</v>
      </c>
      <c r="XC19" s="394">
        <v>61276.39</v>
      </c>
      <c r="XD19" s="394">
        <v>231643.16</v>
      </c>
      <c r="XE19" s="394">
        <v>211350</v>
      </c>
      <c r="XF19" s="394">
        <v>3751701.2</v>
      </c>
      <c r="XG19" s="394">
        <v>370657.12</v>
      </c>
      <c r="XH19" s="394">
        <v>1124162.6100000001</v>
      </c>
      <c r="XI19" s="394">
        <v>1135815.3400000001</v>
      </c>
      <c r="XJ19" s="394">
        <v>492341.32</v>
      </c>
      <c r="XK19" s="394">
        <v>624700.86</v>
      </c>
      <c r="XL19" s="394">
        <v>1226462.67</v>
      </c>
      <c r="XM19" s="394">
        <v>679960.95</v>
      </c>
      <c r="XN19" s="394">
        <v>237155.48</v>
      </c>
      <c r="XO19" s="394">
        <v>1562129.95</v>
      </c>
      <c r="XP19" s="394">
        <v>1235600.17</v>
      </c>
      <c r="XQ19" s="394">
        <v>577466.77</v>
      </c>
      <c r="XR19" s="394">
        <v>303489.28000000003</v>
      </c>
      <c r="XS19" s="394">
        <v>338803.67</v>
      </c>
      <c r="XT19" s="394">
        <v>591190.32999999996</v>
      </c>
      <c r="XU19" s="394">
        <v>497886.73</v>
      </c>
      <c r="XV19" s="394">
        <v>215801.42</v>
      </c>
      <c r="XW19" s="394">
        <v>304824.88</v>
      </c>
      <c r="XX19" s="394">
        <v>365799.12</v>
      </c>
      <c r="XY19" s="394">
        <v>242366.9</v>
      </c>
      <c r="XZ19" s="394">
        <v>258292.32</v>
      </c>
      <c r="YA19" s="394">
        <v>282244.92</v>
      </c>
      <c r="YB19" s="394">
        <v>506994.1</v>
      </c>
      <c r="YC19" s="394">
        <v>2920064.47</v>
      </c>
      <c r="YD19" s="394">
        <v>524240.53</v>
      </c>
      <c r="YE19" s="394">
        <v>1301023.05</v>
      </c>
      <c r="YF19" s="394">
        <v>1185593.5</v>
      </c>
      <c r="YG19" s="394">
        <v>2456982.75</v>
      </c>
      <c r="YH19" s="394">
        <v>687331.14</v>
      </c>
      <c r="YI19" s="394">
        <v>1121419.49</v>
      </c>
      <c r="YJ19" s="394">
        <v>348834.3</v>
      </c>
      <c r="YK19" s="394">
        <v>1481423.01</v>
      </c>
      <c r="YL19" s="394">
        <v>1052089.06</v>
      </c>
      <c r="YM19" s="394">
        <v>610579.19999999995</v>
      </c>
      <c r="YN19" s="394">
        <v>462978.48</v>
      </c>
      <c r="YO19" s="394">
        <v>553989.65</v>
      </c>
      <c r="YP19" s="394">
        <v>614516.69999999995</v>
      </c>
      <c r="YQ19" s="394">
        <v>1065637.58</v>
      </c>
      <c r="YR19" s="394">
        <v>565092.9</v>
      </c>
      <c r="YS19" s="394">
        <v>487441.49</v>
      </c>
      <c r="YT19" s="394">
        <v>1101599.18</v>
      </c>
      <c r="YU19" s="394">
        <v>481191.8</v>
      </c>
      <c r="YV19" s="394">
        <v>329599.59000000003</v>
      </c>
      <c r="YW19" s="394">
        <v>574597.67000000004</v>
      </c>
      <c r="YX19" s="394">
        <v>533927.76</v>
      </c>
      <c r="YY19" s="394">
        <v>379433.8</v>
      </c>
      <c r="YZ19" s="394">
        <v>300182.99</v>
      </c>
      <c r="ZA19" s="394">
        <v>1110961.6200000001</v>
      </c>
      <c r="ZB19" s="394">
        <v>340457.35</v>
      </c>
      <c r="ZC19" s="394">
        <v>276234.51</v>
      </c>
      <c r="ZD19" s="394">
        <v>426133.32</v>
      </c>
      <c r="ZE19" s="394">
        <v>192939.6</v>
      </c>
      <c r="ZF19" s="394">
        <v>654768.6</v>
      </c>
      <c r="ZG19" s="394">
        <v>257957.02</v>
      </c>
      <c r="ZH19" s="394">
        <v>234614.52</v>
      </c>
      <c r="ZI19" s="394">
        <v>412477.81</v>
      </c>
      <c r="ZJ19" s="394">
        <v>1122722.27</v>
      </c>
      <c r="ZK19" s="394">
        <v>498642.29</v>
      </c>
      <c r="ZL19" s="394">
        <v>665175.71</v>
      </c>
      <c r="ZM19" s="394">
        <v>1032313.4</v>
      </c>
      <c r="ZN19" s="394">
        <v>871699.81</v>
      </c>
      <c r="ZO19" s="394">
        <v>286685.05</v>
      </c>
      <c r="ZP19" s="394">
        <v>328430.61</v>
      </c>
      <c r="ZQ19" s="394">
        <v>787861.09</v>
      </c>
      <c r="ZR19" s="394">
        <v>955897.94</v>
      </c>
      <c r="ZS19" s="394">
        <v>832577.14</v>
      </c>
      <c r="ZT19" s="394">
        <v>20873.349999999999</v>
      </c>
      <c r="ZU19" s="394">
        <v>310617</v>
      </c>
      <c r="ZV19" s="394">
        <v>283946.09000000003</v>
      </c>
      <c r="ZW19" s="394">
        <v>283308.93</v>
      </c>
      <c r="ZX19" s="394">
        <v>416477.81</v>
      </c>
      <c r="ZY19" s="394">
        <v>156441.59</v>
      </c>
      <c r="ZZ19" s="394">
        <v>647585.85</v>
      </c>
      <c r="AAA19" s="394">
        <v>66982.399999999994</v>
      </c>
      <c r="AAB19" s="394">
        <v>123685.14</v>
      </c>
      <c r="AAC19" s="394">
        <v>381221.01</v>
      </c>
      <c r="AAD19" s="394">
        <v>423854</v>
      </c>
      <c r="AAE19" s="394">
        <v>138416.44</v>
      </c>
      <c r="AAF19" s="394">
        <v>1495034.84</v>
      </c>
      <c r="AAG19" s="394">
        <v>400192.02</v>
      </c>
      <c r="AAH19" s="394">
        <v>1052053.93</v>
      </c>
      <c r="AAI19" s="394">
        <v>669689.62</v>
      </c>
      <c r="AAJ19" s="394">
        <v>239379.75</v>
      </c>
      <c r="AAK19" s="394">
        <v>350192.73</v>
      </c>
      <c r="AAL19" s="394">
        <v>279357.02</v>
      </c>
      <c r="AAM19" s="394">
        <v>4290761.2300000004</v>
      </c>
      <c r="AAN19" s="394">
        <v>872528.58</v>
      </c>
      <c r="AAO19" s="394">
        <v>300649.48</v>
      </c>
      <c r="AAP19" s="394">
        <v>426822.31</v>
      </c>
      <c r="AAQ19" s="394">
        <v>1372939.98</v>
      </c>
      <c r="AAR19" s="394">
        <v>490644.77</v>
      </c>
      <c r="AAS19" s="394">
        <v>495492.04</v>
      </c>
      <c r="AAT19" s="394">
        <v>710606.66</v>
      </c>
      <c r="AAU19" s="394">
        <v>877127.92</v>
      </c>
      <c r="AAV19" s="394">
        <v>392258.51</v>
      </c>
      <c r="AAW19" s="394">
        <v>913282.45</v>
      </c>
      <c r="AAX19" s="394">
        <v>1443163.34</v>
      </c>
      <c r="AAY19" s="394">
        <v>993002.74</v>
      </c>
      <c r="AAZ19" s="394">
        <v>182699.97</v>
      </c>
      <c r="ABA19" s="394">
        <v>289439.32</v>
      </c>
      <c r="ABB19" s="394">
        <v>221893.17</v>
      </c>
      <c r="ABC19" s="394">
        <v>459912.71</v>
      </c>
      <c r="ABD19" s="394">
        <v>359349.15</v>
      </c>
      <c r="ABE19" s="394">
        <v>455760.66</v>
      </c>
      <c r="ABF19" s="394">
        <v>2556253.4500000002</v>
      </c>
      <c r="ABG19" s="394">
        <v>1750293.32</v>
      </c>
      <c r="ABH19" s="394">
        <v>426495.75</v>
      </c>
      <c r="ABI19" s="394">
        <v>442067.42</v>
      </c>
      <c r="ABJ19" s="394">
        <v>150714.17000000001</v>
      </c>
      <c r="ABK19" s="394">
        <v>325500.08</v>
      </c>
      <c r="ABL19" s="394">
        <v>409953.57</v>
      </c>
      <c r="ABM19" s="394">
        <v>1845792.2</v>
      </c>
      <c r="ABN19" s="394">
        <v>437979.4</v>
      </c>
      <c r="ABO19" s="394">
        <v>223832.26</v>
      </c>
      <c r="ABP19" s="394">
        <v>379044.65</v>
      </c>
      <c r="ABQ19" s="394">
        <v>996581.04</v>
      </c>
      <c r="ABR19" s="394">
        <v>411602.41</v>
      </c>
      <c r="ABS19" s="394">
        <v>149920.12</v>
      </c>
      <c r="ABT19" s="394">
        <v>731413.73</v>
      </c>
      <c r="ABU19" s="394">
        <v>15219.62</v>
      </c>
      <c r="ABV19" s="394">
        <v>622242.4</v>
      </c>
      <c r="ABW19" s="394">
        <v>181460.66</v>
      </c>
      <c r="ABX19" s="394">
        <v>914395.98</v>
      </c>
      <c r="ABY19" s="394">
        <v>186832.14</v>
      </c>
      <c r="ABZ19" s="394">
        <v>137672.39000000001</v>
      </c>
      <c r="ACA19" s="394">
        <v>877263.26</v>
      </c>
      <c r="ACB19" s="394">
        <v>256822.07</v>
      </c>
      <c r="ACC19" s="394">
        <v>252594.91</v>
      </c>
      <c r="ACD19" s="394">
        <v>438737.31</v>
      </c>
      <c r="ACE19" s="394">
        <v>1084681.81</v>
      </c>
      <c r="ACF19" s="394">
        <v>200606.72</v>
      </c>
      <c r="ACG19" s="394">
        <v>1071837.04</v>
      </c>
      <c r="ACH19" s="394">
        <v>621422.38</v>
      </c>
      <c r="ACI19" s="394">
        <v>375404.55</v>
      </c>
      <c r="ACJ19" s="394">
        <v>694268.05</v>
      </c>
      <c r="ACK19" s="394">
        <v>446832.26</v>
      </c>
      <c r="ACL19" s="394">
        <v>1837025.67</v>
      </c>
      <c r="ACM19" s="394">
        <v>1023087.84</v>
      </c>
      <c r="ACN19" s="394">
        <v>2112181.31</v>
      </c>
      <c r="ACO19" s="394">
        <v>2006980.57</v>
      </c>
      <c r="ACP19" s="394">
        <v>561687.41</v>
      </c>
      <c r="ACQ19" s="394">
        <v>707453.27</v>
      </c>
      <c r="ACR19" s="394">
        <v>371727.23</v>
      </c>
      <c r="ACS19" s="394">
        <v>1034628.52</v>
      </c>
      <c r="ACT19" s="394">
        <v>1106398.82</v>
      </c>
      <c r="ACU19" s="394">
        <v>171323.9</v>
      </c>
      <c r="ACV19" s="394">
        <v>378199.84</v>
      </c>
      <c r="ACW19" s="394">
        <v>713352.24</v>
      </c>
      <c r="ACX19" s="394">
        <v>122618.71</v>
      </c>
      <c r="ACY19" s="394">
        <v>306045.59999999998</v>
      </c>
      <c r="ACZ19" s="394">
        <v>576534.63</v>
      </c>
      <c r="ADA19" s="394">
        <v>185309.26</v>
      </c>
      <c r="ADB19" s="394">
        <v>240395.54</v>
      </c>
      <c r="ADC19" s="394">
        <v>698909.07</v>
      </c>
      <c r="ADD19" s="394">
        <v>817167.42</v>
      </c>
      <c r="ADE19" s="394">
        <v>937761.65</v>
      </c>
      <c r="ADF19" s="394">
        <v>242955.57</v>
      </c>
      <c r="ADG19" s="394">
        <v>273886.08000000002</v>
      </c>
      <c r="ADH19" s="394">
        <v>571591.86</v>
      </c>
      <c r="ADI19" s="394">
        <v>437934.29</v>
      </c>
      <c r="ADJ19" s="394">
        <v>224796.21</v>
      </c>
      <c r="ADK19" s="394">
        <v>208490.89</v>
      </c>
      <c r="ADL19" s="394">
        <v>299815.94</v>
      </c>
      <c r="ADM19" s="394">
        <v>11279072.699999999</v>
      </c>
      <c r="ADN19" s="394">
        <v>1134901.99</v>
      </c>
      <c r="ADO19" s="394">
        <v>5374980.6100000003</v>
      </c>
      <c r="ADP19" s="394">
        <v>2451425.12</v>
      </c>
      <c r="ADQ19" s="394">
        <v>180858.13</v>
      </c>
      <c r="ADR19" s="394">
        <v>220244.53</v>
      </c>
      <c r="ADS19" s="394">
        <v>364515.37</v>
      </c>
      <c r="ADT19" s="394">
        <v>166960.79</v>
      </c>
      <c r="ADU19" s="394">
        <v>1653591.47</v>
      </c>
      <c r="ADV19" s="394">
        <v>1519208.99</v>
      </c>
      <c r="ADW19" s="394">
        <v>2636826.9700000002</v>
      </c>
      <c r="ADX19" s="394">
        <v>326049.43</v>
      </c>
      <c r="ADY19" s="394">
        <v>516545.39</v>
      </c>
      <c r="ADZ19" s="394">
        <v>633842.06999999995</v>
      </c>
      <c r="AEA19" s="394">
        <v>429078.48</v>
      </c>
      <c r="AEB19" s="394">
        <v>365286.8</v>
      </c>
      <c r="AEC19" s="394">
        <v>331537.61</v>
      </c>
      <c r="AED19" s="394">
        <v>243979.1</v>
      </c>
      <c r="AEE19" s="394">
        <v>1088376.1100000001</v>
      </c>
      <c r="AEF19" s="394">
        <v>1021797.17</v>
      </c>
      <c r="AEG19" s="394">
        <v>308225.15999999997</v>
      </c>
      <c r="AEH19" s="394">
        <v>241519.2</v>
      </c>
      <c r="AEI19" s="394">
        <v>331873.03000000003</v>
      </c>
      <c r="AEJ19" s="394">
        <v>1033996.27</v>
      </c>
      <c r="AEK19" s="394">
        <v>631216.06999999995</v>
      </c>
      <c r="AEL19" s="394">
        <v>862401.27</v>
      </c>
      <c r="AEM19" s="394">
        <v>218396.79</v>
      </c>
      <c r="AEN19" s="394">
        <v>490400.23</v>
      </c>
      <c r="AEO19" s="394">
        <v>1513113.61</v>
      </c>
      <c r="AEP19" s="394">
        <v>781895.87</v>
      </c>
      <c r="AEQ19" s="394">
        <v>215262.59</v>
      </c>
      <c r="AER19" s="394">
        <v>931333.93</v>
      </c>
      <c r="AES19" s="394">
        <v>742804.74</v>
      </c>
      <c r="AET19" s="394">
        <v>2534471.91</v>
      </c>
      <c r="AEU19" s="394">
        <v>599576.28</v>
      </c>
      <c r="AEV19" s="394">
        <v>479312.27</v>
      </c>
      <c r="AEW19" s="394">
        <v>669873.89</v>
      </c>
      <c r="AEX19" s="394">
        <v>297081.21000000002</v>
      </c>
      <c r="AEY19" s="394">
        <v>1981339.47</v>
      </c>
      <c r="AEZ19" s="394">
        <v>761773.19</v>
      </c>
      <c r="AFA19" s="394">
        <v>665371.01</v>
      </c>
      <c r="AFB19" s="394">
        <v>1589059.75</v>
      </c>
      <c r="AFC19" s="394">
        <v>2624368.6</v>
      </c>
      <c r="AFD19" s="394">
        <v>1808485.4</v>
      </c>
      <c r="AFE19" s="394">
        <v>658182.1</v>
      </c>
      <c r="AFF19" s="394">
        <v>485882.21</v>
      </c>
      <c r="AFG19" s="394">
        <v>604548.11</v>
      </c>
      <c r="AFH19" s="394">
        <v>391708.02</v>
      </c>
      <c r="AFI19" s="394">
        <v>304325.87</v>
      </c>
      <c r="AFJ19" s="394">
        <v>668370.1</v>
      </c>
      <c r="AFK19" s="394">
        <v>391175.61</v>
      </c>
      <c r="AFL19" s="394">
        <v>2706402.37</v>
      </c>
      <c r="AFM19" s="394">
        <v>711250.17</v>
      </c>
      <c r="AFN19" s="394">
        <v>929457.45</v>
      </c>
      <c r="AFO19" s="394">
        <v>602611.14</v>
      </c>
      <c r="AFP19" s="394">
        <v>369591.2</v>
      </c>
      <c r="AFQ19" s="394">
        <v>581055.05000000005</v>
      </c>
      <c r="AFR19" s="394">
        <v>211742.09</v>
      </c>
      <c r="AFS19" s="394">
        <v>614242.92000000004</v>
      </c>
      <c r="AFT19" s="394">
        <v>1046943.9</v>
      </c>
      <c r="AFU19" s="394">
        <v>283388.56</v>
      </c>
      <c r="AFV19" s="394">
        <v>514343.96</v>
      </c>
      <c r="AFW19" s="394">
        <v>489853.25</v>
      </c>
      <c r="AFX19" s="394">
        <v>3606747.12</v>
      </c>
      <c r="AFY19" s="394">
        <v>599702.25</v>
      </c>
      <c r="AFZ19" s="394">
        <v>617126.55000000005</v>
      </c>
      <c r="AGA19" s="394">
        <v>317623.73</v>
      </c>
      <c r="AGB19" s="394">
        <v>681017.83</v>
      </c>
      <c r="AGC19" s="394">
        <v>297748.51</v>
      </c>
      <c r="AGD19" s="394">
        <v>317535.15000000002</v>
      </c>
      <c r="AGE19" s="394">
        <v>295391.53000000003</v>
      </c>
      <c r="AGF19" s="394">
        <v>371865.94</v>
      </c>
      <c r="AGG19" s="394">
        <v>314030.49</v>
      </c>
      <c r="AGH19" s="394">
        <v>252845.77</v>
      </c>
      <c r="AGI19" s="394">
        <v>3677413.92</v>
      </c>
      <c r="AGJ19" s="394">
        <v>690387.91</v>
      </c>
      <c r="AGK19" s="394">
        <v>1217479.79</v>
      </c>
      <c r="AGL19" s="394">
        <v>383573.12</v>
      </c>
      <c r="AGM19" s="394">
        <v>401801.87</v>
      </c>
      <c r="AGN19" s="394">
        <v>231720.19</v>
      </c>
      <c r="AGO19" s="394">
        <v>357024.35</v>
      </c>
      <c r="AGP19" s="394">
        <v>105820.21</v>
      </c>
      <c r="AGQ19" s="394">
        <v>3011465.4</v>
      </c>
      <c r="AGR19" s="394">
        <v>2947641.91</v>
      </c>
      <c r="AGS19" s="394">
        <v>355739</v>
      </c>
      <c r="AGT19" s="394">
        <v>868148.29</v>
      </c>
      <c r="AGU19" s="394">
        <v>858092.32</v>
      </c>
      <c r="AGV19" s="394">
        <v>523136.86</v>
      </c>
      <c r="AGW19" s="394">
        <v>644895.43999999994</v>
      </c>
      <c r="AGX19" s="394">
        <v>394516.49</v>
      </c>
      <c r="AGY19" s="394">
        <v>65579.509999999995</v>
      </c>
      <c r="AGZ19" s="394">
        <v>692356.55</v>
      </c>
      <c r="AHA19" s="394">
        <v>665664.98</v>
      </c>
      <c r="AHB19" s="394">
        <v>313378.96999999997</v>
      </c>
      <c r="AHC19" s="394">
        <v>351694.42</v>
      </c>
      <c r="AHD19" s="394">
        <v>461132.74</v>
      </c>
      <c r="AHE19" s="394">
        <v>566178.52</v>
      </c>
      <c r="AHF19" s="394">
        <v>512960.34</v>
      </c>
      <c r="AHG19" s="394">
        <v>176551.14</v>
      </c>
      <c r="AHH19" s="394">
        <v>1881862.85</v>
      </c>
      <c r="AHI19" s="394">
        <v>160105.48000000001</v>
      </c>
      <c r="AHJ19" s="394">
        <v>292393.26</v>
      </c>
      <c r="AHK19" s="394">
        <v>428101.36</v>
      </c>
      <c r="AHL19" s="394">
        <v>386517.66</v>
      </c>
      <c r="AHM19" s="394">
        <v>192506.29</v>
      </c>
      <c r="AHN19" s="394">
        <v>324781.56</v>
      </c>
      <c r="AHO19" s="394">
        <v>694309175.79959953</v>
      </c>
    </row>
    <row r="20" spans="1:899">
      <c r="A20" s="383" t="s">
        <v>23</v>
      </c>
      <c r="B20" s="383" t="s">
        <v>24</v>
      </c>
      <c r="C20" s="394">
        <v>43772263.740000002</v>
      </c>
      <c r="D20" s="394">
        <v>6247345.8300000001</v>
      </c>
      <c r="E20" s="394">
        <v>5730740.6399999997</v>
      </c>
      <c r="F20" s="394">
        <v>1498775.8</v>
      </c>
      <c r="G20" s="394">
        <v>11037411</v>
      </c>
      <c r="H20" s="394">
        <v>3389912</v>
      </c>
      <c r="I20" s="394">
        <v>14792232.560000001</v>
      </c>
      <c r="J20" s="394">
        <v>4047294</v>
      </c>
      <c r="K20" s="394">
        <v>4888230.9000000004</v>
      </c>
      <c r="L20" s="394">
        <v>3543125.6</v>
      </c>
      <c r="M20" s="394">
        <v>2666558.5</v>
      </c>
      <c r="N20" s="394">
        <v>2419398.35</v>
      </c>
      <c r="O20" s="394">
        <v>2357789</v>
      </c>
      <c r="P20" s="394">
        <v>2698263.9</v>
      </c>
      <c r="Q20" s="394">
        <v>1526767</v>
      </c>
      <c r="R20" s="394">
        <v>5778303.0099999998</v>
      </c>
      <c r="S20" s="394">
        <v>3586125.5</v>
      </c>
      <c r="T20" s="394">
        <v>1405387.15</v>
      </c>
      <c r="U20" s="394">
        <v>55484871.810000002</v>
      </c>
      <c r="V20" s="394">
        <v>13441540.609999999</v>
      </c>
      <c r="W20" s="394">
        <v>5585449.7599999998</v>
      </c>
      <c r="X20" s="394">
        <v>6276692.1200000001</v>
      </c>
      <c r="Y20" s="394">
        <v>1850344.41</v>
      </c>
      <c r="Z20" s="394">
        <v>6099899.3200000003</v>
      </c>
      <c r="AA20" s="394">
        <v>1295494.6200000001</v>
      </c>
      <c r="AB20" s="394">
        <v>25779287.960000001</v>
      </c>
      <c r="AC20" s="394">
        <v>7443537.3300000001</v>
      </c>
      <c r="AD20" s="394">
        <v>5211784.9800000004</v>
      </c>
      <c r="AE20" s="394">
        <v>25460525.48</v>
      </c>
      <c r="AF20" s="394">
        <v>3486457.71</v>
      </c>
      <c r="AG20" s="394">
        <v>15026138.109999999</v>
      </c>
      <c r="AH20" s="394">
        <v>7275461</v>
      </c>
      <c r="AI20" s="394">
        <v>3605212.65</v>
      </c>
      <c r="AJ20" s="394">
        <v>2706504.9</v>
      </c>
      <c r="AK20" s="394">
        <v>2969453.9</v>
      </c>
      <c r="AL20" s="394">
        <v>4786505.18</v>
      </c>
      <c r="AM20" s="394">
        <v>2234034.2000000002</v>
      </c>
      <c r="AN20" s="394">
        <v>4136933.16</v>
      </c>
      <c r="AO20" s="394">
        <v>4859429.9000000004</v>
      </c>
      <c r="AP20" s="394">
        <v>1295527.74</v>
      </c>
      <c r="AQ20" s="394">
        <v>1539030.79</v>
      </c>
      <c r="AR20" s="394">
        <v>972219.2</v>
      </c>
      <c r="AS20" s="394">
        <v>44876414.009999998</v>
      </c>
      <c r="AT20" s="394">
        <v>699426.3</v>
      </c>
      <c r="AU20" s="394">
        <v>743392.15</v>
      </c>
      <c r="AV20" s="394">
        <v>1725366.25</v>
      </c>
      <c r="AW20" s="394">
        <v>3487539</v>
      </c>
      <c r="AX20" s="394">
        <v>2499231.4500000002</v>
      </c>
      <c r="AY20" s="394">
        <v>1483947.73</v>
      </c>
      <c r="AZ20" s="394">
        <v>1932038.35</v>
      </c>
      <c r="BA20" s="394">
        <v>1048303.2</v>
      </c>
      <c r="BB20" s="394">
        <v>1036678.1</v>
      </c>
      <c r="BC20" s="394">
        <v>1036310</v>
      </c>
      <c r="BD20" s="394">
        <v>499839.2</v>
      </c>
      <c r="BE20" s="394">
        <v>7893119.5899999999</v>
      </c>
      <c r="BF20" s="394">
        <v>0</v>
      </c>
      <c r="BG20" s="394">
        <v>228372.1</v>
      </c>
      <c r="BH20" s="394">
        <v>21687672.149999999</v>
      </c>
      <c r="BI20" s="394">
        <v>15296767.529999999</v>
      </c>
      <c r="BJ20" s="394">
        <v>1839517.06</v>
      </c>
      <c r="BK20" s="394">
        <v>1055470.1200000001</v>
      </c>
      <c r="BL20" s="394">
        <v>3956616.97</v>
      </c>
      <c r="BM20" s="394">
        <v>2561942.4300000002</v>
      </c>
      <c r="BN20" s="394">
        <v>1015387.07</v>
      </c>
      <c r="BO20" s="394">
        <v>0</v>
      </c>
      <c r="BP20" s="394">
        <v>0</v>
      </c>
      <c r="BQ20" s="394">
        <v>33795083.450000003</v>
      </c>
      <c r="BR20" s="394">
        <v>2242919.39</v>
      </c>
      <c r="BS20" s="394">
        <v>2029282.04</v>
      </c>
      <c r="BT20" s="394">
        <v>2559892.5</v>
      </c>
      <c r="BU20" s="394">
        <v>1431546.07</v>
      </c>
      <c r="BV20" s="394">
        <v>2639778.25</v>
      </c>
      <c r="BW20" s="394">
        <v>996237.35</v>
      </c>
      <c r="BX20" s="394">
        <v>1688657.1</v>
      </c>
      <c r="BY20" s="394">
        <v>14013957.01</v>
      </c>
      <c r="BZ20" s="394">
        <v>1415857.68</v>
      </c>
      <c r="CA20" s="394">
        <v>2517692.4</v>
      </c>
      <c r="CB20" s="394">
        <v>7428208.0499999998</v>
      </c>
      <c r="CC20" s="394">
        <v>2303490.2200000002</v>
      </c>
      <c r="CD20" s="394">
        <v>1956492.21</v>
      </c>
      <c r="CE20" s="394">
        <v>1122529</v>
      </c>
      <c r="CF20" s="394">
        <v>69602173.730000004</v>
      </c>
      <c r="CG20" s="394">
        <v>1359427.4</v>
      </c>
      <c r="CH20" s="394">
        <v>6248349.9000000004</v>
      </c>
      <c r="CI20" s="394">
        <v>1429296</v>
      </c>
      <c r="CJ20" s="394">
        <v>2026802.95</v>
      </c>
      <c r="CK20" s="394">
        <v>1633211.45</v>
      </c>
      <c r="CL20" s="394">
        <v>2777404.27</v>
      </c>
      <c r="CM20" s="394">
        <v>3293815.71</v>
      </c>
      <c r="CN20" s="394">
        <v>834260.02</v>
      </c>
      <c r="CO20" s="394">
        <v>1292565.6499999999</v>
      </c>
      <c r="CP20" s="394">
        <v>1217119.08</v>
      </c>
      <c r="CQ20" s="394">
        <v>1965554.12</v>
      </c>
      <c r="CR20" s="394">
        <v>1681219.78</v>
      </c>
      <c r="CS20" s="394">
        <v>33570030.450000003</v>
      </c>
      <c r="CT20" s="394">
        <v>1459182.05</v>
      </c>
      <c r="CU20" s="394">
        <v>2218489.19</v>
      </c>
      <c r="CV20" s="394">
        <v>3872865</v>
      </c>
      <c r="CW20" s="394">
        <v>1292559.2</v>
      </c>
      <c r="CX20" s="394">
        <v>3270177.6</v>
      </c>
      <c r="CY20" s="394">
        <v>1690984</v>
      </c>
      <c r="CZ20" s="394">
        <v>1281226.1000000001</v>
      </c>
      <c r="DA20" s="394">
        <v>18507819.809999999</v>
      </c>
      <c r="DB20" s="394">
        <v>21241104.329999998</v>
      </c>
      <c r="DC20" s="394">
        <v>3273720.25</v>
      </c>
      <c r="DD20" s="394">
        <v>3178240</v>
      </c>
      <c r="DE20" s="394">
        <v>6097456.9299999997</v>
      </c>
      <c r="DF20" s="394">
        <v>3614928.35</v>
      </c>
      <c r="DG20" s="394">
        <v>7532282.9100000001</v>
      </c>
      <c r="DH20" s="394">
        <v>4421610.55</v>
      </c>
      <c r="DI20" s="394">
        <v>1514065.05</v>
      </c>
      <c r="DJ20" s="394">
        <v>55772759.539999999</v>
      </c>
      <c r="DK20" s="394">
        <v>3499462.8</v>
      </c>
      <c r="DL20" s="394">
        <v>4396435.4800000004</v>
      </c>
      <c r="DM20" s="394">
        <v>3024448.6</v>
      </c>
      <c r="DN20" s="394">
        <v>4400874.05</v>
      </c>
      <c r="DO20" s="394">
        <v>3791110.96</v>
      </c>
      <c r="DP20" s="394">
        <v>9324681.2699999996</v>
      </c>
      <c r="DQ20" s="394">
        <v>3778858.3</v>
      </c>
      <c r="DR20" s="394">
        <v>8457815.7200000007</v>
      </c>
      <c r="DS20" s="394">
        <v>25745777.93</v>
      </c>
      <c r="DT20" s="394">
        <v>7039961.4000000004</v>
      </c>
      <c r="DU20" s="394">
        <v>16404698.83</v>
      </c>
      <c r="DV20" s="394">
        <v>13292283.16</v>
      </c>
      <c r="DW20" s="394">
        <v>6221169.5</v>
      </c>
      <c r="DX20" s="394">
        <v>9528525.6500000004</v>
      </c>
      <c r="DY20" s="394">
        <v>10976757</v>
      </c>
      <c r="DZ20" s="394">
        <v>2226601.5</v>
      </c>
      <c r="EA20" s="394">
        <v>4447886</v>
      </c>
      <c r="EB20" s="394">
        <v>4550753.5</v>
      </c>
      <c r="EC20" s="394">
        <v>6747160.7999999998</v>
      </c>
      <c r="ED20" s="394">
        <v>13897635.189999999</v>
      </c>
      <c r="EE20" s="394">
        <v>11158378.26</v>
      </c>
      <c r="EF20" s="394">
        <v>5922619</v>
      </c>
      <c r="EG20" s="394">
        <v>6841316.0599999996</v>
      </c>
      <c r="EH20" s="394">
        <v>6056412</v>
      </c>
      <c r="EI20" s="394">
        <v>8001896.1500000004</v>
      </c>
      <c r="EJ20" s="394">
        <v>9136856</v>
      </c>
      <c r="EK20" s="394">
        <v>4111390.99</v>
      </c>
      <c r="EL20" s="394">
        <v>6483582</v>
      </c>
      <c r="EM20" s="394">
        <v>51469021.979999997</v>
      </c>
      <c r="EN20" s="394">
        <v>3395422.4</v>
      </c>
      <c r="EO20" s="394">
        <v>2809303.63</v>
      </c>
      <c r="EP20" s="394">
        <v>3504997.1</v>
      </c>
      <c r="EQ20" s="394">
        <v>1695666.38</v>
      </c>
      <c r="ER20" s="394">
        <v>1571527.04</v>
      </c>
      <c r="ES20" s="394">
        <v>9062512.0600000005</v>
      </c>
      <c r="ET20" s="394">
        <v>3872345</v>
      </c>
      <c r="EU20" s="394">
        <v>3456886.63</v>
      </c>
      <c r="EV20" s="394">
        <v>30955006.100000001</v>
      </c>
      <c r="EW20" s="394">
        <v>2426655</v>
      </c>
      <c r="EX20" s="394">
        <v>4727307</v>
      </c>
      <c r="EY20" s="394">
        <v>10140798</v>
      </c>
      <c r="EZ20" s="394">
        <v>11674345</v>
      </c>
      <c r="FA20" s="394">
        <v>15101322.199999999</v>
      </c>
      <c r="FB20" s="394">
        <v>5352722.54</v>
      </c>
      <c r="FC20" s="394">
        <v>4055573</v>
      </c>
      <c r="FD20" s="394">
        <v>6583496</v>
      </c>
      <c r="FE20" s="394">
        <v>4661938.7</v>
      </c>
      <c r="FF20" s="394">
        <v>4925481</v>
      </c>
      <c r="FG20" s="394">
        <v>3403420.1</v>
      </c>
      <c r="FH20" s="394">
        <v>21032831.879999999</v>
      </c>
      <c r="FI20" s="394">
        <v>1735005.97</v>
      </c>
      <c r="FJ20" s="394">
        <v>2553275.9</v>
      </c>
      <c r="FK20" s="394">
        <v>2056339.8</v>
      </c>
      <c r="FL20" s="394">
        <v>3657623</v>
      </c>
      <c r="FM20" s="394">
        <v>2929240.96</v>
      </c>
      <c r="FN20" s="394">
        <v>1853633.75</v>
      </c>
      <c r="FO20" s="394">
        <v>647163.43000000005</v>
      </c>
      <c r="FP20" s="394">
        <v>65355195.799999997</v>
      </c>
      <c r="FQ20" s="394">
        <v>2726899.5</v>
      </c>
      <c r="FR20" s="394">
        <v>4902302.87</v>
      </c>
      <c r="FS20" s="394">
        <v>6101352.8899999997</v>
      </c>
      <c r="FT20" s="394">
        <v>6720140.29</v>
      </c>
      <c r="FU20" s="394">
        <v>2268284.1</v>
      </c>
      <c r="FV20" s="394">
        <v>8658715</v>
      </c>
      <c r="FW20" s="394">
        <v>6200355.2699999996</v>
      </c>
      <c r="FX20" s="394">
        <v>4593719.2300000004</v>
      </c>
      <c r="FY20" s="394">
        <v>3759703.35</v>
      </c>
      <c r="FZ20" s="394">
        <v>15410371.699999999</v>
      </c>
      <c r="GA20" s="394">
        <v>2197030.34</v>
      </c>
      <c r="GB20" s="394">
        <v>4439351.5199999996</v>
      </c>
      <c r="GC20" s="394">
        <v>1742980.42</v>
      </c>
      <c r="GD20" s="394">
        <v>22654007.289999999</v>
      </c>
      <c r="GE20" s="394">
        <v>2061830.1</v>
      </c>
      <c r="GF20" s="394">
        <v>2383413.7000000002</v>
      </c>
      <c r="GG20" s="394">
        <v>6883782.2999999998</v>
      </c>
      <c r="GH20" s="394">
        <v>4246804.37</v>
      </c>
      <c r="GI20" s="394">
        <v>2769268.55</v>
      </c>
      <c r="GJ20" s="394">
        <v>1772899.25</v>
      </c>
      <c r="GK20" s="394">
        <v>8133926.3399999999</v>
      </c>
      <c r="GL20" s="394">
        <v>2454319</v>
      </c>
      <c r="GM20" s="394">
        <v>1181662.3999999999</v>
      </c>
      <c r="GN20" s="394">
        <v>1168899.8</v>
      </c>
      <c r="GO20" s="394">
        <v>1036629.2</v>
      </c>
      <c r="GP20" s="394">
        <v>13722894.24</v>
      </c>
      <c r="GQ20" s="394">
        <v>8188936.3300000001</v>
      </c>
      <c r="GR20" s="394">
        <v>3797613.37</v>
      </c>
      <c r="GS20" s="394">
        <v>6918975.4000000004</v>
      </c>
      <c r="GT20" s="394">
        <v>1321376.3999999999</v>
      </c>
      <c r="GU20" s="394">
        <v>4700033.46</v>
      </c>
      <c r="GV20" s="394">
        <v>4272315.17</v>
      </c>
      <c r="GW20" s="394">
        <v>1551360.52</v>
      </c>
      <c r="GX20" s="394">
        <v>19531932.379999999</v>
      </c>
      <c r="GY20" s="394">
        <v>1391473.42</v>
      </c>
      <c r="GZ20" s="394">
        <v>4508101.7</v>
      </c>
      <c r="HA20" s="394">
        <v>2379705.6</v>
      </c>
      <c r="HB20" s="394">
        <v>50120653.340000004</v>
      </c>
      <c r="HC20" s="394">
        <v>5918757.2000000002</v>
      </c>
      <c r="HD20" s="394">
        <v>8863431.4100000001</v>
      </c>
      <c r="HE20" s="394">
        <v>6570066.0999999996</v>
      </c>
      <c r="HF20" s="394">
        <v>6123192.2999999998</v>
      </c>
      <c r="HG20" s="394">
        <v>12504588.5</v>
      </c>
      <c r="HH20" s="394">
        <v>2251952.39</v>
      </c>
      <c r="HI20" s="394">
        <v>24792043.120000001</v>
      </c>
      <c r="HJ20" s="394">
        <v>7775732.0899999999</v>
      </c>
      <c r="HK20" s="394">
        <v>11360527</v>
      </c>
      <c r="HL20" s="394">
        <v>3741451.19</v>
      </c>
      <c r="HM20" s="394">
        <v>4517507.05</v>
      </c>
      <c r="HN20" s="394">
        <v>2413439</v>
      </c>
      <c r="HO20" s="394">
        <v>4049473</v>
      </c>
      <c r="HP20" s="394">
        <v>1234745.7</v>
      </c>
      <c r="HQ20" s="394">
        <v>54083081.75</v>
      </c>
      <c r="HR20" s="394">
        <v>14220248.23</v>
      </c>
      <c r="HS20" s="394">
        <v>2480773.42</v>
      </c>
      <c r="HT20" s="394">
        <v>3137278.95</v>
      </c>
      <c r="HU20" s="394">
        <v>2658251.87</v>
      </c>
      <c r="HV20" s="394">
        <v>2310835.36</v>
      </c>
      <c r="HW20" s="394">
        <v>4390685</v>
      </c>
      <c r="HX20" s="394">
        <v>3082015.87</v>
      </c>
      <c r="HY20" s="394">
        <v>3555581.18</v>
      </c>
      <c r="HZ20" s="394">
        <v>2277996.84</v>
      </c>
      <c r="IA20" s="394">
        <v>1602745</v>
      </c>
      <c r="IB20" s="394">
        <v>3237888.83</v>
      </c>
      <c r="IC20" s="394">
        <v>246063</v>
      </c>
      <c r="ID20" s="394">
        <v>4267709.21</v>
      </c>
      <c r="IE20" s="394">
        <v>1045647.1</v>
      </c>
      <c r="IF20" s="394">
        <v>1932320.75</v>
      </c>
      <c r="IG20" s="394">
        <v>31100478.77</v>
      </c>
      <c r="IH20" s="394">
        <v>12646779.65</v>
      </c>
      <c r="II20" s="394">
        <v>4763176.75</v>
      </c>
      <c r="IJ20" s="394">
        <v>8913090.0399999991</v>
      </c>
      <c r="IK20" s="394">
        <v>9382723.8100000005</v>
      </c>
      <c r="IL20" s="394">
        <v>3035234.5</v>
      </c>
      <c r="IM20" s="394">
        <v>2982814</v>
      </c>
      <c r="IN20" s="394">
        <v>2122369</v>
      </c>
      <c r="IO20" s="394">
        <v>2315521.75</v>
      </c>
      <c r="IP20" s="394">
        <v>2296853</v>
      </c>
      <c r="IQ20" s="394">
        <v>2942195.75</v>
      </c>
      <c r="IR20" s="394">
        <v>52814998.229999997</v>
      </c>
      <c r="IS20" s="394">
        <v>11953224.25</v>
      </c>
      <c r="IT20" s="394">
        <v>8228086.4000000004</v>
      </c>
      <c r="IU20" s="394">
        <v>4054482.5</v>
      </c>
      <c r="IV20" s="394">
        <v>3214865</v>
      </c>
      <c r="IW20" s="394">
        <v>801130.75</v>
      </c>
      <c r="IX20" s="394">
        <v>2097691.42</v>
      </c>
      <c r="IY20" s="394">
        <v>1010337.02</v>
      </c>
      <c r="IZ20" s="394">
        <v>662699.69999999995</v>
      </c>
      <c r="JA20" s="394">
        <v>2260697.7000000002</v>
      </c>
      <c r="JB20" s="394">
        <v>3341809.4</v>
      </c>
      <c r="JC20" s="394">
        <v>2207346.1</v>
      </c>
      <c r="JD20" s="394">
        <v>14506083.779999999</v>
      </c>
      <c r="JE20" s="394">
        <v>5065179.4400000004</v>
      </c>
      <c r="JF20" s="394">
        <v>1494712.47</v>
      </c>
      <c r="JG20" s="394">
        <v>1758593.2</v>
      </c>
      <c r="JH20" s="394">
        <v>1464980.52</v>
      </c>
      <c r="JI20" s="394">
        <v>995952.17</v>
      </c>
      <c r="JJ20" s="394">
        <v>19815435.609999999</v>
      </c>
      <c r="JK20" s="394">
        <v>947957.5</v>
      </c>
      <c r="JL20" s="394">
        <v>1690848</v>
      </c>
      <c r="JM20" s="394">
        <v>2011579</v>
      </c>
      <c r="JN20" s="394">
        <v>2047069.2</v>
      </c>
      <c r="JO20" s="394">
        <v>3713980.9</v>
      </c>
      <c r="JP20" s="394">
        <v>1078758.46</v>
      </c>
      <c r="JQ20" s="394">
        <v>38586269.710000001</v>
      </c>
      <c r="JR20" s="394">
        <v>11636649.4</v>
      </c>
      <c r="JS20" s="394">
        <v>2949015.4</v>
      </c>
      <c r="JT20" s="394">
        <v>1755029.21</v>
      </c>
      <c r="JU20" s="394">
        <v>4841794.17</v>
      </c>
      <c r="JV20" s="394">
        <v>979911.65</v>
      </c>
      <c r="JW20" s="394">
        <v>11529774.85</v>
      </c>
      <c r="JX20" s="394">
        <v>3916403.55</v>
      </c>
      <c r="JY20" s="394">
        <v>2831517.94</v>
      </c>
      <c r="JZ20" s="394">
        <v>3195880.65</v>
      </c>
      <c r="KA20" s="394">
        <v>2943697.5</v>
      </c>
      <c r="KB20" s="394">
        <v>2424714.9</v>
      </c>
      <c r="KC20" s="394">
        <v>2467504.5</v>
      </c>
      <c r="KD20" s="394">
        <v>441574.45</v>
      </c>
      <c r="KE20" s="394">
        <v>2025267.91</v>
      </c>
      <c r="KF20" s="394">
        <v>60676383.600000001</v>
      </c>
      <c r="KG20" s="394">
        <v>7108335.2400000002</v>
      </c>
      <c r="KH20" s="394">
        <v>1873184.65</v>
      </c>
      <c r="KI20" s="394">
        <v>3514237.49</v>
      </c>
      <c r="KJ20" s="394">
        <v>2977324.12</v>
      </c>
      <c r="KK20" s="394">
        <v>2715170.02</v>
      </c>
      <c r="KL20" s="394">
        <v>9724316.1500000004</v>
      </c>
      <c r="KM20" s="394">
        <v>2044083</v>
      </c>
      <c r="KN20" s="394">
        <v>1667003.73</v>
      </c>
      <c r="KO20" s="394">
        <v>18563152.440000001</v>
      </c>
      <c r="KP20" s="394">
        <v>2518817</v>
      </c>
      <c r="KQ20" s="394">
        <v>3132551.81</v>
      </c>
      <c r="KR20" s="394">
        <v>6537910.25</v>
      </c>
      <c r="KS20" s="394">
        <v>2473428.5699999998</v>
      </c>
      <c r="KT20" s="394">
        <v>3498242</v>
      </c>
      <c r="KU20" s="394">
        <v>33688384.140000001</v>
      </c>
      <c r="KV20" s="394">
        <v>3513347.1</v>
      </c>
      <c r="KW20" s="394">
        <v>27135505.190000001</v>
      </c>
      <c r="KX20" s="394">
        <v>3192978</v>
      </c>
      <c r="KY20" s="394">
        <v>1451951.45</v>
      </c>
      <c r="KZ20" s="394">
        <v>7077917.5800000001</v>
      </c>
      <c r="LA20" s="394">
        <v>5459855.7699999996</v>
      </c>
      <c r="LB20" s="394">
        <v>3108596.78</v>
      </c>
      <c r="LC20" s="394">
        <v>3292649.27</v>
      </c>
      <c r="LD20" s="394">
        <v>2628279.2599999998</v>
      </c>
      <c r="LE20" s="394">
        <v>58711304.229999997</v>
      </c>
      <c r="LF20" s="394">
        <v>7554822.9000000004</v>
      </c>
      <c r="LG20" s="394">
        <v>8937871.9499999993</v>
      </c>
      <c r="LH20" s="394">
        <v>8598542.2400000002</v>
      </c>
      <c r="LI20" s="394">
        <v>2309738.62</v>
      </c>
      <c r="LJ20" s="394">
        <v>3554972.4</v>
      </c>
      <c r="LK20" s="394">
        <v>1867722.59</v>
      </c>
      <c r="LL20" s="394">
        <v>3590648.52</v>
      </c>
      <c r="LM20" s="394">
        <v>1747463.14</v>
      </c>
      <c r="LN20" s="394">
        <v>4649674.3899999997</v>
      </c>
      <c r="LO20" s="394">
        <v>1087147.3500000001</v>
      </c>
      <c r="LP20" s="394">
        <v>18313432.949999999</v>
      </c>
      <c r="LQ20" s="394">
        <v>3791853.95</v>
      </c>
      <c r="LR20" s="394">
        <v>1850194.31</v>
      </c>
      <c r="LS20" s="394">
        <v>116701463.89</v>
      </c>
      <c r="LT20" s="394">
        <v>23042361.440000001</v>
      </c>
      <c r="LU20" s="394">
        <v>28975004.530000001</v>
      </c>
      <c r="LV20" s="394">
        <v>12629743.09</v>
      </c>
      <c r="LW20" s="394">
        <v>6063101.3399999999</v>
      </c>
      <c r="LX20" s="394">
        <v>4445793.0999999996</v>
      </c>
      <c r="LY20" s="394">
        <v>3016159.5</v>
      </c>
      <c r="LZ20" s="394">
        <v>4449750.25</v>
      </c>
      <c r="MA20" s="394">
        <v>4191918.31</v>
      </c>
      <c r="MB20" s="394">
        <v>2830356</v>
      </c>
      <c r="MC20" s="394">
        <v>7683390.8300000001</v>
      </c>
      <c r="MD20" s="394">
        <v>2854018.5</v>
      </c>
      <c r="ME20" s="394">
        <v>81643949.909999996</v>
      </c>
      <c r="MF20" s="394">
        <v>4642401.91</v>
      </c>
      <c r="MG20" s="394">
        <v>2162259.34</v>
      </c>
      <c r="MH20" s="394">
        <v>2161807</v>
      </c>
      <c r="MI20" s="394">
        <v>2883216.76</v>
      </c>
      <c r="MJ20" s="394">
        <v>4869051.22</v>
      </c>
      <c r="MK20" s="394">
        <v>5197878</v>
      </c>
      <c r="ML20" s="394">
        <v>2611995</v>
      </c>
      <c r="MM20" s="394">
        <v>4474104</v>
      </c>
      <c r="MN20" s="394">
        <v>3012494</v>
      </c>
      <c r="MO20" s="394">
        <v>2843703.4</v>
      </c>
      <c r="MP20" s="394">
        <v>4509250.62</v>
      </c>
      <c r="MQ20" s="394">
        <v>48952316.950000003</v>
      </c>
      <c r="MR20" s="394">
        <v>3620258</v>
      </c>
      <c r="MS20" s="394">
        <v>3218357.5</v>
      </c>
      <c r="MT20" s="394">
        <v>4592675</v>
      </c>
      <c r="MU20" s="394">
        <v>3797091.45</v>
      </c>
      <c r="MV20" s="394">
        <v>3456948.18</v>
      </c>
      <c r="MW20" s="394">
        <v>5930407.75</v>
      </c>
      <c r="MX20" s="394">
        <v>4155573.11</v>
      </c>
      <c r="MY20" s="394">
        <v>3318295</v>
      </c>
      <c r="MZ20" s="394">
        <v>801026.5</v>
      </c>
      <c r="NA20" s="394">
        <v>490646.1</v>
      </c>
      <c r="NB20" s="394">
        <v>128111472.41</v>
      </c>
      <c r="NC20" s="394">
        <v>11003633</v>
      </c>
      <c r="ND20" s="394">
        <v>2480416.14</v>
      </c>
      <c r="NE20" s="394">
        <v>23235782.920000002</v>
      </c>
      <c r="NF20" s="394">
        <v>1787277.06</v>
      </c>
      <c r="NG20" s="394">
        <v>9111185.4000000004</v>
      </c>
      <c r="NH20" s="394">
        <v>13746882.75</v>
      </c>
      <c r="NI20" s="394">
        <v>16461499.48</v>
      </c>
      <c r="NJ20" s="394">
        <v>430504</v>
      </c>
      <c r="NK20" s="394">
        <v>4298799.54</v>
      </c>
      <c r="NL20" s="394">
        <v>3479202</v>
      </c>
      <c r="NM20" s="394">
        <v>3076860.88</v>
      </c>
      <c r="NN20" s="394">
        <v>21402216.100000001</v>
      </c>
      <c r="NO20" s="394">
        <v>3773311.39</v>
      </c>
      <c r="NP20" s="394">
        <v>3113825.81</v>
      </c>
      <c r="NQ20" s="394">
        <v>0</v>
      </c>
      <c r="NR20" s="394">
        <v>1923889</v>
      </c>
      <c r="NS20" s="394">
        <v>339715.54</v>
      </c>
      <c r="NT20" s="394">
        <v>2196261.52</v>
      </c>
      <c r="NU20" s="394">
        <v>29385526.710000001</v>
      </c>
      <c r="NV20" s="394">
        <v>19861389</v>
      </c>
      <c r="NW20" s="394">
        <v>2588633.9</v>
      </c>
      <c r="NX20" s="394">
        <v>1311808</v>
      </c>
      <c r="NY20" s="394">
        <v>5258000</v>
      </c>
      <c r="NZ20" s="394">
        <v>3402351.1</v>
      </c>
      <c r="OA20" s="394">
        <v>1870443.2000000002</v>
      </c>
      <c r="OB20" s="394">
        <v>44742246.07</v>
      </c>
      <c r="OC20" s="394">
        <v>9927118.7200000007</v>
      </c>
      <c r="OD20" s="394">
        <v>3437876.69</v>
      </c>
      <c r="OE20" s="394">
        <v>15787094.1</v>
      </c>
      <c r="OF20" s="394">
        <v>2302951.7999999998</v>
      </c>
      <c r="OG20" s="394">
        <v>3528361.02</v>
      </c>
      <c r="OH20" s="394">
        <v>4296171.3499999996</v>
      </c>
      <c r="OI20" s="394">
        <v>2322416.15</v>
      </c>
      <c r="OJ20" s="394">
        <v>1406319.01</v>
      </c>
      <c r="OK20" s="394">
        <v>56231221.990000002</v>
      </c>
      <c r="OL20" s="394">
        <v>8520971.8900000006</v>
      </c>
      <c r="OM20" s="394">
        <v>15983120.49</v>
      </c>
      <c r="ON20" s="394">
        <v>7136658.7800000003</v>
      </c>
      <c r="OO20" s="394">
        <v>6515755.5999999996</v>
      </c>
      <c r="OP20" s="394">
        <v>2004691.64</v>
      </c>
      <c r="OQ20" s="394">
        <v>30498968.52</v>
      </c>
      <c r="OR20" s="394">
        <v>2869721.96</v>
      </c>
      <c r="OS20" s="394">
        <v>1781640.99</v>
      </c>
      <c r="OT20" s="394">
        <v>7629114.6799999997</v>
      </c>
      <c r="OU20" s="394">
        <v>3963351.7399999998</v>
      </c>
      <c r="OV20" s="394">
        <v>14529861.609999999</v>
      </c>
      <c r="OW20" s="394">
        <v>2645678.61</v>
      </c>
      <c r="OX20" s="394">
        <v>1190580.6100000001</v>
      </c>
      <c r="OY20" s="394">
        <v>1967181</v>
      </c>
      <c r="OZ20" s="394">
        <v>43244489.75</v>
      </c>
      <c r="PA20" s="394">
        <v>3837874.37</v>
      </c>
      <c r="PB20" s="394">
        <v>13219957.800000001</v>
      </c>
      <c r="PC20" s="394">
        <v>2172696.73</v>
      </c>
      <c r="PD20" s="394">
        <v>7263573.3600000003</v>
      </c>
      <c r="PE20" s="394">
        <v>11078621.6</v>
      </c>
      <c r="PF20" s="394">
        <v>3425134</v>
      </c>
      <c r="PG20" s="394">
        <v>2574680.61</v>
      </c>
      <c r="PH20" s="394">
        <v>6274201.7000000002</v>
      </c>
      <c r="PI20" s="394">
        <v>3401487.15</v>
      </c>
      <c r="PJ20" s="394">
        <v>7434300.5</v>
      </c>
      <c r="PK20" s="394">
        <v>9685307.2300000004</v>
      </c>
      <c r="PL20" s="394">
        <v>2027601.15</v>
      </c>
      <c r="PM20" s="394">
        <v>11782143.25</v>
      </c>
      <c r="PN20" s="394">
        <v>270</v>
      </c>
      <c r="PO20" s="394">
        <v>1583715.2</v>
      </c>
      <c r="PP20" s="394">
        <v>1872256</v>
      </c>
      <c r="PQ20" s="394">
        <v>1498004</v>
      </c>
      <c r="PR20" s="394">
        <v>98954520.189999998</v>
      </c>
      <c r="PS20" s="394">
        <v>2809037.47</v>
      </c>
      <c r="PT20" s="394">
        <v>3475117.38</v>
      </c>
      <c r="PU20" s="394">
        <v>8824645.9000000004</v>
      </c>
      <c r="PV20" s="394">
        <v>20469407.84</v>
      </c>
      <c r="PW20" s="394">
        <v>3521736.05</v>
      </c>
      <c r="PX20" s="394">
        <v>7052459.6399999997</v>
      </c>
      <c r="PY20" s="394">
        <v>1521802.69</v>
      </c>
      <c r="PZ20" s="394">
        <v>7918884.04</v>
      </c>
      <c r="QA20" s="394">
        <v>1793488.63</v>
      </c>
      <c r="QB20" s="394">
        <v>11317242</v>
      </c>
      <c r="QC20" s="394">
        <v>2081896.49</v>
      </c>
      <c r="QD20" s="394">
        <v>4272193.2300000004</v>
      </c>
      <c r="QE20" s="394">
        <v>2840635</v>
      </c>
      <c r="QF20" s="394">
        <v>7455908.4299999997</v>
      </c>
      <c r="QG20" s="394">
        <v>4895129.8600000003</v>
      </c>
      <c r="QH20" s="394">
        <v>1974158.82</v>
      </c>
      <c r="QI20" s="394">
        <v>2768168.4</v>
      </c>
      <c r="QJ20" s="394">
        <v>1596941.74</v>
      </c>
      <c r="QK20" s="394">
        <v>4116358.02</v>
      </c>
      <c r="QL20" s="394">
        <v>5663042.2000000002</v>
      </c>
      <c r="QM20" s="394">
        <v>1467337.07</v>
      </c>
      <c r="QN20" s="394">
        <v>312427.57</v>
      </c>
      <c r="QO20" s="394">
        <v>398675</v>
      </c>
      <c r="QP20" s="394">
        <v>107965.64</v>
      </c>
      <c r="QQ20" s="394">
        <v>287261</v>
      </c>
      <c r="QR20" s="394">
        <v>42279722.530000001</v>
      </c>
      <c r="QS20" s="394">
        <v>1299038</v>
      </c>
      <c r="QT20" s="394">
        <v>6235308.4000000004</v>
      </c>
      <c r="QU20" s="394">
        <v>2679355</v>
      </c>
      <c r="QV20" s="394">
        <v>2713530</v>
      </c>
      <c r="QW20" s="394">
        <v>11432599.810000001</v>
      </c>
      <c r="QX20" s="394">
        <v>6182751.54</v>
      </c>
      <c r="QY20" s="394">
        <v>3034221.75</v>
      </c>
      <c r="QZ20" s="394">
        <v>6708166.5</v>
      </c>
      <c r="RA20" s="394">
        <v>1566996.45</v>
      </c>
      <c r="RB20" s="394">
        <v>3954297.67</v>
      </c>
      <c r="RC20" s="394">
        <v>1452737.58</v>
      </c>
      <c r="RD20" s="394">
        <v>1101693</v>
      </c>
      <c r="RE20" s="394">
        <v>44445730.619999997</v>
      </c>
      <c r="RF20" s="394">
        <v>13903320.75</v>
      </c>
      <c r="RG20" s="394">
        <v>7517959</v>
      </c>
      <c r="RH20" s="394">
        <v>6172559.5999999996</v>
      </c>
      <c r="RI20" s="394">
        <v>4798083.5</v>
      </c>
      <c r="RJ20" s="394">
        <v>6474165.0499999998</v>
      </c>
      <c r="RK20" s="394">
        <v>21360911.719999999</v>
      </c>
      <c r="RL20" s="394">
        <v>3872250</v>
      </c>
      <c r="RM20" s="394">
        <v>5322410.24</v>
      </c>
      <c r="RN20" s="394">
        <v>13781149.039999999</v>
      </c>
      <c r="RO20" s="394">
        <v>7801700</v>
      </c>
      <c r="RP20" s="394">
        <v>1461889</v>
      </c>
      <c r="RQ20" s="394">
        <v>1718601.49</v>
      </c>
      <c r="RR20" s="394">
        <v>8307740.3200000003</v>
      </c>
      <c r="RS20" s="394">
        <v>2845488</v>
      </c>
      <c r="RT20" s="394">
        <v>4629185</v>
      </c>
      <c r="RU20" s="394">
        <v>5301427</v>
      </c>
      <c r="RV20" s="394">
        <v>1743011.4</v>
      </c>
      <c r="RW20" s="394">
        <v>1915188.5</v>
      </c>
      <c r="RX20" s="394">
        <v>954980</v>
      </c>
      <c r="RY20" s="394">
        <v>25321004.59</v>
      </c>
      <c r="RZ20" s="394">
        <v>2998996</v>
      </c>
      <c r="SA20" s="394">
        <v>2348963.7400000002</v>
      </c>
      <c r="SB20" s="394">
        <v>3023343.75</v>
      </c>
      <c r="SC20" s="394">
        <v>1852219</v>
      </c>
      <c r="SD20" s="394">
        <v>2598466.5499999998</v>
      </c>
      <c r="SE20" s="394">
        <v>4285050.1399999997</v>
      </c>
      <c r="SF20" s="394">
        <v>5178796.45</v>
      </c>
      <c r="SG20" s="394">
        <v>3270461.67</v>
      </c>
      <c r="SH20" s="394">
        <v>3487777.01</v>
      </c>
      <c r="SI20" s="394">
        <v>6923899</v>
      </c>
      <c r="SJ20" s="394">
        <v>1539870</v>
      </c>
      <c r="SK20" s="394">
        <v>15354134.789999999</v>
      </c>
      <c r="SL20" s="394">
        <v>3744714.49</v>
      </c>
      <c r="SM20" s="394">
        <v>3149404.6</v>
      </c>
      <c r="SN20" s="394">
        <v>5579672.0499999998</v>
      </c>
      <c r="SO20" s="394">
        <v>2870949.75</v>
      </c>
      <c r="SP20" s="394">
        <v>2275613.6</v>
      </c>
      <c r="SQ20" s="394">
        <v>2867880</v>
      </c>
      <c r="SR20" s="394">
        <v>946885</v>
      </c>
      <c r="SS20" s="394">
        <v>31967642.469999999</v>
      </c>
      <c r="ST20" s="394">
        <v>2616922.48</v>
      </c>
      <c r="SU20" s="394">
        <v>3586393.91</v>
      </c>
      <c r="SV20" s="394">
        <v>3197882.53</v>
      </c>
      <c r="SW20" s="394">
        <v>2030608.5</v>
      </c>
      <c r="SX20" s="394">
        <v>2062394.46</v>
      </c>
      <c r="SY20" s="394">
        <v>5162227.26</v>
      </c>
      <c r="SZ20" s="394">
        <v>8472572</v>
      </c>
      <c r="TA20" s="394">
        <v>1960017.98</v>
      </c>
      <c r="TB20" s="394">
        <v>2595967.54</v>
      </c>
      <c r="TC20" s="394">
        <v>3853770.9</v>
      </c>
      <c r="TD20" s="394">
        <v>4715370.05</v>
      </c>
      <c r="TE20" s="394">
        <v>4078765.19</v>
      </c>
      <c r="TF20" s="394">
        <v>1889743.62</v>
      </c>
      <c r="TG20" s="394">
        <v>50207068.609999999</v>
      </c>
      <c r="TH20" s="394">
        <v>2349403.6</v>
      </c>
      <c r="TI20" s="394">
        <v>1947137</v>
      </c>
      <c r="TJ20" s="394">
        <v>6039471.4800000004</v>
      </c>
      <c r="TK20" s="394">
        <v>9640408.0199999996</v>
      </c>
      <c r="TL20" s="394">
        <v>4331618.3099999996</v>
      </c>
      <c r="TM20" s="394">
        <v>1189226.94</v>
      </c>
      <c r="TN20" s="394">
        <v>10443289.23</v>
      </c>
      <c r="TO20" s="394">
        <v>2074880.49</v>
      </c>
      <c r="TP20" s="394">
        <v>4791314.09</v>
      </c>
      <c r="TQ20" s="394">
        <v>6062445.4100000001</v>
      </c>
      <c r="TR20" s="394">
        <v>2580378.5499999998</v>
      </c>
      <c r="TS20" s="394">
        <v>1850682.5</v>
      </c>
      <c r="TT20" s="394">
        <v>2661999</v>
      </c>
      <c r="TU20" s="394">
        <v>2695472.25</v>
      </c>
      <c r="TV20" s="394">
        <v>2169204.75</v>
      </c>
      <c r="TW20" s="394">
        <v>23236070.620000001</v>
      </c>
      <c r="TX20" s="394">
        <v>2257841.2400000002</v>
      </c>
      <c r="TY20" s="394">
        <v>21420710.469999999</v>
      </c>
      <c r="TZ20" s="394">
        <v>6117532.9699999997</v>
      </c>
      <c r="UA20" s="394">
        <v>2200325.5</v>
      </c>
      <c r="UB20" s="394">
        <v>2422055</v>
      </c>
      <c r="UC20" s="394">
        <v>14876295.189999999</v>
      </c>
      <c r="UD20" s="394">
        <v>1792229</v>
      </c>
      <c r="UE20" s="394">
        <v>1054894.22</v>
      </c>
      <c r="UF20" s="394">
        <v>2108597.5</v>
      </c>
      <c r="UG20" s="394">
        <v>436824.93</v>
      </c>
      <c r="UH20" s="394">
        <v>29551328.960000001</v>
      </c>
      <c r="UI20" s="394">
        <v>4884803.1500000004</v>
      </c>
      <c r="UJ20" s="394">
        <v>3970328.55</v>
      </c>
      <c r="UK20" s="394">
        <v>8018115</v>
      </c>
      <c r="UL20" s="394">
        <v>3964714</v>
      </c>
      <c r="UM20" s="394">
        <v>778224.68</v>
      </c>
      <c r="UN20" s="394">
        <v>77786577.349999994</v>
      </c>
      <c r="UO20" s="394">
        <v>4412375</v>
      </c>
      <c r="UP20" s="394">
        <v>3052550.2</v>
      </c>
      <c r="UQ20" s="394">
        <v>16910166.41</v>
      </c>
      <c r="UR20" s="394">
        <v>672592.45</v>
      </c>
      <c r="US20" s="394">
        <v>2792732.91</v>
      </c>
      <c r="UT20" s="394">
        <v>11918737.800000001</v>
      </c>
      <c r="UU20" s="394">
        <v>2262027.5</v>
      </c>
      <c r="UV20" s="394">
        <v>3153377</v>
      </c>
      <c r="UW20" s="394">
        <v>2725703.74</v>
      </c>
      <c r="UX20" s="394">
        <v>3945299</v>
      </c>
      <c r="UY20" s="394">
        <v>11662548.109999999</v>
      </c>
      <c r="UZ20" s="394">
        <v>4173269.85</v>
      </c>
      <c r="VA20" s="394">
        <v>7575925.2199999997</v>
      </c>
      <c r="VB20" s="394">
        <v>1659759.4</v>
      </c>
      <c r="VC20" s="394">
        <v>2040473.53</v>
      </c>
      <c r="VD20" s="394">
        <v>1713334.6</v>
      </c>
      <c r="VE20" s="394">
        <v>1381581.99</v>
      </c>
      <c r="VF20" s="394">
        <v>8496990.3900000006</v>
      </c>
      <c r="VG20" s="394">
        <v>1322881</v>
      </c>
      <c r="VH20" s="394">
        <v>888359.84</v>
      </c>
      <c r="VI20" s="394">
        <v>1474342</v>
      </c>
      <c r="VJ20" s="394">
        <v>60104740.5</v>
      </c>
      <c r="VK20" s="394">
        <v>4195612</v>
      </c>
      <c r="VL20" s="394">
        <v>2483302.5099999998</v>
      </c>
      <c r="VM20" s="394">
        <v>15599786.4</v>
      </c>
      <c r="VN20" s="394">
        <v>10488427.800000001</v>
      </c>
      <c r="VO20" s="394">
        <v>7668732.1100000003</v>
      </c>
      <c r="VP20" s="394">
        <v>2983258.21</v>
      </c>
      <c r="VQ20" s="394">
        <v>4181805.23</v>
      </c>
      <c r="VR20" s="394">
        <v>3096738.56</v>
      </c>
      <c r="VS20" s="394">
        <v>22575200.48</v>
      </c>
      <c r="VT20" s="394">
        <v>4116872.5</v>
      </c>
      <c r="VU20" s="394">
        <v>6376531</v>
      </c>
      <c r="VV20" s="394">
        <v>5594078</v>
      </c>
      <c r="VW20" s="394">
        <v>2350264.65</v>
      </c>
      <c r="VX20" s="394">
        <v>2466595.6</v>
      </c>
      <c r="VY20" s="394">
        <v>198550715.30000001</v>
      </c>
      <c r="VZ20" s="394">
        <v>4424335.2699999996</v>
      </c>
      <c r="WA20" s="394">
        <v>5539850.1600000001</v>
      </c>
      <c r="WB20" s="394">
        <v>4165710.16</v>
      </c>
      <c r="WC20" s="394">
        <v>2495969.04</v>
      </c>
      <c r="WD20" s="394">
        <v>4406117.24</v>
      </c>
      <c r="WE20" s="394">
        <v>8108743.3700000001</v>
      </c>
      <c r="WF20" s="394">
        <v>8270926.8300000001</v>
      </c>
      <c r="WG20" s="394">
        <v>6065842.4800000004</v>
      </c>
      <c r="WH20" s="394">
        <v>6931451.7000000002</v>
      </c>
      <c r="WI20" s="394">
        <v>2414922.89</v>
      </c>
      <c r="WJ20" s="394">
        <v>12235356.1</v>
      </c>
      <c r="WK20" s="394">
        <v>10478280.74</v>
      </c>
      <c r="WL20" s="394">
        <v>5713707.5</v>
      </c>
      <c r="WM20" s="394">
        <v>13035581.949999999</v>
      </c>
      <c r="WN20" s="394">
        <v>5675148.75</v>
      </c>
      <c r="WO20" s="394">
        <v>6420353.5199999996</v>
      </c>
      <c r="WP20" s="394">
        <v>9918753.8499999996</v>
      </c>
      <c r="WQ20" s="394">
        <v>3534842.59</v>
      </c>
      <c r="WR20" s="394">
        <v>9348924.7599999998</v>
      </c>
      <c r="WS20" s="394">
        <v>23581919.629999999</v>
      </c>
      <c r="WT20" s="394">
        <v>5592768.5</v>
      </c>
      <c r="WU20" s="394">
        <v>2181948.62</v>
      </c>
      <c r="WV20" s="394">
        <v>2625922.88</v>
      </c>
      <c r="WW20" s="394">
        <v>3183999.99</v>
      </c>
      <c r="WX20" s="394">
        <v>2009645.13</v>
      </c>
      <c r="WY20" s="394">
        <v>2182577.31</v>
      </c>
      <c r="WZ20" s="394">
        <v>1877905.2</v>
      </c>
      <c r="XA20" s="394">
        <v>14661761.5</v>
      </c>
      <c r="XB20" s="394">
        <v>2451396.94</v>
      </c>
      <c r="XC20" s="394">
        <v>939932.65</v>
      </c>
      <c r="XD20" s="394">
        <v>548924.12</v>
      </c>
      <c r="XE20" s="394">
        <v>1321739.8500000001</v>
      </c>
      <c r="XF20" s="394">
        <v>52379265.710000001</v>
      </c>
      <c r="XG20" s="394">
        <v>5349519.16</v>
      </c>
      <c r="XH20" s="394">
        <v>4725737.3</v>
      </c>
      <c r="XI20" s="394">
        <v>21318285.800000001</v>
      </c>
      <c r="XJ20" s="394">
        <v>4536098</v>
      </c>
      <c r="XK20" s="394">
        <v>4543424.93</v>
      </c>
      <c r="XL20" s="394">
        <v>9752950</v>
      </c>
      <c r="XM20" s="394">
        <v>2842734.15</v>
      </c>
      <c r="XN20" s="394">
        <v>2988257.7</v>
      </c>
      <c r="XO20" s="394">
        <v>10195831.9</v>
      </c>
      <c r="XP20" s="394">
        <v>5964683.1799999997</v>
      </c>
      <c r="XQ20" s="394">
        <v>2593529.4</v>
      </c>
      <c r="XR20" s="394">
        <v>2474560.6</v>
      </c>
      <c r="XS20" s="394">
        <v>4060127</v>
      </c>
      <c r="XT20" s="394">
        <v>2130142.9</v>
      </c>
      <c r="XU20" s="394">
        <v>1929374</v>
      </c>
      <c r="XV20" s="394">
        <v>2029521.5</v>
      </c>
      <c r="XW20" s="394">
        <v>2741438.5</v>
      </c>
      <c r="XX20" s="394">
        <v>2547394.4900000002</v>
      </c>
      <c r="XY20" s="394">
        <v>1882129.36</v>
      </c>
      <c r="XZ20" s="394">
        <v>3514188.53</v>
      </c>
      <c r="YA20" s="394">
        <v>1830678</v>
      </c>
      <c r="YB20" s="394">
        <v>1961195.04</v>
      </c>
      <c r="YC20" s="394">
        <v>73333935.75</v>
      </c>
      <c r="YD20" s="394">
        <v>5077930.95</v>
      </c>
      <c r="YE20" s="394">
        <v>15127690.66</v>
      </c>
      <c r="YF20" s="394">
        <v>2853654.6</v>
      </c>
      <c r="YG20" s="394">
        <v>24165140</v>
      </c>
      <c r="YH20" s="394">
        <v>4922139.04</v>
      </c>
      <c r="YI20" s="394">
        <v>8246809.2000000002</v>
      </c>
      <c r="YJ20" s="394">
        <v>3257043.9</v>
      </c>
      <c r="YK20" s="394">
        <v>21440204.620000001</v>
      </c>
      <c r="YL20" s="394">
        <v>16857028.73</v>
      </c>
      <c r="YM20" s="394">
        <v>5477409.8700000001</v>
      </c>
      <c r="YN20" s="394">
        <v>3508828</v>
      </c>
      <c r="YO20" s="394">
        <v>2903039.75</v>
      </c>
      <c r="YP20" s="394">
        <v>3214433</v>
      </c>
      <c r="YQ20" s="394">
        <v>1855440</v>
      </c>
      <c r="YR20" s="394">
        <v>1255872</v>
      </c>
      <c r="YS20" s="394">
        <v>2242844.9</v>
      </c>
      <c r="YT20" s="394">
        <v>22528669.699999999</v>
      </c>
      <c r="YU20" s="394">
        <v>1925499.34</v>
      </c>
      <c r="YV20" s="394">
        <v>2668180</v>
      </c>
      <c r="YW20" s="394">
        <v>2233006.9900000002</v>
      </c>
      <c r="YX20" s="394">
        <v>3445023.23</v>
      </c>
      <c r="YY20" s="394">
        <v>1476013</v>
      </c>
      <c r="YZ20" s="394">
        <v>2690661</v>
      </c>
      <c r="ZA20" s="394">
        <v>9820889.1400000006</v>
      </c>
      <c r="ZB20" s="394">
        <v>1239180.5</v>
      </c>
      <c r="ZC20" s="394">
        <v>4211426.1500000004</v>
      </c>
      <c r="ZD20" s="394">
        <v>3510459</v>
      </c>
      <c r="ZE20" s="394">
        <v>1874347.3</v>
      </c>
      <c r="ZF20" s="394">
        <v>3925969</v>
      </c>
      <c r="ZG20" s="394">
        <v>1654893</v>
      </c>
      <c r="ZH20" s="394">
        <v>1791112.33</v>
      </c>
      <c r="ZI20" s="394">
        <v>7433964</v>
      </c>
      <c r="ZJ20" s="394">
        <v>66604311.200000003</v>
      </c>
      <c r="ZK20" s="394">
        <v>1744811.35</v>
      </c>
      <c r="ZL20" s="394">
        <v>6836747.21</v>
      </c>
      <c r="ZM20" s="394">
        <v>17232919.260000002</v>
      </c>
      <c r="ZN20" s="394">
        <v>6926684.2999999998</v>
      </c>
      <c r="ZO20" s="394">
        <v>2883253.73</v>
      </c>
      <c r="ZP20" s="394">
        <v>3852248.5</v>
      </c>
      <c r="ZQ20" s="394">
        <v>7810028.9000000004</v>
      </c>
      <c r="ZR20" s="394">
        <v>4950290.4000000004</v>
      </c>
      <c r="ZS20" s="394">
        <v>9529140.8699999992</v>
      </c>
      <c r="ZT20" s="394">
        <v>382278.25</v>
      </c>
      <c r="ZU20" s="394">
        <v>2299546.7000000002</v>
      </c>
      <c r="ZV20" s="394">
        <v>3113249.4</v>
      </c>
      <c r="ZW20" s="394">
        <v>4951098.59</v>
      </c>
      <c r="ZX20" s="394">
        <v>1797081.52</v>
      </c>
      <c r="ZY20" s="394">
        <v>2708705.67</v>
      </c>
      <c r="ZZ20" s="394">
        <v>2409763.56</v>
      </c>
      <c r="AAA20" s="394">
        <v>1328163</v>
      </c>
      <c r="AAB20" s="394">
        <v>2823561.75</v>
      </c>
      <c r="AAC20" s="394">
        <v>1880065.75</v>
      </c>
      <c r="AAD20" s="394">
        <v>2017589.37</v>
      </c>
      <c r="AAE20" s="394">
        <v>1072932.81</v>
      </c>
      <c r="AAF20" s="394">
        <v>20614119.859999999</v>
      </c>
      <c r="AAG20" s="394">
        <v>2468314.2000000002</v>
      </c>
      <c r="AAH20" s="394">
        <v>3712635.6</v>
      </c>
      <c r="AAI20" s="394">
        <v>2575322</v>
      </c>
      <c r="AAJ20" s="394">
        <v>1883116.7</v>
      </c>
      <c r="AAK20" s="394">
        <v>4085129</v>
      </c>
      <c r="AAL20" s="394">
        <v>2796511.81</v>
      </c>
      <c r="AAM20" s="394">
        <v>146623373.65000001</v>
      </c>
      <c r="AAN20" s="394">
        <v>2808578.25</v>
      </c>
      <c r="AAO20" s="394">
        <v>1928684.4</v>
      </c>
      <c r="AAP20" s="394">
        <v>5658177.1900000004</v>
      </c>
      <c r="AAQ20" s="394">
        <v>4524703.5599999996</v>
      </c>
      <c r="AAR20" s="394">
        <v>2217280.15</v>
      </c>
      <c r="AAS20" s="394">
        <v>4644854.96</v>
      </c>
      <c r="AAT20" s="394">
        <v>4267857.41</v>
      </c>
      <c r="AAU20" s="394">
        <v>15829535.140000001</v>
      </c>
      <c r="AAV20" s="394">
        <v>2152319.3199999998</v>
      </c>
      <c r="AAW20" s="394">
        <v>4001546.39</v>
      </c>
      <c r="AAX20" s="394">
        <v>16458650.279999999</v>
      </c>
      <c r="AAY20" s="394">
        <v>10473124.07</v>
      </c>
      <c r="AAZ20" s="394">
        <v>1593235.73</v>
      </c>
      <c r="ABA20" s="394">
        <v>2549657.35</v>
      </c>
      <c r="ABB20" s="394">
        <v>2419559.5</v>
      </c>
      <c r="ABC20" s="394">
        <v>1517543.95</v>
      </c>
      <c r="ABD20" s="394">
        <v>2505931.5499999998</v>
      </c>
      <c r="ABE20" s="394">
        <v>2196353.7599999998</v>
      </c>
      <c r="ABF20" s="394">
        <v>19922733.050000001</v>
      </c>
      <c r="ABG20" s="394">
        <v>17965040.18</v>
      </c>
      <c r="ABH20" s="394">
        <v>1784487.75</v>
      </c>
      <c r="ABI20" s="394">
        <v>1553344.5</v>
      </c>
      <c r="ABJ20" s="394">
        <v>1999407.36</v>
      </c>
      <c r="ABK20" s="394">
        <v>1223070.55</v>
      </c>
      <c r="ABL20" s="394">
        <v>549882.68000000005</v>
      </c>
      <c r="ABM20" s="394">
        <v>22341303.300000001</v>
      </c>
      <c r="ABN20" s="394">
        <v>3700185</v>
      </c>
      <c r="ABO20" s="394">
        <v>1971578.92</v>
      </c>
      <c r="ABP20" s="394">
        <v>5180731.6399999997</v>
      </c>
      <c r="ABQ20" s="394">
        <v>6915784.9500000002</v>
      </c>
      <c r="ABR20" s="394">
        <v>3101825.5</v>
      </c>
      <c r="ABS20" s="394">
        <v>2052241</v>
      </c>
      <c r="ABT20" s="394">
        <v>4179800.3</v>
      </c>
      <c r="ABU20" s="394">
        <v>873926</v>
      </c>
      <c r="ABV20" s="394">
        <v>35058339.530000001</v>
      </c>
      <c r="ABW20" s="394">
        <v>5538887</v>
      </c>
      <c r="ABX20" s="394">
        <v>3459776.5</v>
      </c>
      <c r="ABY20" s="394">
        <v>2639950</v>
      </c>
      <c r="ABZ20" s="394">
        <v>1975689.7</v>
      </c>
      <c r="ACA20" s="394">
        <v>7587234.9100000001</v>
      </c>
      <c r="ACB20" s="394">
        <v>2678192.7999999998</v>
      </c>
      <c r="ACC20" s="394">
        <v>2638951.91</v>
      </c>
      <c r="ACD20" s="394">
        <v>1730435.61</v>
      </c>
      <c r="ACE20" s="394">
        <v>4181415</v>
      </c>
      <c r="ACF20" s="394">
        <v>1834249.31</v>
      </c>
      <c r="ACG20" s="394">
        <v>52123116.259999998</v>
      </c>
      <c r="ACH20" s="394">
        <v>3610335</v>
      </c>
      <c r="ACI20" s="394">
        <v>4279917.54</v>
      </c>
      <c r="ACJ20" s="394">
        <v>5125961.67</v>
      </c>
      <c r="ACK20" s="394">
        <v>3417368.06</v>
      </c>
      <c r="ACL20" s="394">
        <v>4278681</v>
      </c>
      <c r="ACM20" s="394">
        <v>4642389</v>
      </c>
      <c r="ACN20" s="394">
        <v>15587468.560000001</v>
      </c>
      <c r="ACO20" s="394">
        <v>21639869.579999998</v>
      </c>
      <c r="ACP20" s="394">
        <v>2952746</v>
      </c>
      <c r="ACQ20" s="394">
        <v>5600396.5</v>
      </c>
      <c r="ACR20" s="394">
        <v>4510594.1100000003</v>
      </c>
      <c r="ACS20" s="394">
        <v>3597060.37</v>
      </c>
      <c r="ACT20" s="394">
        <v>15662010.699999999</v>
      </c>
      <c r="ACU20" s="394">
        <v>5057315</v>
      </c>
      <c r="ACV20" s="394">
        <v>3669586.65</v>
      </c>
      <c r="ACW20" s="394">
        <v>3291561</v>
      </c>
      <c r="ACX20" s="394">
        <v>2762177.6</v>
      </c>
      <c r="ACY20" s="394">
        <v>2638737</v>
      </c>
      <c r="ACZ20" s="394">
        <v>3370972.4</v>
      </c>
      <c r="ADA20" s="394">
        <v>901344</v>
      </c>
      <c r="ADB20" s="394">
        <v>389453</v>
      </c>
      <c r="ADC20" s="394">
        <v>1800269</v>
      </c>
      <c r="ADD20" s="394">
        <v>15859052.960000001</v>
      </c>
      <c r="ADE20" s="394">
        <v>11462429.33</v>
      </c>
      <c r="ADF20" s="394">
        <v>581101.6</v>
      </c>
      <c r="ADG20" s="394">
        <v>1685819.5</v>
      </c>
      <c r="ADH20" s="394">
        <v>3589076.29</v>
      </c>
      <c r="ADI20" s="394">
        <v>1059682.1000000001</v>
      </c>
      <c r="ADJ20" s="394">
        <v>1951624.23</v>
      </c>
      <c r="ADK20" s="394">
        <v>2234724.67</v>
      </c>
      <c r="ADL20" s="394">
        <v>2564245</v>
      </c>
      <c r="ADM20" s="394">
        <v>107336311.59</v>
      </c>
      <c r="ADN20" s="394">
        <v>6070245.5199999996</v>
      </c>
      <c r="ADO20" s="394">
        <v>5208271.71</v>
      </c>
      <c r="ADP20" s="394">
        <v>20490911.68</v>
      </c>
      <c r="ADQ20" s="394">
        <v>1191268.3</v>
      </c>
      <c r="ADR20" s="394">
        <v>1515563.25</v>
      </c>
      <c r="ADS20" s="394">
        <v>3971605.3</v>
      </c>
      <c r="ADT20" s="394">
        <v>1074320</v>
      </c>
      <c r="ADU20" s="394">
        <v>79702020.060000002</v>
      </c>
      <c r="ADV20" s="394">
        <v>11217069.35</v>
      </c>
      <c r="ADW20" s="394">
        <v>8080219.9800000004</v>
      </c>
      <c r="ADX20" s="394">
        <v>2289186</v>
      </c>
      <c r="ADY20" s="394">
        <v>3178113.05</v>
      </c>
      <c r="ADZ20" s="394">
        <v>4697171.45</v>
      </c>
      <c r="AEA20" s="394">
        <v>2872530.2</v>
      </c>
      <c r="AEB20" s="394">
        <v>2695648.99</v>
      </c>
      <c r="AEC20" s="394">
        <v>1975309</v>
      </c>
      <c r="AED20" s="394">
        <v>2128690.02</v>
      </c>
      <c r="AEE20" s="394">
        <v>2984027.29</v>
      </c>
      <c r="AEF20" s="394">
        <v>9520360.0099999998</v>
      </c>
      <c r="AEG20" s="394">
        <v>2182972.9900000002</v>
      </c>
      <c r="AEH20" s="394">
        <v>3797784.45</v>
      </c>
      <c r="AEI20" s="394">
        <v>3637174.65</v>
      </c>
      <c r="AEJ20" s="394">
        <v>3979892.38</v>
      </c>
      <c r="AEK20" s="394">
        <v>2280017.5499999998</v>
      </c>
      <c r="AEL20" s="394">
        <v>6113658</v>
      </c>
      <c r="AEM20" s="394">
        <v>1719769.6</v>
      </c>
      <c r="AEN20" s="394">
        <v>4834330.0999999996</v>
      </c>
      <c r="AEO20" s="394">
        <v>59486639.5</v>
      </c>
      <c r="AEP20" s="394">
        <v>7571696.4800000004</v>
      </c>
      <c r="AEQ20" s="394">
        <v>5135057.3499999996</v>
      </c>
      <c r="AER20" s="394">
        <v>5358368.75</v>
      </c>
      <c r="AES20" s="394">
        <v>3262630.5</v>
      </c>
      <c r="AET20" s="394">
        <v>9723178.1699999999</v>
      </c>
      <c r="AEU20" s="394">
        <v>2596522</v>
      </c>
      <c r="AEV20" s="394">
        <v>5633273.7999999998</v>
      </c>
      <c r="AEW20" s="394">
        <v>1950827.8</v>
      </c>
      <c r="AEX20" s="394">
        <v>2373210.17</v>
      </c>
      <c r="AEY20" s="394">
        <v>27970459.960000001</v>
      </c>
      <c r="AEZ20" s="394">
        <v>13615876.800000001</v>
      </c>
      <c r="AFA20" s="394">
        <v>12136446</v>
      </c>
      <c r="AFB20" s="394">
        <v>5487587.5</v>
      </c>
      <c r="AFC20" s="394">
        <v>14964373.050000001</v>
      </c>
      <c r="AFD20" s="394">
        <v>8502691.0500000007</v>
      </c>
      <c r="AFE20" s="394">
        <v>4911175</v>
      </c>
      <c r="AFF20" s="394">
        <v>2943597.5</v>
      </c>
      <c r="AFG20" s="394">
        <v>3913501</v>
      </c>
      <c r="AFH20" s="394">
        <v>4538991</v>
      </c>
      <c r="AFI20" s="394">
        <v>5511901</v>
      </c>
      <c r="AFJ20" s="394">
        <v>3441696.4</v>
      </c>
      <c r="AFK20" s="394">
        <v>4111897.8</v>
      </c>
      <c r="AFL20" s="394">
        <v>44389164.82</v>
      </c>
      <c r="AFM20" s="394">
        <v>7037683.1500000004</v>
      </c>
      <c r="AFN20" s="394">
        <v>7533095.5</v>
      </c>
      <c r="AFO20" s="394">
        <v>3266995</v>
      </c>
      <c r="AFP20" s="394">
        <v>4153389.3</v>
      </c>
      <c r="AFQ20" s="394">
        <v>2359656.5</v>
      </c>
      <c r="AFR20" s="394">
        <v>3048250.55</v>
      </c>
      <c r="AFS20" s="394">
        <v>7288298.4000000004</v>
      </c>
      <c r="AFT20" s="394">
        <v>7083040</v>
      </c>
      <c r="AFU20" s="394">
        <v>2231351.85</v>
      </c>
      <c r="AFV20" s="394">
        <v>7934985</v>
      </c>
      <c r="AFW20" s="394">
        <v>3168308.85</v>
      </c>
      <c r="AFX20" s="394">
        <v>31900255.649999999</v>
      </c>
      <c r="AFY20" s="394">
        <v>3518402.7</v>
      </c>
      <c r="AFZ20" s="394">
        <v>1983281.16</v>
      </c>
      <c r="AGA20" s="394">
        <v>2559860.5</v>
      </c>
      <c r="AGB20" s="394">
        <v>6257029.8300000001</v>
      </c>
      <c r="AGC20" s="394">
        <v>3718453.97</v>
      </c>
      <c r="AGD20" s="394">
        <v>1340759.8600000001</v>
      </c>
      <c r="AGE20" s="394">
        <v>2179580.7999999998</v>
      </c>
      <c r="AGF20" s="394">
        <v>1768534.65</v>
      </c>
      <c r="AGG20" s="394">
        <v>3064424.7</v>
      </c>
      <c r="AGH20" s="394">
        <v>2915401.5</v>
      </c>
      <c r="AGI20" s="394">
        <v>30593305.359999999</v>
      </c>
      <c r="AGJ20" s="394">
        <v>6198953.0499999998</v>
      </c>
      <c r="AGK20" s="394">
        <v>2970125.61</v>
      </c>
      <c r="AGL20" s="394">
        <v>1291694.47</v>
      </c>
      <c r="AGM20" s="394">
        <v>7725345.9500000002</v>
      </c>
      <c r="AGN20" s="394">
        <v>3734842.46</v>
      </c>
      <c r="AGO20" s="394">
        <v>1760792.97</v>
      </c>
      <c r="AGP20" s="394">
        <v>1489233.19</v>
      </c>
      <c r="AGQ20" s="394">
        <v>102854413.44</v>
      </c>
      <c r="AGR20" s="394">
        <v>59077503.770000003</v>
      </c>
      <c r="AGS20" s="394">
        <v>1609783.07</v>
      </c>
      <c r="AGT20" s="394">
        <v>5972555.0700000003</v>
      </c>
      <c r="AGU20" s="394">
        <v>8482328.5</v>
      </c>
      <c r="AGV20" s="394">
        <v>4632178.5</v>
      </c>
      <c r="AGW20" s="394">
        <v>5203828</v>
      </c>
      <c r="AGX20" s="394">
        <v>5140824.9000000004</v>
      </c>
      <c r="AGY20" s="394">
        <v>1626863.7</v>
      </c>
      <c r="AGZ20" s="394">
        <v>5168063.46</v>
      </c>
      <c r="AHA20" s="394">
        <v>4540751.5</v>
      </c>
      <c r="AHB20" s="394">
        <v>1771403</v>
      </c>
      <c r="AHC20" s="394">
        <v>2439686</v>
      </c>
      <c r="AHD20" s="394">
        <v>2254057.5</v>
      </c>
      <c r="AHE20" s="394">
        <v>1532694.66</v>
      </c>
      <c r="AHF20" s="394">
        <v>2992555.54</v>
      </c>
      <c r="AHG20" s="394">
        <v>1792326.6</v>
      </c>
      <c r="AHH20" s="394">
        <v>9315508.1600000001</v>
      </c>
      <c r="AHI20" s="394">
        <v>2655288</v>
      </c>
      <c r="AHJ20" s="394">
        <v>2873819.98</v>
      </c>
      <c r="AHK20" s="394">
        <v>3871025.2</v>
      </c>
      <c r="AHL20" s="394">
        <v>10052101.560000001</v>
      </c>
      <c r="AHM20" s="394">
        <v>2967192.29</v>
      </c>
      <c r="AHN20" s="394">
        <v>2788312.45</v>
      </c>
      <c r="AHO20" s="394">
        <v>7358273125.4699936</v>
      </c>
    </row>
    <row r="21" spans="1:899">
      <c r="A21" s="383" t="s">
        <v>25</v>
      </c>
      <c r="B21" s="383" t="s">
        <v>26</v>
      </c>
      <c r="C21" s="394">
        <v>546631668.31999993</v>
      </c>
      <c r="D21" s="394">
        <v>48372377.719999984</v>
      </c>
      <c r="E21" s="394">
        <v>71078832.75</v>
      </c>
      <c r="F21" s="394">
        <v>29882601.919999998</v>
      </c>
      <c r="G21" s="394">
        <v>73058659.279999986</v>
      </c>
      <c r="H21" s="394">
        <v>41331982.609999999</v>
      </c>
      <c r="I21" s="394">
        <v>64660715.039999999</v>
      </c>
      <c r="J21" s="394">
        <v>42341120.68</v>
      </c>
      <c r="K21" s="394">
        <v>44323179.25</v>
      </c>
      <c r="L21" s="394">
        <v>35284998.479999997</v>
      </c>
      <c r="M21" s="394">
        <v>25125056.059999999</v>
      </c>
      <c r="N21" s="394">
        <v>25198010.779999997</v>
      </c>
      <c r="O21" s="394">
        <v>17071778.469999999</v>
      </c>
      <c r="P21" s="394">
        <v>33313982.800000001</v>
      </c>
      <c r="Q21" s="394">
        <v>27649650.16</v>
      </c>
      <c r="R21" s="394">
        <v>52913117.730000004</v>
      </c>
      <c r="S21" s="394">
        <v>37007755.759999998</v>
      </c>
      <c r="T21" s="394">
        <v>2194533.08</v>
      </c>
      <c r="U21" s="394">
        <v>444766409.64000005</v>
      </c>
      <c r="V21" s="394">
        <v>102513001.97999999</v>
      </c>
      <c r="W21" s="394">
        <v>25713570.34</v>
      </c>
      <c r="X21" s="394">
        <v>36459739.109999999</v>
      </c>
      <c r="Y21" s="394">
        <v>51097920.929999992</v>
      </c>
      <c r="Z21" s="394">
        <v>42535064.039999999</v>
      </c>
      <c r="AA21" s="394">
        <v>21147559.090000004</v>
      </c>
      <c r="AB21" s="394">
        <v>90866581.650000006</v>
      </c>
      <c r="AC21" s="394">
        <v>39425792.520000003</v>
      </c>
      <c r="AD21" s="394">
        <v>32395062.030000001</v>
      </c>
      <c r="AE21" s="394">
        <v>100684884.64</v>
      </c>
      <c r="AF21" s="394">
        <v>44390552.400000013</v>
      </c>
      <c r="AG21" s="394">
        <v>73989354.910000011</v>
      </c>
      <c r="AH21" s="394">
        <v>58669530.099999994</v>
      </c>
      <c r="AI21" s="394">
        <v>35513789.999999993</v>
      </c>
      <c r="AJ21" s="394">
        <v>17222884.899999999</v>
      </c>
      <c r="AK21" s="394">
        <v>22015957.98</v>
      </c>
      <c r="AL21" s="394">
        <v>50086323.799999997</v>
      </c>
      <c r="AM21" s="394">
        <v>15494662.73</v>
      </c>
      <c r="AN21" s="394">
        <v>25993345.099999998</v>
      </c>
      <c r="AO21" s="394">
        <v>29502576.870000001</v>
      </c>
      <c r="AP21" s="394">
        <v>27753927.32</v>
      </c>
      <c r="AQ21" s="394">
        <v>24210692.939999998</v>
      </c>
      <c r="AR21" s="394">
        <v>11590413.640000001</v>
      </c>
      <c r="AS21" s="394">
        <v>328521165.44999993</v>
      </c>
      <c r="AT21" s="394">
        <v>20254392.84</v>
      </c>
      <c r="AU21" s="394">
        <v>14690146.609999998</v>
      </c>
      <c r="AV21" s="394">
        <v>28282414.050000001</v>
      </c>
      <c r="AW21" s="394">
        <v>44439725.280000001</v>
      </c>
      <c r="AX21" s="394">
        <v>65355977.200000003</v>
      </c>
      <c r="AY21" s="394">
        <v>21574512.449999999</v>
      </c>
      <c r="AZ21" s="394">
        <v>26625279.839999996</v>
      </c>
      <c r="BA21" s="394">
        <v>19157108.809999999</v>
      </c>
      <c r="BB21" s="394">
        <v>21466901.98</v>
      </c>
      <c r="BC21" s="394">
        <v>11770095.470000001</v>
      </c>
      <c r="BD21" s="394">
        <v>13140766.190000001</v>
      </c>
      <c r="BE21" s="394">
        <v>80433438.550000012</v>
      </c>
      <c r="BF21" s="394">
        <v>263600</v>
      </c>
      <c r="BG21" s="394">
        <v>10761865.199999999</v>
      </c>
      <c r="BH21" s="394">
        <v>296373070.90999997</v>
      </c>
      <c r="BI21" s="394">
        <v>168904017.82999998</v>
      </c>
      <c r="BJ21" s="394">
        <v>41606817.160000004</v>
      </c>
      <c r="BK21" s="394">
        <v>29867137.280000001</v>
      </c>
      <c r="BL21" s="394">
        <v>60947276.390000001</v>
      </c>
      <c r="BM21" s="394">
        <v>41993963.720000006</v>
      </c>
      <c r="BN21" s="394">
        <v>43251472.960000001</v>
      </c>
      <c r="BO21" s="394">
        <v>3716436.8</v>
      </c>
      <c r="BP21" s="394">
        <v>2542711.4499999997</v>
      </c>
      <c r="BQ21" s="394">
        <v>352484972.63</v>
      </c>
      <c r="BR21" s="394">
        <v>52451098.399999999</v>
      </c>
      <c r="BS21" s="394">
        <v>34759033.229999997</v>
      </c>
      <c r="BT21" s="394">
        <v>55644126.909999996</v>
      </c>
      <c r="BU21" s="394">
        <v>40324576.590000011</v>
      </c>
      <c r="BV21" s="394">
        <v>28826261.260000002</v>
      </c>
      <c r="BW21" s="394">
        <v>35117217.689999998</v>
      </c>
      <c r="BX21" s="394">
        <v>52693604.68</v>
      </c>
      <c r="BY21" s="394">
        <v>123956530.30000001</v>
      </c>
      <c r="BZ21" s="394">
        <v>25777038.66</v>
      </c>
      <c r="CA21" s="394">
        <v>40799719.579999998</v>
      </c>
      <c r="CB21" s="394">
        <v>58609006.719999999</v>
      </c>
      <c r="CC21" s="394">
        <v>22750114.109999999</v>
      </c>
      <c r="CD21" s="394">
        <v>17395861.969999999</v>
      </c>
      <c r="CE21" s="394">
        <v>20415127.309999999</v>
      </c>
      <c r="CF21" s="394">
        <v>584417652.10000014</v>
      </c>
      <c r="CG21" s="394">
        <v>43211423.549999997</v>
      </c>
      <c r="CH21" s="394">
        <v>71051660.450000003</v>
      </c>
      <c r="CI21" s="394">
        <v>32523619.389999997</v>
      </c>
      <c r="CJ21" s="394">
        <v>37464908.859999999</v>
      </c>
      <c r="CK21" s="394">
        <v>46908283.219999999</v>
      </c>
      <c r="CL21" s="394">
        <v>32095450.16</v>
      </c>
      <c r="CM21" s="394">
        <v>55032164.319999993</v>
      </c>
      <c r="CN21" s="394">
        <v>20685352.450000003</v>
      </c>
      <c r="CO21" s="394">
        <v>40204884.410000004</v>
      </c>
      <c r="CP21" s="394">
        <v>26922027.490000002</v>
      </c>
      <c r="CQ21" s="394">
        <v>56770219.339999996</v>
      </c>
      <c r="CR21" s="394">
        <v>29940158.290000003</v>
      </c>
      <c r="CS21" s="394">
        <v>282924912.65000004</v>
      </c>
      <c r="CT21" s="394">
        <v>31967880.399999999</v>
      </c>
      <c r="CU21" s="394">
        <v>39739660.719999999</v>
      </c>
      <c r="CV21" s="394">
        <v>49516668.350000001</v>
      </c>
      <c r="CW21" s="394">
        <v>25229714.859999999</v>
      </c>
      <c r="CX21" s="394">
        <v>51448550.329999991</v>
      </c>
      <c r="CY21" s="394">
        <v>36990245.390000001</v>
      </c>
      <c r="CZ21" s="394">
        <v>12045243.220000001</v>
      </c>
      <c r="DA21" s="394">
        <v>213399709.44999999</v>
      </c>
      <c r="DB21" s="394">
        <v>212338126.95999998</v>
      </c>
      <c r="DC21" s="394">
        <v>42516401.219999999</v>
      </c>
      <c r="DD21" s="394">
        <v>29816091.719999999</v>
      </c>
      <c r="DE21" s="394">
        <v>53202317.030000001</v>
      </c>
      <c r="DF21" s="394">
        <v>31873415.979999993</v>
      </c>
      <c r="DG21" s="394">
        <v>32189453.130000003</v>
      </c>
      <c r="DH21" s="394">
        <v>30899258.930000003</v>
      </c>
      <c r="DI21" s="394">
        <v>7274717.5</v>
      </c>
      <c r="DJ21" s="394">
        <v>660122133.19999993</v>
      </c>
      <c r="DK21" s="394">
        <v>31947276.34</v>
      </c>
      <c r="DL21" s="394">
        <v>48453631.390000001</v>
      </c>
      <c r="DM21" s="394">
        <v>47873112.109999999</v>
      </c>
      <c r="DN21" s="394">
        <v>50224039.520000003</v>
      </c>
      <c r="DO21" s="394">
        <v>44814767.140000001</v>
      </c>
      <c r="DP21" s="394">
        <v>67845409.200000003</v>
      </c>
      <c r="DQ21" s="394">
        <v>36796010.589999996</v>
      </c>
      <c r="DR21" s="394">
        <v>51503642.349999994</v>
      </c>
      <c r="DS21" s="394">
        <v>289316920.32999998</v>
      </c>
      <c r="DT21" s="394">
        <v>44917896.680000007</v>
      </c>
      <c r="DU21" s="394">
        <v>96965664.109999999</v>
      </c>
      <c r="DV21" s="394">
        <v>82610418.230000004</v>
      </c>
      <c r="DW21" s="394">
        <v>35656352.899999999</v>
      </c>
      <c r="DX21" s="394">
        <v>49756098.860000007</v>
      </c>
      <c r="DY21" s="394">
        <v>40412502.75</v>
      </c>
      <c r="DZ21" s="394">
        <v>10946783.310000001</v>
      </c>
      <c r="EA21" s="394">
        <v>26935122.91</v>
      </c>
      <c r="EB21" s="394">
        <v>25381301.810000002</v>
      </c>
      <c r="EC21" s="394">
        <v>71036067.849999994</v>
      </c>
      <c r="ED21" s="394">
        <v>223664846.13000003</v>
      </c>
      <c r="EE21" s="394">
        <v>187249065.46000001</v>
      </c>
      <c r="EF21" s="394">
        <v>38253846.710000001</v>
      </c>
      <c r="EG21" s="394">
        <v>39343362.939999998</v>
      </c>
      <c r="EH21" s="394">
        <v>44972267.340000004</v>
      </c>
      <c r="EI21" s="394">
        <v>52481734.090000004</v>
      </c>
      <c r="EJ21" s="394">
        <v>82305910.799999982</v>
      </c>
      <c r="EK21" s="394">
        <v>29244057.789999999</v>
      </c>
      <c r="EL21" s="394">
        <v>33259798.010000002</v>
      </c>
      <c r="EM21" s="394">
        <v>446984127.19</v>
      </c>
      <c r="EN21" s="394">
        <v>35854666.579999998</v>
      </c>
      <c r="EO21" s="394">
        <v>32141903.440000001</v>
      </c>
      <c r="EP21" s="394">
        <v>32142521.789999995</v>
      </c>
      <c r="EQ21" s="394">
        <v>18237531.270000003</v>
      </c>
      <c r="ER21" s="394">
        <v>17909436.830000002</v>
      </c>
      <c r="ES21" s="394">
        <v>45571213.690000005</v>
      </c>
      <c r="ET21" s="394">
        <v>40090557.25</v>
      </c>
      <c r="EU21" s="394">
        <v>28621213.019999996</v>
      </c>
      <c r="EV21" s="394">
        <v>281144126.53000003</v>
      </c>
      <c r="EW21" s="394">
        <v>19456537.979999997</v>
      </c>
      <c r="EX21" s="394">
        <v>26935115.139999997</v>
      </c>
      <c r="EY21" s="394">
        <v>37959638.710000008</v>
      </c>
      <c r="EZ21" s="394">
        <v>52143545.540000007</v>
      </c>
      <c r="FA21" s="394">
        <v>41872337.539999992</v>
      </c>
      <c r="FB21" s="394">
        <v>44421706.68</v>
      </c>
      <c r="FC21" s="394">
        <v>24856448.729999997</v>
      </c>
      <c r="FD21" s="394">
        <v>21266275.149999999</v>
      </c>
      <c r="FE21" s="394">
        <v>18296232.599999998</v>
      </c>
      <c r="FF21" s="394">
        <v>15467829.52</v>
      </c>
      <c r="FG21" s="394">
        <v>4180010.34</v>
      </c>
      <c r="FH21" s="394">
        <v>237799350.66999996</v>
      </c>
      <c r="FI21" s="394">
        <v>29489744.759999998</v>
      </c>
      <c r="FJ21" s="394">
        <v>34333842.57</v>
      </c>
      <c r="FK21" s="394">
        <v>34868555.159999996</v>
      </c>
      <c r="FL21" s="394">
        <v>48255094.110000007</v>
      </c>
      <c r="FM21" s="394">
        <v>42149014.829999998</v>
      </c>
      <c r="FN21" s="394">
        <v>5432323.5499999998</v>
      </c>
      <c r="FO21" s="394">
        <v>3157418.71</v>
      </c>
      <c r="FP21" s="394">
        <v>512658574.16000003</v>
      </c>
      <c r="FQ21" s="394">
        <v>33546198.750000004</v>
      </c>
      <c r="FR21" s="394">
        <v>45178364.110000007</v>
      </c>
      <c r="FS21" s="394">
        <v>39868045.200000003</v>
      </c>
      <c r="FT21" s="394">
        <v>50550670</v>
      </c>
      <c r="FU21" s="394">
        <v>31799119.609999999</v>
      </c>
      <c r="FV21" s="394">
        <v>65092447.57</v>
      </c>
      <c r="FW21" s="394">
        <v>44721911.009999998</v>
      </c>
      <c r="FX21" s="394">
        <v>39842983.31000001</v>
      </c>
      <c r="FY21" s="394">
        <v>35204523.620000005</v>
      </c>
      <c r="FZ21" s="394">
        <v>64776479.900000006</v>
      </c>
      <c r="GA21" s="394">
        <v>35079369.729999997</v>
      </c>
      <c r="GB21" s="394">
        <v>19698025.319999997</v>
      </c>
      <c r="GC21" s="394">
        <v>1606031.37</v>
      </c>
      <c r="GD21" s="394">
        <v>292244539.36000001</v>
      </c>
      <c r="GE21" s="394">
        <v>28558209.910000004</v>
      </c>
      <c r="GF21" s="394">
        <v>32971947.259999994</v>
      </c>
      <c r="GG21" s="394">
        <v>59354601.959999993</v>
      </c>
      <c r="GH21" s="394">
        <v>38082284.5</v>
      </c>
      <c r="GI21" s="394">
        <v>30385447.91</v>
      </c>
      <c r="GJ21" s="394">
        <v>33177381.91</v>
      </c>
      <c r="GK21" s="394">
        <v>79283124.01000002</v>
      </c>
      <c r="GL21" s="394">
        <v>26626529.190000001</v>
      </c>
      <c r="GM21" s="394">
        <v>6320100</v>
      </c>
      <c r="GN21" s="394">
        <v>5730730.7199999997</v>
      </c>
      <c r="GO21" s="394">
        <v>4976649.6399999997</v>
      </c>
      <c r="GP21" s="394">
        <v>237140344.53</v>
      </c>
      <c r="GQ21" s="394">
        <v>56359596.200000003</v>
      </c>
      <c r="GR21" s="394">
        <v>32258348.670000002</v>
      </c>
      <c r="GS21" s="394">
        <v>44969068.059999995</v>
      </c>
      <c r="GT21" s="394">
        <v>16811200</v>
      </c>
      <c r="GU21" s="394">
        <v>31404349.420000002</v>
      </c>
      <c r="GV21" s="394">
        <v>35640554.5</v>
      </c>
      <c r="GW21" s="394">
        <v>21692947</v>
      </c>
      <c r="GX21" s="394">
        <v>256955808.14000002</v>
      </c>
      <c r="GY21" s="394">
        <v>28147342.140000001</v>
      </c>
      <c r="GZ21" s="394">
        <v>61280691.82</v>
      </c>
      <c r="HA21" s="394">
        <v>44817658.649999999</v>
      </c>
      <c r="HB21" s="394">
        <v>390976102.75</v>
      </c>
      <c r="HC21" s="394">
        <v>55942254.840000011</v>
      </c>
      <c r="HD21" s="394">
        <v>56239644.56000001</v>
      </c>
      <c r="HE21" s="394">
        <v>71365593.019999996</v>
      </c>
      <c r="HF21" s="394">
        <v>47016162.93</v>
      </c>
      <c r="HG21" s="394">
        <v>67213409.989999995</v>
      </c>
      <c r="HH21" s="394">
        <v>11558270.32</v>
      </c>
      <c r="HI21" s="394">
        <v>263698290.79999998</v>
      </c>
      <c r="HJ21" s="394">
        <v>42859472.619999997</v>
      </c>
      <c r="HK21" s="394">
        <v>56753173.230000004</v>
      </c>
      <c r="HL21" s="394">
        <v>45869752.200000003</v>
      </c>
      <c r="HM21" s="394">
        <v>32256973.609999996</v>
      </c>
      <c r="HN21" s="394">
        <v>34037463.709999993</v>
      </c>
      <c r="HO21" s="394">
        <v>44260496.859999999</v>
      </c>
      <c r="HP21" s="394">
        <v>23567787.739999998</v>
      </c>
      <c r="HQ21" s="394">
        <v>343245495.67999995</v>
      </c>
      <c r="HR21" s="394">
        <v>140407259.56999996</v>
      </c>
      <c r="HS21" s="394">
        <v>36581268.259999998</v>
      </c>
      <c r="HT21" s="394">
        <v>30741486.34</v>
      </c>
      <c r="HU21" s="394">
        <v>29727859.940000001</v>
      </c>
      <c r="HV21" s="394">
        <v>31230358.289999999</v>
      </c>
      <c r="HW21" s="394">
        <v>60299055.799999997</v>
      </c>
      <c r="HX21" s="394">
        <v>27558840.579999998</v>
      </c>
      <c r="HY21" s="394">
        <v>29176110.079999998</v>
      </c>
      <c r="HZ21" s="394">
        <v>28335960.129999999</v>
      </c>
      <c r="IA21" s="394">
        <v>31800643.030000001</v>
      </c>
      <c r="IB21" s="394">
        <v>39413339.210000001</v>
      </c>
      <c r="IC21" s="394">
        <v>18288995.870000001</v>
      </c>
      <c r="ID21" s="394">
        <v>32024243.920000002</v>
      </c>
      <c r="IE21" s="394">
        <v>21644404.510000002</v>
      </c>
      <c r="IF21" s="394">
        <v>20648560.640000001</v>
      </c>
      <c r="IG21" s="394">
        <v>285468390.44</v>
      </c>
      <c r="IH21" s="394">
        <v>158583033.74000004</v>
      </c>
      <c r="II21" s="394">
        <v>44013539.120000005</v>
      </c>
      <c r="IJ21" s="394">
        <v>68946300.25</v>
      </c>
      <c r="IK21" s="394">
        <v>66514442.159999996</v>
      </c>
      <c r="IL21" s="394">
        <v>40139822.259999998</v>
      </c>
      <c r="IM21" s="394">
        <v>31048541.93</v>
      </c>
      <c r="IN21" s="394">
        <v>20761852.57</v>
      </c>
      <c r="IO21" s="394">
        <v>20776240.960000001</v>
      </c>
      <c r="IP21" s="394">
        <v>25947693.5</v>
      </c>
      <c r="IQ21" s="394">
        <v>27017885.539999999</v>
      </c>
      <c r="IR21" s="394">
        <v>478052959.00999999</v>
      </c>
      <c r="IS21" s="394">
        <v>253334862.08999997</v>
      </c>
      <c r="IT21" s="394">
        <v>61199323.130000003</v>
      </c>
      <c r="IU21" s="394">
        <v>43636603.390000001</v>
      </c>
      <c r="IV21" s="394">
        <v>27489441</v>
      </c>
      <c r="IW21" s="394">
        <v>23520465.510000002</v>
      </c>
      <c r="IX21" s="394">
        <v>34225280.200000003</v>
      </c>
      <c r="IY21" s="394">
        <v>20333222.539999999</v>
      </c>
      <c r="IZ21" s="394">
        <v>26670088.399999999</v>
      </c>
      <c r="JA21" s="394">
        <v>37181593.230000004</v>
      </c>
      <c r="JB21" s="394">
        <v>29161100.600000001</v>
      </c>
      <c r="JC21" s="394">
        <v>25105801.09</v>
      </c>
      <c r="JD21" s="394">
        <v>219702357.34999996</v>
      </c>
      <c r="JE21" s="394">
        <v>170938587.25999999</v>
      </c>
      <c r="JF21" s="394">
        <v>41395565.869999997</v>
      </c>
      <c r="JG21" s="394">
        <v>32542484.659999996</v>
      </c>
      <c r="JH21" s="394">
        <v>29059727.75</v>
      </c>
      <c r="JI21" s="394">
        <v>36452950</v>
      </c>
      <c r="JJ21" s="394">
        <v>229920752.81999999</v>
      </c>
      <c r="JK21" s="394">
        <v>25369915.989999998</v>
      </c>
      <c r="JL21" s="394">
        <v>38734671.349999994</v>
      </c>
      <c r="JM21" s="394">
        <v>43590994.859999999</v>
      </c>
      <c r="JN21" s="394">
        <v>33813649.57</v>
      </c>
      <c r="JO21" s="394">
        <v>64841101.220000006</v>
      </c>
      <c r="JP21" s="394">
        <v>25895815.729999997</v>
      </c>
      <c r="JQ21" s="394">
        <v>275354812.49000001</v>
      </c>
      <c r="JR21" s="394">
        <v>170074792.21999997</v>
      </c>
      <c r="JS21" s="394">
        <v>31110892.649999999</v>
      </c>
      <c r="JT21" s="394">
        <v>19133467.530000001</v>
      </c>
      <c r="JU21" s="394">
        <v>48581467.93</v>
      </c>
      <c r="JV21" s="394">
        <v>14502195.32</v>
      </c>
      <c r="JW21" s="394">
        <v>86627963.50999999</v>
      </c>
      <c r="JX21" s="394">
        <v>42820657.150000006</v>
      </c>
      <c r="JY21" s="394">
        <v>23918200.550000001</v>
      </c>
      <c r="JZ21" s="394">
        <v>47422830.410000004</v>
      </c>
      <c r="KA21" s="394">
        <v>28874007.239999998</v>
      </c>
      <c r="KB21" s="394">
        <v>31187171.400000002</v>
      </c>
      <c r="KC21" s="394">
        <v>21306453.079999994</v>
      </c>
      <c r="KD21" s="394">
        <v>9714761.629999999</v>
      </c>
      <c r="KE21" s="394">
        <v>20574019.190000001</v>
      </c>
      <c r="KF21" s="394">
        <v>456966613.17999995</v>
      </c>
      <c r="KG21" s="394">
        <v>55209142.239999995</v>
      </c>
      <c r="KH21" s="394">
        <v>39655300.380000003</v>
      </c>
      <c r="KI21" s="394">
        <v>51010115.75</v>
      </c>
      <c r="KJ21" s="394">
        <v>39809706.480000004</v>
      </c>
      <c r="KK21" s="394">
        <v>39503881.75</v>
      </c>
      <c r="KL21" s="394">
        <v>68312560.700000003</v>
      </c>
      <c r="KM21" s="394">
        <v>29744434.699999999</v>
      </c>
      <c r="KN21" s="394">
        <v>31626543.550000001</v>
      </c>
      <c r="KO21" s="394">
        <v>178238309.45999998</v>
      </c>
      <c r="KP21" s="394">
        <v>31310764.600000001</v>
      </c>
      <c r="KQ21" s="394">
        <v>42531078.460000001</v>
      </c>
      <c r="KR21" s="394">
        <v>64062695.750000007</v>
      </c>
      <c r="KS21" s="394">
        <v>28632381.580000002</v>
      </c>
      <c r="KT21" s="394">
        <v>39454766.659999996</v>
      </c>
      <c r="KU21" s="394">
        <v>148807977.47</v>
      </c>
      <c r="KV21" s="394">
        <v>50621571.140000001</v>
      </c>
      <c r="KW21" s="394">
        <v>317778622.96999997</v>
      </c>
      <c r="KX21" s="394">
        <v>38881368.919999994</v>
      </c>
      <c r="KY21" s="394">
        <v>31789296.129999999</v>
      </c>
      <c r="KZ21" s="394">
        <v>49770983.029999994</v>
      </c>
      <c r="LA21" s="394">
        <v>60295506.280000001</v>
      </c>
      <c r="LB21" s="394">
        <v>41192216.519999996</v>
      </c>
      <c r="LC21" s="394">
        <v>32233743.93</v>
      </c>
      <c r="LD21" s="394">
        <v>36453409.25</v>
      </c>
      <c r="LE21" s="394">
        <v>530177118.98999995</v>
      </c>
      <c r="LF21" s="394">
        <v>158766366.43000001</v>
      </c>
      <c r="LG21" s="394">
        <v>242627834.11999997</v>
      </c>
      <c r="LH21" s="394">
        <v>186400381.27000001</v>
      </c>
      <c r="LI21" s="394">
        <v>38320116.609999999</v>
      </c>
      <c r="LJ21" s="394">
        <v>43165997.690000005</v>
      </c>
      <c r="LK21" s="394">
        <v>30322593.329999998</v>
      </c>
      <c r="LL21" s="394">
        <v>49930535.140000001</v>
      </c>
      <c r="LM21" s="394">
        <v>32140123.840000004</v>
      </c>
      <c r="LN21" s="394">
        <v>47731963.670000009</v>
      </c>
      <c r="LO21" s="394">
        <v>6780769.2000000002</v>
      </c>
      <c r="LP21" s="394">
        <v>234175503.66999999</v>
      </c>
      <c r="LQ21" s="394">
        <v>77589625.719999999</v>
      </c>
      <c r="LR21" s="394">
        <v>39391422.940000013</v>
      </c>
      <c r="LS21" s="394">
        <v>378529785.86999983</v>
      </c>
      <c r="LT21" s="394">
        <v>126043242.06999999</v>
      </c>
      <c r="LU21" s="394">
        <v>379186175.54000014</v>
      </c>
      <c r="LV21" s="394">
        <v>163289072.00000003</v>
      </c>
      <c r="LW21" s="394">
        <v>68852993.849999994</v>
      </c>
      <c r="LX21" s="394">
        <v>53856463.980000012</v>
      </c>
      <c r="LY21" s="394">
        <v>59551418.93</v>
      </c>
      <c r="LZ21" s="394">
        <v>49673425.760000005</v>
      </c>
      <c r="MA21" s="394">
        <v>48633661.700000003</v>
      </c>
      <c r="MB21" s="394">
        <v>50587940.350000001</v>
      </c>
      <c r="MC21" s="394">
        <v>85831260.969999984</v>
      </c>
      <c r="MD21" s="394">
        <v>29581041.07</v>
      </c>
      <c r="ME21" s="394">
        <v>476370182.53000021</v>
      </c>
      <c r="MF21" s="394">
        <v>35322503.559999987</v>
      </c>
      <c r="MG21" s="394">
        <v>26033650.98</v>
      </c>
      <c r="MH21" s="394">
        <v>22408243.879999999</v>
      </c>
      <c r="MI21" s="394">
        <v>22889201.59</v>
      </c>
      <c r="MJ21" s="394">
        <v>38671794.550000004</v>
      </c>
      <c r="MK21" s="394">
        <v>28650019.000000004</v>
      </c>
      <c r="ML21" s="394">
        <v>33921632.640000001</v>
      </c>
      <c r="MM21" s="394">
        <v>40692356.720000006</v>
      </c>
      <c r="MN21" s="394">
        <v>20198140.300000001</v>
      </c>
      <c r="MO21" s="394">
        <v>26332017.27</v>
      </c>
      <c r="MP21" s="394">
        <v>26470647.690000001</v>
      </c>
      <c r="MQ21" s="394">
        <v>357029416.87000006</v>
      </c>
      <c r="MR21" s="394">
        <v>19256133.109999999</v>
      </c>
      <c r="MS21" s="394">
        <v>38019327.229999997</v>
      </c>
      <c r="MT21" s="394">
        <v>54015280</v>
      </c>
      <c r="MU21" s="394">
        <v>48090355.25</v>
      </c>
      <c r="MV21" s="394">
        <v>19530551</v>
      </c>
      <c r="MW21" s="394">
        <v>63299066.43</v>
      </c>
      <c r="MX21" s="394">
        <v>52014120.409999996</v>
      </c>
      <c r="MY21" s="394">
        <v>35588393.859999999</v>
      </c>
      <c r="MZ21" s="394">
        <v>14653867.640000001</v>
      </c>
      <c r="NA21" s="394">
        <v>5149992</v>
      </c>
      <c r="NB21" s="394">
        <v>530926974.1500001</v>
      </c>
      <c r="NC21" s="394">
        <v>61351420.219999999</v>
      </c>
      <c r="ND21" s="394">
        <v>26849384.379999999</v>
      </c>
      <c r="NE21" s="394">
        <v>130800814.58999999</v>
      </c>
      <c r="NF21" s="394">
        <v>26631386.93</v>
      </c>
      <c r="NG21" s="394">
        <v>56141282.660000004</v>
      </c>
      <c r="NH21" s="394">
        <v>103918014.54000001</v>
      </c>
      <c r="NI21" s="394">
        <v>92219830.670000017</v>
      </c>
      <c r="NJ21" s="394">
        <v>12869399.310000001</v>
      </c>
      <c r="NK21" s="394">
        <v>60038359.050000004</v>
      </c>
      <c r="NL21" s="394">
        <v>36485031.980000004</v>
      </c>
      <c r="NM21" s="394">
        <v>9834655.0199999996</v>
      </c>
      <c r="NN21" s="394">
        <v>227119013</v>
      </c>
      <c r="NO21" s="394">
        <v>35184775.140000001</v>
      </c>
      <c r="NP21" s="394">
        <v>29519000.07</v>
      </c>
      <c r="NQ21" s="394">
        <v>0</v>
      </c>
      <c r="NR21" s="394">
        <v>30339755.199999999</v>
      </c>
      <c r="NS21" s="394">
        <v>8492240.6600000001</v>
      </c>
      <c r="NT21" s="394">
        <v>12976706.27</v>
      </c>
      <c r="NU21" s="394">
        <v>341280985.21999991</v>
      </c>
      <c r="NV21" s="394">
        <v>104740622.46000001</v>
      </c>
      <c r="NW21" s="394">
        <v>34472361.439999998</v>
      </c>
      <c r="NX21" s="394">
        <v>26817384.159999996</v>
      </c>
      <c r="NY21" s="394">
        <v>38048212.969999999</v>
      </c>
      <c r="NZ21" s="394">
        <v>50159527.710000008</v>
      </c>
      <c r="OA21" s="394">
        <v>25922849.960000001</v>
      </c>
      <c r="OB21" s="394">
        <v>351674414.13999999</v>
      </c>
      <c r="OC21" s="394">
        <v>106388266.78999999</v>
      </c>
      <c r="OD21" s="394">
        <v>56311356.07</v>
      </c>
      <c r="OE21" s="394">
        <v>99563005.090000018</v>
      </c>
      <c r="OF21" s="394">
        <v>24630984.470000003</v>
      </c>
      <c r="OG21" s="394">
        <v>52773739.75</v>
      </c>
      <c r="OH21" s="394">
        <v>35177063.050000004</v>
      </c>
      <c r="OI21" s="394">
        <v>11699038.23</v>
      </c>
      <c r="OJ21" s="394">
        <v>8191723.3199999994</v>
      </c>
      <c r="OK21" s="394">
        <v>305788446.11999995</v>
      </c>
      <c r="OL21" s="394">
        <v>79964795.830000013</v>
      </c>
      <c r="OM21" s="394">
        <v>82045392.459999993</v>
      </c>
      <c r="ON21" s="394">
        <v>49782289.950000003</v>
      </c>
      <c r="OO21" s="394">
        <v>35947933.309999995</v>
      </c>
      <c r="OP21" s="394">
        <v>5280002.34</v>
      </c>
      <c r="OQ21" s="394">
        <v>157943915.76999998</v>
      </c>
      <c r="OR21" s="394">
        <v>25658527.559999999</v>
      </c>
      <c r="OS21" s="394">
        <v>26686470.030000001</v>
      </c>
      <c r="OT21" s="394">
        <v>42408353.380000003</v>
      </c>
      <c r="OU21" s="394">
        <v>42275480.400000006</v>
      </c>
      <c r="OV21" s="394">
        <v>75291790.230000004</v>
      </c>
      <c r="OW21" s="394">
        <v>22971443.77</v>
      </c>
      <c r="OX21" s="394">
        <v>5328615.18</v>
      </c>
      <c r="OY21" s="394">
        <v>5912678.8600000003</v>
      </c>
      <c r="OZ21" s="394">
        <v>291794856.36000001</v>
      </c>
      <c r="PA21" s="394">
        <v>19505290.280000001</v>
      </c>
      <c r="PB21" s="394">
        <v>67653916.859999999</v>
      </c>
      <c r="PC21" s="394">
        <v>23540062.41</v>
      </c>
      <c r="PD21" s="394">
        <v>40763316.020000003</v>
      </c>
      <c r="PE21" s="394">
        <v>76540283.340000004</v>
      </c>
      <c r="PF21" s="394">
        <v>24930438.899999999</v>
      </c>
      <c r="PG21" s="394">
        <v>25854792.939999998</v>
      </c>
      <c r="PH21" s="394">
        <v>27770371.819999997</v>
      </c>
      <c r="PI21" s="394">
        <v>24290645.159999996</v>
      </c>
      <c r="PJ21" s="394">
        <v>31921579.489999998</v>
      </c>
      <c r="PK21" s="394">
        <v>41918200.509999998</v>
      </c>
      <c r="PL21" s="394">
        <v>25385747.390000001</v>
      </c>
      <c r="PM21" s="394">
        <v>78701390.560000002</v>
      </c>
      <c r="PN21" s="394">
        <v>6464310</v>
      </c>
      <c r="PO21" s="394">
        <v>0</v>
      </c>
      <c r="PP21" s="394">
        <v>216000</v>
      </c>
      <c r="PQ21" s="394">
        <v>5421410</v>
      </c>
      <c r="PR21" s="394">
        <v>655025363.92000008</v>
      </c>
      <c r="PS21" s="394">
        <v>38232489.409999996</v>
      </c>
      <c r="PT21" s="394">
        <v>46535875.899999999</v>
      </c>
      <c r="PU21" s="394">
        <v>51273388.569999993</v>
      </c>
      <c r="PV21" s="394">
        <v>111636026.66</v>
      </c>
      <c r="PW21" s="394">
        <v>39639761.119999997</v>
      </c>
      <c r="PX21" s="394">
        <v>78653058.070000008</v>
      </c>
      <c r="PY21" s="394">
        <v>39419902.160000004</v>
      </c>
      <c r="PZ21" s="394">
        <v>79401967.86999999</v>
      </c>
      <c r="QA21" s="394">
        <v>25286533.830000002</v>
      </c>
      <c r="QB21" s="394">
        <v>83158856.729999989</v>
      </c>
      <c r="QC21" s="394">
        <v>24964497.059999999</v>
      </c>
      <c r="QD21" s="394">
        <v>27865485.949999999</v>
      </c>
      <c r="QE21" s="394">
        <v>39429867.690000005</v>
      </c>
      <c r="QF21" s="394">
        <v>52385187.969999999</v>
      </c>
      <c r="QG21" s="394">
        <v>53033445.349999994</v>
      </c>
      <c r="QH21" s="394">
        <v>38733508.370000005</v>
      </c>
      <c r="QI21" s="394">
        <v>31123137.09</v>
      </c>
      <c r="QJ21" s="394">
        <v>24359850.620000001</v>
      </c>
      <c r="QK21" s="394">
        <v>66973000.210000001</v>
      </c>
      <c r="QL21" s="394">
        <v>66993634.319999993</v>
      </c>
      <c r="QM21" s="394">
        <v>27250174.59</v>
      </c>
      <c r="QN21" s="394">
        <v>2225952.5</v>
      </c>
      <c r="QO21" s="394">
        <v>2570683.69</v>
      </c>
      <c r="QP21" s="394">
        <v>2543120</v>
      </c>
      <c r="QQ21" s="394">
        <v>488880</v>
      </c>
      <c r="QR21" s="394">
        <v>341267086.75</v>
      </c>
      <c r="QS21" s="394">
        <v>26048551.060000002</v>
      </c>
      <c r="QT21" s="394">
        <v>67902133.870000005</v>
      </c>
      <c r="QU21" s="394">
        <v>46388410</v>
      </c>
      <c r="QV21" s="394">
        <v>46063320.969999999</v>
      </c>
      <c r="QW21" s="394">
        <v>58182188.059999995</v>
      </c>
      <c r="QX21" s="394">
        <v>28313280</v>
      </c>
      <c r="QY21" s="394">
        <v>56199014.189999998</v>
      </c>
      <c r="QZ21" s="394">
        <v>65169661.68</v>
      </c>
      <c r="RA21" s="394">
        <v>25337060</v>
      </c>
      <c r="RB21" s="394">
        <v>21211780</v>
      </c>
      <c r="RC21" s="394">
        <v>3734730</v>
      </c>
      <c r="RD21" s="394">
        <v>2957350.97</v>
      </c>
      <c r="RE21" s="394">
        <v>393803925.0800001</v>
      </c>
      <c r="RF21" s="394">
        <v>51423111.219999999</v>
      </c>
      <c r="RG21" s="394">
        <v>30176330.25</v>
      </c>
      <c r="RH21" s="394">
        <v>40927605.859999999</v>
      </c>
      <c r="RI21" s="394">
        <v>38455534.06000001</v>
      </c>
      <c r="RJ21" s="394">
        <v>42782166.240000002</v>
      </c>
      <c r="RK21" s="394">
        <v>63652869.840000004</v>
      </c>
      <c r="RL21" s="394">
        <v>30640323.130000006</v>
      </c>
      <c r="RM21" s="394">
        <v>35950449.009999998</v>
      </c>
      <c r="RN21" s="394">
        <v>61100216.469999999</v>
      </c>
      <c r="RO21" s="394">
        <v>68499842.219999984</v>
      </c>
      <c r="RP21" s="394">
        <v>29346652.289999999</v>
      </c>
      <c r="RQ21" s="394">
        <v>19781533.210000001</v>
      </c>
      <c r="RR21" s="394">
        <v>36890817.5</v>
      </c>
      <c r="RS21" s="394">
        <v>21146014.280000001</v>
      </c>
      <c r="RT21" s="394">
        <v>29969128.869999997</v>
      </c>
      <c r="RU21" s="394">
        <v>40025737.910000004</v>
      </c>
      <c r="RV21" s="394">
        <v>467760</v>
      </c>
      <c r="RW21" s="394">
        <v>467760</v>
      </c>
      <c r="RX21" s="394">
        <v>461658</v>
      </c>
      <c r="RY21" s="394">
        <v>230731726.68999997</v>
      </c>
      <c r="RZ21" s="394">
        <v>27936991.329999998</v>
      </c>
      <c r="SA21" s="394">
        <v>34325245.879999995</v>
      </c>
      <c r="SB21" s="394">
        <v>37524110.759999998</v>
      </c>
      <c r="SC21" s="394">
        <v>17152467.41</v>
      </c>
      <c r="SD21" s="394">
        <v>39184158.209999993</v>
      </c>
      <c r="SE21" s="394">
        <v>42393949.489999995</v>
      </c>
      <c r="SF21" s="394">
        <v>43826550.270000003</v>
      </c>
      <c r="SG21" s="394">
        <v>30258762.09</v>
      </c>
      <c r="SH21" s="394">
        <v>25123036.219999999</v>
      </c>
      <c r="SI21" s="394">
        <v>72795451.979999989</v>
      </c>
      <c r="SJ21" s="394">
        <v>389270</v>
      </c>
      <c r="SK21" s="394">
        <v>86825943.62999998</v>
      </c>
      <c r="SL21" s="394">
        <v>24360149.650000002</v>
      </c>
      <c r="SM21" s="394">
        <v>27790227.439999998</v>
      </c>
      <c r="SN21" s="394">
        <v>40954773.530000001</v>
      </c>
      <c r="SO21" s="394">
        <v>29087910.789999999</v>
      </c>
      <c r="SP21" s="394">
        <v>21575925.890000001</v>
      </c>
      <c r="SQ21" s="394">
        <v>26113177.689999998</v>
      </c>
      <c r="SR21" s="394">
        <v>13335490.93</v>
      </c>
      <c r="SS21" s="394">
        <v>259314871.28000003</v>
      </c>
      <c r="ST21" s="394">
        <v>24395036.980000004</v>
      </c>
      <c r="SU21" s="394">
        <v>38229525.490000002</v>
      </c>
      <c r="SV21" s="394">
        <v>25390052.52</v>
      </c>
      <c r="SW21" s="394">
        <v>13763558.860000001</v>
      </c>
      <c r="SX21" s="394">
        <v>24393900.849999998</v>
      </c>
      <c r="SY21" s="394">
        <v>25261272.069999997</v>
      </c>
      <c r="SZ21" s="394">
        <v>71191571.739999995</v>
      </c>
      <c r="TA21" s="394">
        <v>29228727.390000004</v>
      </c>
      <c r="TB21" s="394">
        <v>24028124.989999998</v>
      </c>
      <c r="TC21" s="394">
        <v>24659122.539999999</v>
      </c>
      <c r="TD21" s="394">
        <v>45103087.509999998</v>
      </c>
      <c r="TE21" s="394">
        <v>23569668.43</v>
      </c>
      <c r="TF21" s="394">
        <v>9960710.9400000013</v>
      </c>
      <c r="TG21" s="394">
        <v>359552077.62999988</v>
      </c>
      <c r="TH21" s="394">
        <v>25927620.889999997</v>
      </c>
      <c r="TI21" s="394">
        <v>20971437.239999998</v>
      </c>
      <c r="TJ21" s="394">
        <v>55594419.470000006</v>
      </c>
      <c r="TK21" s="394">
        <v>50457540.259999998</v>
      </c>
      <c r="TL21" s="394">
        <v>31827911.909999996</v>
      </c>
      <c r="TM21" s="394">
        <v>14224860</v>
      </c>
      <c r="TN21" s="394">
        <v>56753819.379999995</v>
      </c>
      <c r="TO21" s="394">
        <v>25193804.720000003</v>
      </c>
      <c r="TP21" s="394">
        <v>32005790.18</v>
      </c>
      <c r="TQ21" s="394">
        <v>48995868.660000004</v>
      </c>
      <c r="TR21" s="394">
        <v>24549944.149999999</v>
      </c>
      <c r="TS21" s="394">
        <v>18688331.860000003</v>
      </c>
      <c r="TT21" s="394">
        <v>34743814.789999999</v>
      </c>
      <c r="TU21" s="394">
        <v>20805211.650000002</v>
      </c>
      <c r="TV21" s="394">
        <v>17990078.82</v>
      </c>
      <c r="TW21" s="394">
        <v>96057108.719999999</v>
      </c>
      <c r="TX21" s="394">
        <v>18644977.259999998</v>
      </c>
      <c r="TY21" s="394">
        <v>251827377.03999993</v>
      </c>
      <c r="TZ21" s="394">
        <v>60836376.57</v>
      </c>
      <c r="UA21" s="394">
        <v>28083707.5</v>
      </c>
      <c r="UB21" s="394">
        <v>18530623.41</v>
      </c>
      <c r="UC21" s="394">
        <v>105039160.02999999</v>
      </c>
      <c r="UD21" s="394">
        <v>16463374.199999999</v>
      </c>
      <c r="UE21" s="394">
        <v>3954340.07</v>
      </c>
      <c r="UF21" s="394">
        <v>8547066.2700000014</v>
      </c>
      <c r="UG21" s="394">
        <v>6146886.7599999998</v>
      </c>
      <c r="UH21" s="394">
        <v>146148716.35999998</v>
      </c>
      <c r="UI21" s="394">
        <v>45579817.370000005</v>
      </c>
      <c r="UJ21" s="394">
        <v>29578956.43</v>
      </c>
      <c r="UK21" s="394">
        <v>50324046.279999994</v>
      </c>
      <c r="UL21" s="394">
        <v>31341884.859999999</v>
      </c>
      <c r="UM21" s="394">
        <v>16034605.15</v>
      </c>
      <c r="UN21" s="394">
        <v>596543565.29000008</v>
      </c>
      <c r="UO21" s="394">
        <v>39306697.74000001</v>
      </c>
      <c r="UP21" s="394">
        <v>36238548.140000001</v>
      </c>
      <c r="UQ21" s="394">
        <v>88187053.580000013</v>
      </c>
      <c r="UR21" s="394">
        <v>8923517.2599999998</v>
      </c>
      <c r="US21" s="394">
        <v>28135500.809999999</v>
      </c>
      <c r="UT21" s="394">
        <v>65883407.340000004</v>
      </c>
      <c r="UU21" s="394">
        <v>25937987.890000001</v>
      </c>
      <c r="UV21" s="394">
        <v>19301353.830000002</v>
      </c>
      <c r="UW21" s="394">
        <v>24364416.069999997</v>
      </c>
      <c r="UX21" s="394">
        <v>33686846.540000007</v>
      </c>
      <c r="UY21" s="394">
        <v>58942807.489999995</v>
      </c>
      <c r="UZ21" s="394">
        <v>35803043.990000002</v>
      </c>
      <c r="VA21" s="394">
        <v>51530775.25</v>
      </c>
      <c r="VB21" s="394">
        <v>22365793.589999996</v>
      </c>
      <c r="VC21" s="394">
        <v>24533969.720000003</v>
      </c>
      <c r="VD21" s="394">
        <v>14887879.43</v>
      </c>
      <c r="VE21" s="394">
        <v>18879295.420000002</v>
      </c>
      <c r="VF21" s="394">
        <v>55718908.649999999</v>
      </c>
      <c r="VG21" s="394">
        <v>5077355.57</v>
      </c>
      <c r="VH21" s="394">
        <v>6755186.5999999996</v>
      </c>
      <c r="VI21" s="394">
        <v>4095398.71</v>
      </c>
      <c r="VJ21" s="394">
        <v>325603265.63999999</v>
      </c>
      <c r="VK21" s="394">
        <v>41777246.539999992</v>
      </c>
      <c r="VL21" s="394">
        <v>37770361.320000008</v>
      </c>
      <c r="VM21" s="394">
        <v>34121270</v>
      </c>
      <c r="VN21" s="394">
        <v>47953658.180000007</v>
      </c>
      <c r="VO21" s="394">
        <v>49028586.720000006</v>
      </c>
      <c r="VP21" s="394">
        <v>44671618.369999997</v>
      </c>
      <c r="VQ21" s="394">
        <v>32007261.289999999</v>
      </c>
      <c r="VR21" s="394">
        <v>29362245.919999994</v>
      </c>
      <c r="VS21" s="394">
        <v>86905296.480000004</v>
      </c>
      <c r="VT21" s="394">
        <v>29397715.819999997</v>
      </c>
      <c r="VU21" s="394">
        <v>56887333.649999999</v>
      </c>
      <c r="VV21" s="394">
        <v>27634599.369999997</v>
      </c>
      <c r="VW21" s="394">
        <v>20731313.23</v>
      </c>
      <c r="VX21" s="394">
        <v>25325710.619999997</v>
      </c>
      <c r="VY21" s="394">
        <v>872997370.42999995</v>
      </c>
      <c r="VZ21" s="394">
        <v>53828499.82</v>
      </c>
      <c r="WA21" s="394">
        <v>36617170.960000001</v>
      </c>
      <c r="WB21" s="394">
        <v>39300600.710000001</v>
      </c>
      <c r="WC21" s="394">
        <v>22312919.350000001</v>
      </c>
      <c r="WD21" s="394">
        <v>42124616.399999999</v>
      </c>
      <c r="WE21" s="394">
        <v>62213817.210000001</v>
      </c>
      <c r="WF21" s="394">
        <v>63866204.869999997</v>
      </c>
      <c r="WG21" s="394">
        <v>54095987.410000004</v>
      </c>
      <c r="WH21" s="394">
        <v>62006709.770000011</v>
      </c>
      <c r="WI21" s="394">
        <v>40506469.789999999</v>
      </c>
      <c r="WJ21" s="394">
        <v>72448640.5</v>
      </c>
      <c r="WK21" s="394">
        <v>50184638.909999996</v>
      </c>
      <c r="WL21" s="394">
        <v>73237590</v>
      </c>
      <c r="WM21" s="394">
        <v>69253334.060000017</v>
      </c>
      <c r="WN21" s="394">
        <v>38554132.859999992</v>
      </c>
      <c r="WO21" s="394">
        <v>46540127.219999999</v>
      </c>
      <c r="WP21" s="394">
        <v>61784843</v>
      </c>
      <c r="WQ21" s="394">
        <v>41172856.969999991</v>
      </c>
      <c r="WR21" s="394">
        <v>66394615.169999994</v>
      </c>
      <c r="WS21" s="394">
        <v>117763885.58</v>
      </c>
      <c r="WT21" s="394">
        <v>34125368.609999999</v>
      </c>
      <c r="WU21" s="394">
        <v>29094929.680000003</v>
      </c>
      <c r="WV21" s="394">
        <v>26418612.52</v>
      </c>
      <c r="WW21" s="394">
        <v>24909559.59</v>
      </c>
      <c r="WX21" s="394">
        <v>20983912.829999998</v>
      </c>
      <c r="WY21" s="394">
        <v>16638550</v>
      </c>
      <c r="WZ21" s="394">
        <v>18697268.030000001</v>
      </c>
      <c r="XA21" s="394">
        <v>53343888.949999996</v>
      </c>
      <c r="XB21" s="394">
        <v>1008407.81</v>
      </c>
      <c r="XC21" s="394">
        <v>2128119.1799999997</v>
      </c>
      <c r="XD21" s="394">
        <v>4137667.17</v>
      </c>
      <c r="XE21" s="394">
        <v>4953900</v>
      </c>
      <c r="XF21" s="394">
        <v>403802588.94000006</v>
      </c>
      <c r="XG21" s="394">
        <v>37535451.010000005</v>
      </c>
      <c r="XH21" s="394">
        <v>38404081.120000005</v>
      </c>
      <c r="XI21" s="394">
        <v>143852832.44999999</v>
      </c>
      <c r="XJ21" s="394">
        <v>38542668.060000002</v>
      </c>
      <c r="XK21" s="394">
        <v>44328665.809999995</v>
      </c>
      <c r="XL21" s="394">
        <v>75568671.829999998</v>
      </c>
      <c r="XM21" s="394">
        <v>30596392.900000002</v>
      </c>
      <c r="XN21" s="394">
        <v>38810733.219999999</v>
      </c>
      <c r="XO21" s="394">
        <v>69073620.959999993</v>
      </c>
      <c r="XP21" s="394">
        <v>51098441.140000008</v>
      </c>
      <c r="XQ21" s="394">
        <v>25176926.759999998</v>
      </c>
      <c r="XR21" s="394">
        <v>24495192.899999999</v>
      </c>
      <c r="XS21" s="394">
        <v>24824607.41</v>
      </c>
      <c r="XT21" s="394">
        <v>20896034.18</v>
      </c>
      <c r="XU21" s="394">
        <v>25163449.600000001</v>
      </c>
      <c r="XV21" s="394">
        <v>16060969.350000001</v>
      </c>
      <c r="XW21" s="394">
        <v>19665702.899999999</v>
      </c>
      <c r="XX21" s="394">
        <v>17460430.32</v>
      </c>
      <c r="XY21" s="394">
        <v>19289799.289999999</v>
      </c>
      <c r="XZ21" s="394">
        <v>20413631.609999999</v>
      </c>
      <c r="YA21" s="394">
        <v>11708953.42</v>
      </c>
      <c r="YB21" s="394">
        <v>5687980.1599999992</v>
      </c>
      <c r="YC21" s="394">
        <v>472350453.31000006</v>
      </c>
      <c r="YD21" s="394">
        <v>31708481.319999997</v>
      </c>
      <c r="YE21" s="394">
        <v>57476282.189999998</v>
      </c>
      <c r="YF21" s="394">
        <v>37654462.899999999</v>
      </c>
      <c r="YG21" s="394">
        <v>86040799.789999992</v>
      </c>
      <c r="YH21" s="394">
        <v>39351366.57</v>
      </c>
      <c r="YI21" s="394">
        <v>44287628.149999999</v>
      </c>
      <c r="YJ21" s="394">
        <v>24064075.969999999</v>
      </c>
      <c r="YK21" s="394">
        <v>66487205.410000004</v>
      </c>
      <c r="YL21" s="394">
        <v>60570032.080000006</v>
      </c>
      <c r="YM21" s="394">
        <v>40567223.359999999</v>
      </c>
      <c r="YN21" s="394">
        <v>26451277.900000006</v>
      </c>
      <c r="YO21" s="394">
        <v>25451519.75</v>
      </c>
      <c r="YP21" s="394">
        <v>15735000.680000002</v>
      </c>
      <c r="YQ21" s="394">
        <v>8063912.8099999996</v>
      </c>
      <c r="YR21" s="394">
        <v>1497740</v>
      </c>
      <c r="YS21" s="394">
        <v>5066359.01</v>
      </c>
      <c r="YT21" s="394">
        <v>215307532.14000002</v>
      </c>
      <c r="YU21" s="394">
        <v>40567155.050000004</v>
      </c>
      <c r="YV21" s="394">
        <v>35941382.480000004</v>
      </c>
      <c r="YW21" s="394">
        <v>25294789.09</v>
      </c>
      <c r="YX21" s="394">
        <v>39083652.890000001</v>
      </c>
      <c r="YY21" s="394">
        <v>24536700.419999998</v>
      </c>
      <c r="YZ21" s="394">
        <v>28360145</v>
      </c>
      <c r="ZA21" s="394">
        <v>242949848.07999995</v>
      </c>
      <c r="ZB21" s="394">
        <v>31180804.679999996</v>
      </c>
      <c r="ZC21" s="394">
        <v>38207013.93</v>
      </c>
      <c r="ZD21" s="394">
        <v>52815737.039999992</v>
      </c>
      <c r="ZE21" s="394">
        <v>26973282.84</v>
      </c>
      <c r="ZF21" s="394">
        <v>30759994.18</v>
      </c>
      <c r="ZG21" s="394">
        <v>24368577.759999998</v>
      </c>
      <c r="ZH21" s="394">
        <v>21395790.539999999</v>
      </c>
      <c r="ZI21" s="394">
        <v>72397555.400000006</v>
      </c>
      <c r="ZJ21" s="394">
        <v>337249815.92000002</v>
      </c>
      <c r="ZK21" s="394">
        <v>25431296.210000001</v>
      </c>
      <c r="ZL21" s="394">
        <v>57562706.170000002</v>
      </c>
      <c r="ZM21" s="394">
        <v>97645347.840000004</v>
      </c>
      <c r="ZN21" s="394">
        <v>74670098.519999996</v>
      </c>
      <c r="ZO21" s="394">
        <v>30818964.789999999</v>
      </c>
      <c r="ZP21" s="394">
        <v>33200749.879999999</v>
      </c>
      <c r="ZQ21" s="394">
        <v>64696338.559999995</v>
      </c>
      <c r="ZR21" s="394">
        <v>66056838.389999993</v>
      </c>
      <c r="ZS21" s="394">
        <v>78469454.060000002</v>
      </c>
      <c r="ZT21" s="394">
        <v>1979174.88</v>
      </c>
      <c r="ZU21" s="394">
        <v>24739342.280000001</v>
      </c>
      <c r="ZV21" s="394">
        <v>20963537.640000001</v>
      </c>
      <c r="ZW21" s="394">
        <v>31308529.800000001</v>
      </c>
      <c r="ZX21" s="394">
        <v>26817927.299999997</v>
      </c>
      <c r="ZY21" s="394">
        <v>27611529.120000001</v>
      </c>
      <c r="ZZ21" s="394">
        <v>26812639.379999999</v>
      </c>
      <c r="AAA21" s="394">
        <v>20923266.600000001</v>
      </c>
      <c r="AAB21" s="394">
        <v>15429856.319999998</v>
      </c>
      <c r="AAC21" s="394">
        <v>2525910.7800000003</v>
      </c>
      <c r="AAD21" s="394">
        <v>5776521.8399999999</v>
      </c>
      <c r="AAE21" s="394">
        <v>4899190.45</v>
      </c>
      <c r="AAF21" s="394">
        <v>188623274.12</v>
      </c>
      <c r="AAG21" s="394">
        <v>26399593.68</v>
      </c>
      <c r="AAH21" s="394">
        <v>23274366.289999995</v>
      </c>
      <c r="AAI21" s="394">
        <v>28220229.34</v>
      </c>
      <c r="AAJ21" s="394">
        <v>30262419.120000005</v>
      </c>
      <c r="AAK21" s="394">
        <v>28970304.390000001</v>
      </c>
      <c r="AAL21" s="394">
        <v>24801297.510000005</v>
      </c>
      <c r="AAM21" s="394">
        <v>787286440.65999997</v>
      </c>
      <c r="AAN21" s="394">
        <v>32932422.16</v>
      </c>
      <c r="AAO21" s="394">
        <v>19826160.300000001</v>
      </c>
      <c r="AAP21" s="394">
        <v>52406796.909999996</v>
      </c>
      <c r="AAQ21" s="394">
        <v>40778975.369999997</v>
      </c>
      <c r="AAR21" s="394">
        <v>26106902.940000001</v>
      </c>
      <c r="AAS21" s="394">
        <v>26791175.510000002</v>
      </c>
      <c r="AAT21" s="394">
        <v>29307731.34</v>
      </c>
      <c r="AAU21" s="394">
        <v>58082492.789999999</v>
      </c>
      <c r="AAV21" s="394">
        <v>15682621.68</v>
      </c>
      <c r="AAW21" s="394">
        <v>38459088.159999996</v>
      </c>
      <c r="AAX21" s="394">
        <v>99753217.650000006</v>
      </c>
      <c r="AAY21" s="394">
        <v>53376254.619999997</v>
      </c>
      <c r="AAZ21" s="394">
        <v>20090390.060000002</v>
      </c>
      <c r="ABA21" s="394">
        <v>18863568.289999999</v>
      </c>
      <c r="ABB21" s="394">
        <v>29058540.720000003</v>
      </c>
      <c r="ABC21" s="394">
        <v>13820063.15</v>
      </c>
      <c r="ABD21" s="394">
        <v>20789528.710000001</v>
      </c>
      <c r="ABE21" s="394">
        <v>13148280.630000001</v>
      </c>
      <c r="ABF21" s="394">
        <v>106051166.17</v>
      </c>
      <c r="ABG21" s="394">
        <v>76697066.329999983</v>
      </c>
      <c r="ABH21" s="394">
        <v>6203481.5600000005</v>
      </c>
      <c r="ABI21" s="394">
        <v>8287032.8499999996</v>
      </c>
      <c r="ABJ21" s="394">
        <v>8886228.1099999994</v>
      </c>
      <c r="ABK21" s="394">
        <v>5728329.0199999996</v>
      </c>
      <c r="ABL21" s="394">
        <v>10991635.76</v>
      </c>
      <c r="ABM21" s="394">
        <v>200915173.09</v>
      </c>
      <c r="ABN21" s="394">
        <v>34394843.840000004</v>
      </c>
      <c r="ABO21" s="394">
        <v>18464990.159999996</v>
      </c>
      <c r="ABP21" s="394">
        <v>41201963.629999995</v>
      </c>
      <c r="ABQ21" s="394">
        <v>48276824.030000001</v>
      </c>
      <c r="ABR21" s="394">
        <v>28891275.48</v>
      </c>
      <c r="ABS21" s="394">
        <v>28004718.77</v>
      </c>
      <c r="ABT21" s="394">
        <v>44297818.719999999</v>
      </c>
      <c r="ABU21" s="394">
        <v>7454938.3799999999</v>
      </c>
      <c r="ABV21" s="394">
        <v>266346529.86000001</v>
      </c>
      <c r="ABW21" s="394">
        <v>28702710.449999999</v>
      </c>
      <c r="ABX21" s="394">
        <v>51672883.540000007</v>
      </c>
      <c r="ABY21" s="394">
        <v>38381106</v>
      </c>
      <c r="ABZ21" s="394">
        <v>19067032.579999998</v>
      </c>
      <c r="ACA21" s="394">
        <v>78267385.739999995</v>
      </c>
      <c r="ACB21" s="394">
        <v>18531403.740000002</v>
      </c>
      <c r="ACC21" s="394">
        <v>32261550.139999997</v>
      </c>
      <c r="ACD21" s="394">
        <v>21016110.960000001</v>
      </c>
      <c r="ACE21" s="394">
        <v>37160834.159999996</v>
      </c>
      <c r="ACF21" s="394">
        <v>21454906.77</v>
      </c>
      <c r="ACG21" s="394">
        <v>550203376.93999982</v>
      </c>
      <c r="ACH21" s="394">
        <v>37724737.030000009</v>
      </c>
      <c r="ACI21" s="394">
        <v>41974482.139999993</v>
      </c>
      <c r="ACJ21" s="394">
        <v>67711491.840000004</v>
      </c>
      <c r="ACK21" s="394">
        <v>28748049.949999999</v>
      </c>
      <c r="ACL21" s="394">
        <v>34453660.399999999</v>
      </c>
      <c r="ACM21" s="394">
        <v>41625920</v>
      </c>
      <c r="ACN21" s="394">
        <v>91411782.979999989</v>
      </c>
      <c r="ACO21" s="394">
        <v>130575456.50999999</v>
      </c>
      <c r="ACP21" s="394">
        <v>35524691.649999999</v>
      </c>
      <c r="ACQ21" s="394">
        <v>37223770</v>
      </c>
      <c r="ACR21" s="394">
        <v>50834244.549999997</v>
      </c>
      <c r="ACS21" s="394">
        <v>48705200</v>
      </c>
      <c r="ACT21" s="394">
        <v>78257932.439999998</v>
      </c>
      <c r="ACU21" s="394">
        <v>30441760.579999998</v>
      </c>
      <c r="ACV21" s="394">
        <v>43654074.739999995</v>
      </c>
      <c r="ACW21" s="394">
        <v>27477572.670000002</v>
      </c>
      <c r="ACX21" s="394">
        <v>17294011.400000002</v>
      </c>
      <c r="ACY21" s="394">
        <v>23602896.940000001</v>
      </c>
      <c r="ACZ21" s="394">
        <v>9847380</v>
      </c>
      <c r="ADA21" s="394">
        <v>6777372.2400000002</v>
      </c>
      <c r="ADB21" s="394">
        <v>4421859.7</v>
      </c>
      <c r="ADC21" s="394">
        <v>9742532.8300000001</v>
      </c>
      <c r="ADD21" s="394">
        <v>159712196.65000001</v>
      </c>
      <c r="ADE21" s="394">
        <v>135464927.90000001</v>
      </c>
      <c r="ADF21" s="394">
        <v>23137303.149999999</v>
      </c>
      <c r="ADG21" s="394">
        <v>25269930.52</v>
      </c>
      <c r="ADH21" s="394">
        <v>38980482.359999999</v>
      </c>
      <c r="ADI21" s="394">
        <v>20145479.840000004</v>
      </c>
      <c r="ADJ21" s="394">
        <v>36488006.469999999</v>
      </c>
      <c r="ADK21" s="394">
        <v>32375479.93</v>
      </c>
      <c r="ADL21" s="394">
        <v>37018284.020000003</v>
      </c>
      <c r="ADM21" s="394">
        <v>324394169.03999996</v>
      </c>
      <c r="ADN21" s="394">
        <v>60454769.020000003</v>
      </c>
      <c r="ADO21" s="394">
        <v>55905520.319999993</v>
      </c>
      <c r="ADP21" s="394">
        <v>187512456.60000002</v>
      </c>
      <c r="ADQ21" s="394">
        <v>22877101.819999997</v>
      </c>
      <c r="ADR21" s="394">
        <v>29687476.199999999</v>
      </c>
      <c r="ADS21" s="394">
        <v>48339860.899999999</v>
      </c>
      <c r="ADT21" s="394">
        <v>18160641.689999998</v>
      </c>
      <c r="ADU21" s="394">
        <v>573271063.97000003</v>
      </c>
      <c r="ADV21" s="394">
        <v>86123800.589999989</v>
      </c>
      <c r="ADW21" s="394">
        <v>67037355.449999988</v>
      </c>
      <c r="ADX21" s="394">
        <v>31291662</v>
      </c>
      <c r="ADY21" s="394">
        <v>17143806.049999997</v>
      </c>
      <c r="ADZ21" s="394">
        <v>39271773.339999996</v>
      </c>
      <c r="AEA21" s="394">
        <v>32459116.18</v>
      </c>
      <c r="AEB21" s="394">
        <v>28043602.399999999</v>
      </c>
      <c r="AEC21" s="394">
        <v>22215321.210000001</v>
      </c>
      <c r="AED21" s="394">
        <v>19881726.34</v>
      </c>
      <c r="AEE21" s="394">
        <v>28825363.719999999</v>
      </c>
      <c r="AEF21" s="394">
        <v>53569409.040000007</v>
      </c>
      <c r="AEG21" s="394">
        <v>28275307.259999998</v>
      </c>
      <c r="AEH21" s="394">
        <v>23263222.419999998</v>
      </c>
      <c r="AEI21" s="394">
        <v>38896872.979999997</v>
      </c>
      <c r="AEJ21" s="394">
        <v>51506059.530000001</v>
      </c>
      <c r="AEK21" s="394">
        <v>23450748.289999999</v>
      </c>
      <c r="AEL21" s="394">
        <v>46443918.710000001</v>
      </c>
      <c r="AEM21" s="394">
        <v>15892873.07</v>
      </c>
      <c r="AEN21" s="394">
        <v>48742125.909999996</v>
      </c>
      <c r="AEO21" s="394">
        <v>360404490.38000005</v>
      </c>
      <c r="AEP21" s="394">
        <v>54239180.029999994</v>
      </c>
      <c r="AEQ21" s="394">
        <v>58804029.790000007</v>
      </c>
      <c r="AER21" s="394">
        <v>40607704.339999996</v>
      </c>
      <c r="AES21" s="394">
        <v>32955288.870000001</v>
      </c>
      <c r="AET21" s="394">
        <v>67062635.410000004</v>
      </c>
      <c r="AEU21" s="394">
        <v>33356581.5</v>
      </c>
      <c r="AEV21" s="394">
        <v>48472493.560000002</v>
      </c>
      <c r="AEW21" s="394">
        <v>29293144.419999998</v>
      </c>
      <c r="AEX21" s="394">
        <v>4020058.16</v>
      </c>
      <c r="AEY21" s="394">
        <v>335191151.56999987</v>
      </c>
      <c r="AEZ21" s="394">
        <v>185520098.66</v>
      </c>
      <c r="AFA21" s="394">
        <v>65308114.299999997</v>
      </c>
      <c r="AFB21" s="394">
        <v>56019853.190000005</v>
      </c>
      <c r="AFC21" s="394">
        <v>85637663.519999981</v>
      </c>
      <c r="AFD21" s="394">
        <v>72579127.340000004</v>
      </c>
      <c r="AFE21" s="394">
        <v>39472560.890000001</v>
      </c>
      <c r="AFF21" s="394">
        <v>60072799.359999999</v>
      </c>
      <c r="AFG21" s="394">
        <v>35895322.699999996</v>
      </c>
      <c r="AFH21" s="394">
        <v>53170260.890000008</v>
      </c>
      <c r="AFI21" s="394">
        <v>44242222.590000004</v>
      </c>
      <c r="AFJ21" s="394">
        <v>41104318.429999992</v>
      </c>
      <c r="AFK21" s="394">
        <v>55852360.410000004</v>
      </c>
      <c r="AFL21" s="394">
        <v>325674834.72000009</v>
      </c>
      <c r="AFM21" s="394">
        <v>88370196.170000017</v>
      </c>
      <c r="AFN21" s="394">
        <v>51503693.009999998</v>
      </c>
      <c r="AFO21" s="394">
        <v>49904172.5</v>
      </c>
      <c r="AFP21" s="394">
        <v>47626952.460000001</v>
      </c>
      <c r="AFQ21" s="394">
        <v>34169323.050000004</v>
      </c>
      <c r="AFR21" s="394">
        <v>32810422.280000001</v>
      </c>
      <c r="AFS21" s="394">
        <v>66366445.209999993</v>
      </c>
      <c r="AFT21" s="394">
        <v>58768730.990000002</v>
      </c>
      <c r="AFU21" s="394">
        <v>29767959.850000001</v>
      </c>
      <c r="AFV21" s="394">
        <v>62399262.939999998</v>
      </c>
      <c r="AFW21" s="394">
        <v>28800133.890000001</v>
      </c>
      <c r="AFX21" s="394">
        <v>310196011.01999998</v>
      </c>
      <c r="AFY21" s="394">
        <v>29076643.719999999</v>
      </c>
      <c r="AFZ21" s="394">
        <v>38541308.040000007</v>
      </c>
      <c r="AGA21" s="394">
        <v>33002523.739999998</v>
      </c>
      <c r="AGB21" s="394">
        <v>77387613.910000011</v>
      </c>
      <c r="AGC21" s="394">
        <v>31366321.59</v>
      </c>
      <c r="AGD21" s="394">
        <v>30625244.84</v>
      </c>
      <c r="AGE21" s="394">
        <v>32890794.5</v>
      </c>
      <c r="AGF21" s="394">
        <v>28254536.639999997</v>
      </c>
      <c r="AGG21" s="394">
        <v>40549730</v>
      </c>
      <c r="AGH21" s="394">
        <v>15252825.810000001</v>
      </c>
      <c r="AGI21" s="394">
        <v>488919223.39999998</v>
      </c>
      <c r="AGJ21" s="394">
        <v>123932539.86</v>
      </c>
      <c r="AGK21" s="394">
        <v>49684316.829999998</v>
      </c>
      <c r="AGL21" s="394">
        <v>29833706.350000001</v>
      </c>
      <c r="AGM21" s="394">
        <v>63005622.959999993</v>
      </c>
      <c r="AGN21" s="394">
        <v>65751617.130000003</v>
      </c>
      <c r="AGO21" s="394">
        <v>27346378.34</v>
      </c>
      <c r="AGP21" s="394">
        <v>20797804.169999998</v>
      </c>
      <c r="AGQ21" s="394">
        <v>598019615.61000013</v>
      </c>
      <c r="AGR21" s="394">
        <v>389546122.44000006</v>
      </c>
      <c r="AGS21" s="394">
        <v>45945701.310000002</v>
      </c>
      <c r="AGT21" s="394">
        <v>78936630.810000002</v>
      </c>
      <c r="AGU21" s="394">
        <v>88455051.250000015</v>
      </c>
      <c r="AGV21" s="394">
        <v>65705872.829999998</v>
      </c>
      <c r="AGW21" s="394">
        <v>57158129.380000003</v>
      </c>
      <c r="AGX21" s="394">
        <v>57288238.82</v>
      </c>
      <c r="AGY21" s="394">
        <v>18609753.059999999</v>
      </c>
      <c r="AGZ21" s="394">
        <v>44176666.640000001</v>
      </c>
      <c r="AHA21" s="394">
        <v>42278347.039999999</v>
      </c>
      <c r="AHB21" s="394">
        <v>32530021</v>
      </c>
      <c r="AHC21" s="394">
        <v>28436774.809999999</v>
      </c>
      <c r="AHD21" s="394">
        <v>24831390.469999999</v>
      </c>
      <c r="AHE21" s="394">
        <v>30522666.579999998</v>
      </c>
      <c r="AHF21" s="394">
        <v>45591339.25</v>
      </c>
      <c r="AHG21" s="394">
        <v>28619854.890000001</v>
      </c>
      <c r="AHH21" s="394">
        <v>188569233.37</v>
      </c>
      <c r="AHI21" s="394">
        <v>43502005.030000009</v>
      </c>
      <c r="AHJ21" s="394">
        <v>49690778.449999996</v>
      </c>
      <c r="AHK21" s="394">
        <v>38898175.480000004</v>
      </c>
      <c r="AHL21" s="394">
        <v>62575367.980000004</v>
      </c>
      <c r="AHM21" s="394">
        <v>38521908.600000001</v>
      </c>
      <c r="AHN21" s="394">
        <v>2192233.5499999998</v>
      </c>
      <c r="AHO21" s="394">
        <v>60134061651.640022</v>
      </c>
    </row>
    <row r="22" spans="1:899">
      <c r="A22" s="383" t="s">
        <v>27</v>
      </c>
      <c r="B22" s="383" t="s">
        <v>28</v>
      </c>
      <c r="C22" s="394">
        <v>183790611.5</v>
      </c>
      <c r="D22" s="394">
        <v>15374224.850000001</v>
      </c>
      <c r="E22" s="394">
        <v>20187731.960000001</v>
      </c>
      <c r="F22" s="394">
        <v>9620789.1300000008</v>
      </c>
      <c r="G22" s="394">
        <v>35105985</v>
      </c>
      <c r="H22" s="394">
        <v>16155378.6</v>
      </c>
      <c r="I22" s="394">
        <v>22471586</v>
      </c>
      <c r="J22" s="394">
        <v>15565001</v>
      </c>
      <c r="K22" s="394">
        <v>14957404</v>
      </c>
      <c r="L22" s="394">
        <v>12660542</v>
      </c>
      <c r="M22" s="394">
        <v>9277372</v>
      </c>
      <c r="N22" s="394">
        <v>8111599</v>
      </c>
      <c r="O22" s="394">
        <v>9861168.0099999998</v>
      </c>
      <c r="P22" s="394">
        <v>10005507</v>
      </c>
      <c r="Q22" s="394">
        <v>8453091</v>
      </c>
      <c r="R22" s="394">
        <v>11733995.680000002</v>
      </c>
      <c r="S22" s="394">
        <v>9769340</v>
      </c>
      <c r="T22" s="394">
        <v>4291102</v>
      </c>
      <c r="U22" s="394">
        <v>120524772.09999999</v>
      </c>
      <c r="V22" s="394">
        <v>43278284.409999996</v>
      </c>
      <c r="W22" s="394">
        <v>9104996.4500000011</v>
      </c>
      <c r="X22" s="394">
        <v>18670974.780000001</v>
      </c>
      <c r="Y22" s="394">
        <v>10991445.15</v>
      </c>
      <c r="Z22" s="394">
        <v>11136455.189999999</v>
      </c>
      <c r="AA22" s="394">
        <v>8377698.54</v>
      </c>
      <c r="AB22" s="394">
        <v>41513405.029999994</v>
      </c>
      <c r="AC22" s="394">
        <v>20054406.760000002</v>
      </c>
      <c r="AD22" s="394">
        <v>8485766</v>
      </c>
      <c r="AE22" s="394">
        <v>21599676</v>
      </c>
      <c r="AF22" s="394">
        <v>8733146.3699999992</v>
      </c>
      <c r="AG22" s="394">
        <v>26574945</v>
      </c>
      <c r="AH22" s="394">
        <v>15626410.249999998</v>
      </c>
      <c r="AI22" s="394">
        <v>13987147.939999999</v>
      </c>
      <c r="AJ22" s="394">
        <v>8676158.4499999993</v>
      </c>
      <c r="AK22" s="394">
        <v>11391673.989999998</v>
      </c>
      <c r="AL22" s="394">
        <v>13933859.949999999</v>
      </c>
      <c r="AM22" s="394">
        <v>8347185</v>
      </c>
      <c r="AN22" s="394">
        <v>11050728.77</v>
      </c>
      <c r="AO22" s="394">
        <v>6881776.9399999995</v>
      </c>
      <c r="AP22" s="394">
        <v>6656428.0199999996</v>
      </c>
      <c r="AQ22" s="394">
        <v>6143473.5099999998</v>
      </c>
      <c r="AR22" s="394">
        <v>7224736.1299999999</v>
      </c>
      <c r="AS22" s="394">
        <v>75825874.069999993</v>
      </c>
      <c r="AT22" s="394">
        <v>5082896</v>
      </c>
      <c r="AU22" s="394">
        <v>5029625.04</v>
      </c>
      <c r="AV22" s="394">
        <v>7181314.4400000004</v>
      </c>
      <c r="AW22" s="394">
        <v>8055480</v>
      </c>
      <c r="AX22" s="394">
        <v>10420103.08</v>
      </c>
      <c r="AY22" s="394">
        <v>5833475</v>
      </c>
      <c r="AZ22" s="394">
        <v>6919727.75</v>
      </c>
      <c r="BA22" s="394">
        <v>4975127.75</v>
      </c>
      <c r="BB22" s="394">
        <v>4873968.8</v>
      </c>
      <c r="BC22" s="394">
        <v>4134528</v>
      </c>
      <c r="BD22" s="394">
        <v>4057545</v>
      </c>
      <c r="BE22" s="394">
        <v>16799415.5</v>
      </c>
      <c r="BF22" s="394">
        <v>47312</v>
      </c>
      <c r="BG22" s="394">
        <v>1882126.8599999999</v>
      </c>
      <c r="BH22" s="394">
        <v>55068305.5</v>
      </c>
      <c r="BI22" s="394">
        <v>29231566.84</v>
      </c>
      <c r="BJ22" s="394">
        <v>9053032.8000000007</v>
      </c>
      <c r="BK22" s="394">
        <v>7170924.8100000005</v>
      </c>
      <c r="BL22" s="394">
        <v>11124215.98</v>
      </c>
      <c r="BM22" s="394">
        <v>7538161</v>
      </c>
      <c r="BN22" s="394">
        <v>7128554.6600000001</v>
      </c>
      <c r="BO22" s="394">
        <v>36000</v>
      </c>
      <c r="BP22" s="394">
        <v>335166</v>
      </c>
      <c r="BQ22" s="394">
        <v>71870977</v>
      </c>
      <c r="BR22" s="394">
        <v>9117124.5</v>
      </c>
      <c r="BS22" s="394">
        <v>11246666.98</v>
      </c>
      <c r="BT22" s="394">
        <v>9940007</v>
      </c>
      <c r="BU22" s="394">
        <v>6949993.3499999996</v>
      </c>
      <c r="BV22" s="394">
        <v>9497475.379999999</v>
      </c>
      <c r="BW22" s="394">
        <v>4772016</v>
      </c>
      <c r="BX22" s="394">
        <v>10498978</v>
      </c>
      <c r="BY22" s="394">
        <v>26926257.770000003</v>
      </c>
      <c r="BZ22" s="394">
        <v>7858190</v>
      </c>
      <c r="CA22" s="394">
        <v>8993109.6699999999</v>
      </c>
      <c r="CB22" s="394">
        <v>20899682.919999998</v>
      </c>
      <c r="CC22" s="394">
        <v>7789672</v>
      </c>
      <c r="CD22" s="394">
        <v>9933175.709999999</v>
      </c>
      <c r="CE22" s="394">
        <v>7263347</v>
      </c>
      <c r="CF22" s="394">
        <v>120957242.14</v>
      </c>
      <c r="CG22" s="394">
        <v>9321215.1500000004</v>
      </c>
      <c r="CH22" s="394">
        <v>18051897.719999999</v>
      </c>
      <c r="CI22" s="394">
        <v>5636134</v>
      </c>
      <c r="CJ22" s="394">
        <v>8531599</v>
      </c>
      <c r="CK22" s="394">
        <v>6781379</v>
      </c>
      <c r="CL22" s="394">
        <v>8919736.2300000004</v>
      </c>
      <c r="CM22" s="394">
        <v>14647508.359999999</v>
      </c>
      <c r="CN22" s="394">
        <v>3884340.33</v>
      </c>
      <c r="CO22" s="394">
        <v>8086988.1299999999</v>
      </c>
      <c r="CP22" s="394">
        <v>8492649.8900000006</v>
      </c>
      <c r="CQ22" s="394">
        <v>7407935.29</v>
      </c>
      <c r="CR22" s="394">
        <v>6009849.5</v>
      </c>
      <c r="CS22" s="394">
        <v>72609022.780000001</v>
      </c>
      <c r="CT22" s="394">
        <v>7448507</v>
      </c>
      <c r="CU22" s="394">
        <v>5018126.25</v>
      </c>
      <c r="CV22" s="394">
        <v>21023642.199999999</v>
      </c>
      <c r="CW22" s="394">
        <v>6364961.7299999995</v>
      </c>
      <c r="CX22" s="394">
        <v>13707470.870000001</v>
      </c>
      <c r="CY22" s="394">
        <v>5116670</v>
      </c>
      <c r="CZ22" s="394">
        <v>3396439.2800000003</v>
      </c>
      <c r="DA22" s="394">
        <v>36744074.200000003</v>
      </c>
      <c r="DB22" s="394">
        <v>76989592.920000002</v>
      </c>
      <c r="DC22" s="394">
        <v>10532918.01</v>
      </c>
      <c r="DD22" s="394">
        <v>11473292.790000001</v>
      </c>
      <c r="DE22" s="394">
        <v>19902446.879999999</v>
      </c>
      <c r="DF22" s="394">
        <v>23954233</v>
      </c>
      <c r="DG22" s="394">
        <v>21656223</v>
      </c>
      <c r="DH22" s="394">
        <v>24300403.09</v>
      </c>
      <c r="DI22" s="394">
        <v>9460782.0399999991</v>
      </c>
      <c r="DJ22" s="394">
        <v>137372258</v>
      </c>
      <c r="DK22" s="394">
        <v>10815483.68</v>
      </c>
      <c r="DL22" s="394">
        <v>10427750.68</v>
      </c>
      <c r="DM22" s="394">
        <v>8252286.7699999996</v>
      </c>
      <c r="DN22" s="394">
        <v>9990506.1400000006</v>
      </c>
      <c r="DO22" s="394">
        <v>9594522.4600000009</v>
      </c>
      <c r="DP22" s="394">
        <v>10740106.02</v>
      </c>
      <c r="DQ22" s="394">
        <v>9599093.3900000006</v>
      </c>
      <c r="DR22" s="394">
        <v>20419152.25</v>
      </c>
      <c r="DS22" s="394">
        <v>88652128.909999996</v>
      </c>
      <c r="DT22" s="394">
        <v>17146670</v>
      </c>
      <c r="DU22" s="394">
        <v>35473249.099999994</v>
      </c>
      <c r="DV22" s="394">
        <v>50216953</v>
      </c>
      <c r="DW22" s="394">
        <v>16765337.01</v>
      </c>
      <c r="DX22" s="394">
        <v>33480055.690000001</v>
      </c>
      <c r="DY22" s="394">
        <v>21231678.899999999</v>
      </c>
      <c r="DZ22" s="394">
        <v>7534647.1400000006</v>
      </c>
      <c r="EA22" s="394">
        <v>11377856</v>
      </c>
      <c r="EB22" s="394">
        <v>10811339</v>
      </c>
      <c r="EC22" s="394">
        <v>24118225</v>
      </c>
      <c r="ED22" s="394">
        <v>32790677.399999999</v>
      </c>
      <c r="EE22" s="394">
        <v>34654047.07</v>
      </c>
      <c r="EF22" s="394">
        <v>7405944.1600000001</v>
      </c>
      <c r="EG22" s="394">
        <v>13257264.59</v>
      </c>
      <c r="EH22" s="394">
        <v>6578528.7599999998</v>
      </c>
      <c r="EI22" s="394">
        <v>13417733.550000001</v>
      </c>
      <c r="EJ22" s="394">
        <v>11875010.130000001</v>
      </c>
      <c r="EK22" s="394">
        <v>4929282</v>
      </c>
      <c r="EL22" s="394">
        <v>8715001</v>
      </c>
      <c r="EM22" s="394">
        <v>104974104.18000001</v>
      </c>
      <c r="EN22" s="394">
        <v>6399620.5899999989</v>
      </c>
      <c r="EO22" s="394">
        <v>9530980.8200000003</v>
      </c>
      <c r="EP22" s="394">
        <v>10361486</v>
      </c>
      <c r="EQ22" s="394">
        <v>6643353.1200000001</v>
      </c>
      <c r="ER22" s="394">
        <v>4462146.8000000007</v>
      </c>
      <c r="ES22" s="394">
        <v>13306726</v>
      </c>
      <c r="ET22" s="394">
        <v>7900107.4100000001</v>
      </c>
      <c r="EU22" s="394">
        <v>10052121</v>
      </c>
      <c r="EV22" s="394">
        <v>62181874.740000002</v>
      </c>
      <c r="EW22" s="394">
        <v>4187523</v>
      </c>
      <c r="EX22" s="394">
        <v>8475017.620000001</v>
      </c>
      <c r="EY22" s="394">
        <v>11565650</v>
      </c>
      <c r="EZ22" s="394">
        <v>15591191.330000002</v>
      </c>
      <c r="FA22" s="394">
        <v>17362359.800000001</v>
      </c>
      <c r="FB22" s="394">
        <v>12323687.640000001</v>
      </c>
      <c r="FC22" s="394">
        <v>8809603.8899999987</v>
      </c>
      <c r="FD22" s="394">
        <v>8109153</v>
      </c>
      <c r="FE22" s="394">
        <v>6635365.9900000002</v>
      </c>
      <c r="FF22" s="394">
        <v>9659431</v>
      </c>
      <c r="FG22" s="394">
        <v>3883383.4</v>
      </c>
      <c r="FH22" s="394">
        <v>38661146</v>
      </c>
      <c r="FI22" s="394">
        <v>6154435.2199999997</v>
      </c>
      <c r="FJ22" s="394">
        <v>9034466.0099999998</v>
      </c>
      <c r="FK22" s="394">
        <v>7846608.6699999999</v>
      </c>
      <c r="FL22" s="394">
        <v>11864143.51</v>
      </c>
      <c r="FM22" s="394">
        <v>11483573.870000001</v>
      </c>
      <c r="FN22" s="394">
        <v>4139740.0599999996</v>
      </c>
      <c r="FO22" s="394">
        <v>1789939</v>
      </c>
      <c r="FP22" s="394">
        <v>94430532</v>
      </c>
      <c r="FQ22" s="394">
        <v>9435838.9299999997</v>
      </c>
      <c r="FR22" s="394">
        <v>14004951</v>
      </c>
      <c r="FS22" s="394">
        <v>11353746.879999999</v>
      </c>
      <c r="FT22" s="394">
        <v>14847221</v>
      </c>
      <c r="FU22" s="394">
        <v>8101588.8900000006</v>
      </c>
      <c r="FV22" s="394">
        <v>17551984.82</v>
      </c>
      <c r="FW22" s="394">
        <v>11912698</v>
      </c>
      <c r="FX22" s="394">
        <v>12136051.460000001</v>
      </c>
      <c r="FY22" s="394">
        <v>8101969.1100000003</v>
      </c>
      <c r="FZ22" s="394">
        <v>21291983.829999998</v>
      </c>
      <c r="GA22" s="394">
        <v>9401208.7300000004</v>
      </c>
      <c r="GB22" s="394">
        <v>8534044.8599999994</v>
      </c>
      <c r="GC22" s="394">
        <v>3853330.66</v>
      </c>
      <c r="GD22" s="394">
        <v>56006946.869999997</v>
      </c>
      <c r="GE22" s="394">
        <v>7351852.7800000003</v>
      </c>
      <c r="GF22" s="394">
        <v>6791107.6100000003</v>
      </c>
      <c r="GG22" s="394">
        <v>13439809.699999999</v>
      </c>
      <c r="GH22" s="394">
        <v>11215050.040000001</v>
      </c>
      <c r="GI22" s="394">
        <v>8772301</v>
      </c>
      <c r="GJ22" s="394">
        <v>7618419.2400000002</v>
      </c>
      <c r="GK22" s="394">
        <v>14519171.520000001</v>
      </c>
      <c r="GL22" s="394">
        <v>6612776.0699999994</v>
      </c>
      <c r="GM22" s="394">
        <v>3212875.92</v>
      </c>
      <c r="GN22" s="394">
        <v>3572542.46</v>
      </c>
      <c r="GO22" s="394">
        <v>3680178.6</v>
      </c>
      <c r="GP22" s="394">
        <v>32695243.009999998</v>
      </c>
      <c r="GQ22" s="394">
        <v>14509275.5</v>
      </c>
      <c r="GR22" s="394">
        <v>9714945.5</v>
      </c>
      <c r="GS22" s="394">
        <v>13029952.909999998</v>
      </c>
      <c r="GT22" s="394">
        <v>3638651.17</v>
      </c>
      <c r="GU22" s="394">
        <v>15220150.350000001</v>
      </c>
      <c r="GV22" s="394">
        <v>12130304.75</v>
      </c>
      <c r="GW22" s="394">
        <v>6262519.5600000005</v>
      </c>
      <c r="GX22" s="394">
        <v>16973881.859999999</v>
      </c>
      <c r="GY22" s="394">
        <v>2989895.16</v>
      </c>
      <c r="GZ22" s="394">
        <v>9590399.2899999991</v>
      </c>
      <c r="HA22" s="394">
        <v>5770691.0399999991</v>
      </c>
      <c r="HB22" s="394">
        <v>87973279.039999992</v>
      </c>
      <c r="HC22" s="394">
        <v>11346696.220000001</v>
      </c>
      <c r="HD22" s="394">
        <v>19462775.730000004</v>
      </c>
      <c r="HE22" s="394">
        <v>17658643.030000001</v>
      </c>
      <c r="HF22" s="394">
        <v>12966775.270000001</v>
      </c>
      <c r="HG22" s="394">
        <v>14367508.6</v>
      </c>
      <c r="HH22" s="394">
        <v>1798084.87</v>
      </c>
      <c r="HI22" s="394">
        <v>75671832.159999996</v>
      </c>
      <c r="HJ22" s="394">
        <v>17850865.960000001</v>
      </c>
      <c r="HK22" s="394">
        <v>9450097.3100000005</v>
      </c>
      <c r="HL22" s="394">
        <v>6764606.8900000006</v>
      </c>
      <c r="HM22" s="394">
        <v>7590070</v>
      </c>
      <c r="HN22" s="394">
        <v>7926020.8099999996</v>
      </c>
      <c r="HO22" s="394">
        <v>10140699.700000001</v>
      </c>
      <c r="HP22" s="394">
        <v>5141389.99</v>
      </c>
      <c r="HQ22" s="394">
        <v>87401439.760000005</v>
      </c>
      <c r="HR22" s="394">
        <v>29156589.109999999</v>
      </c>
      <c r="HS22" s="394">
        <v>6812177.0500000007</v>
      </c>
      <c r="HT22" s="394">
        <v>5651398.1600000001</v>
      </c>
      <c r="HU22" s="394">
        <v>4537726.9799999995</v>
      </c>
      <c r="HV22" s="394">
        <v>2539797.34</v>
      </c>
      <c r="HW22" s="394">
        <v>9879866</v>
      </c>
      <c r="HX22" s="394">
        <v>5996236.5</v>
      </c>
      <c r="HY22" s="394">
        <v>5333446.29</v>
      </c>
      <c r="HZ22" s="394">
        <v>7222076</v>
      </c>
      <c r="IA22" s="394">
        <v>5901491.7199999997</v>
      </c>
      <c r="IB22" s="394">
        <v>10750413</v>
      </c>
      <c r="IC22" s="394">
        <v>3086027</v>
      </c>
      <c r="ID22" s="394">
        <v>9710190.7000000011</v>
      </c>
      <c r="IE22" s="394">
        <v>3475148.5700000003</v>
      </c>
      <c r="IF22" s="394">
        <v>4949112.5</v>
      </c>
      <c r="IG22" s="394">
        <v>82982770</v>
      </c>
      <c r="IH22" s="394">
        <v>21401901</v>
      </c>
      <c r="II22" s="394">
        <v>11696003</v>
      </c>
      <c r="IJ22" s="394">
        <v>13176560.800000001</v>
      </c>
      <c r="IK22" s="394">
        <v>24226093.390000001</v>
      </c>
      <c r="IL22" s="394">
        <v>9966504.8000000007</v>
      </c>
      <c r="IM22" s="394">
        <v>7326169</v>
      </c>
      <c r="IN22" s="394">
        <v>6975279</v>
      </c>
      <c r="IO22" s="394">
        <v>7167160.5699999994</v>
      </c>
      <c r="IP22" s="394">
        <v>9150636</v>
      </c>
      <c r="IQ22" s="394">
        <v>7058036.6000000006</v>
      </c>
      <c r="IR22" s="394">
        <v>100614394.5</v>
      </c>
      <c r="IS22" s="394">
        <v>35494631.289999999</v>
      </c>
      <c r="IT22" s="394">
        <v>13177609.52</v>
      </c>
      <c r="IU22" s="394">
        <v>9637359</v>
      </c>
      <c r="IV22" s="394">
        <v>7595856.0199999996</v>
      </c>
      <c r="IW22" s="394">
        <v>3546319.6599999997</v>
      </c>
      <c r="IX22" s="394">
        <v>9718800.7599999998</v>
      </c>
      <c r="IY22" s="394">
        <v>4401968.38</v>
      </c>
      <c r="IZ22" s="394">
        <v>5322120</v>
      </c>
      <c r="JA22" s="394">
        <v>12909665.440000001</v>
      </c>
      <c r="JB22" s="394">
        <v>14011354</v>
      </c>
      <c r="JC22" s="394">
        <v>9781344.25</v>
      </c>
      <c r="JD22" s="394">
        <v>29442371</v>
      </c>
      <c r="JE22" s="394">
        <v>19306914.239999998</v>
      </c>
      <c r="JF22" s="394">
        <v>3738964.9000000004</v>
      </c>
      <c r="JG22" s="394">
        <v>3412378.14</v>
      </c>
      <c r="JH22" s="394">
        <v>4094221.12</v>
      </c>
      <c r="JI22" s="394">
        <v>2469568.91</v>
      </c>
      <c r="JJ22" s="394">
        <v>45281841.010000005</v>
      </c>
      <c r="JK22" s="394">
        <v>5319857</v>
      </c>
      <c r="JL22" s="394">
        <v>7864870.8000000007</v>
      </c>
      <c r="JM22" s="394">
        <v>10219048</v>
      </c>
      <c r="JN22" s="394">
        <v>6956535</v>
      </c>
      <c r="JO22" s="394">
        <v>14988653.010000002</v>
      </c>
      <c r="JP22" s="394">
        <v>3973022</v>
      </c>
      <c r="JQ22" s="394">
        <v>79298887</v>
      </c>
      <c r="JR22" s="394">
        <v>34086633.859999999</v>
      </c>
      <c r="JS22" s="394">
        <v>7070804</v>
      </c>
      <c r="JT22" s="394">
        <v>4606679</v>
      </c>
      <c r="JU22" s="394">
        <v>10775661.6</v>
      </c>
      <c r="JV22" s="394">
        <v>3695707</v>
      </c>
      <c r="JW22" s="394">
        <v>22734584</v>
      </c>
      <c r="JX22" s="394">
        <v>14100444.119999999</v>
      </c>
      <c r="JY22" s="394">
        <v>8900454</v>
      </c>
      <c r="JZ22" s="394">
        <v>8728754.6999999993</v>
      </c>
      <c r="KA22" s="394">
        <v>6922472.1699999999</v>
      </c>
      <c r="KB22" s="394">
        <v>5722837</v>
      </c>
      <c r="KC22" s="394">
        <v>8615475.4900000002</v>
      </c>
      <c r="KD22" s="394">
        <v>3216642</v>
      </c>
      <c r="KE22" s="394">
        <v>5423592.2400000002</v>
      </c>
      <c r="KF22" s="394">
        <v>126331232.67</v>
      </c>
      <c r="KG22" s="394">
        <v>21828248</v>
      </c>
      <c r="KH22" s="394">
        <v>6530296.25</v>
      </c>
      <c r="KI22" s="394">
        <v>11953041.119999999</v>
      </c>
      <c r="KJ22" s="394">
        <v>16447961.810000002</v>
      </c>
      <c r="KK22" s="394">
        <v>5894422.2599999998</v>
      </c>
      <c r="KL22" s="394">
        <v>40112412.68</v>
      </c>
      <c r="KM22" s="394">
        <v>11274032.530000001</v>
      </c>
      <c r="KN22" s="394">
        <v>6936804.5</v>
      </c>
      <c r="KO22" s="394">
        <v>34963376.560000002</v>
      </c>
      <c r="KP22" s="394">
        <v>12220514.609999999</v>
      </c>
      <c r="KQ22" s="394">
        <v>14836388.580000002</v>
      </c>
      <c r="KR22" s="394">
        <v>24687169</v>
      </c>
      <c r="KS22" s="394">
        <v>7785114</v>
      </c>
      <c r="KT22" s="394">
        <v>19422373</v>
      </c>
      <c r="KU22" s="394">
        <v>89821514.859999985</v>
      </c>
      <c r="KV22" s="394">
        <v>12300264</v>
      </c>
      <c r="KW22" s="394">
        <v>53654428.709999993</v>
      </c>
      <c r="KX22" s="394">
        <v>8142192</v>
      </c>
      <c r="KY22" s="394">
        <v>4790799</v>
      </c>
      <c r="KZ22" s="394">
        <v>18835264</v>
      </c>
      <c r="LA22" s="394">
        <v>12645453.02</v>
      </c>
      <c r="LB22" s="394">
        <v>8842007</v>
      </c>
      <c r="LC22" s="394">
        <v>7509535</v>
      </c>
      <c r="LD22" s="394">
        <v>6904488.0099999998</v>
      </c>
      <c r="LE22" s="394">
        <v>120620736.22000001</v>
      </c>
      <c r="LF22" s="394">
        <v>26325727</v>
      </c>
      <c r="LG22" s="394">
        <v>26209459.369999997</v>
      </c>
      <c r="LH22" s="394">
        <v>31681312.039999999</v>
      </c>
      <c r="LI22" s="394">
        <v>12678358.390000001</v>
      </c>
      <c r="LJ22" s="394">
        <v>6114584.0600000005</v>
      </c>
      <c r="LK22" s="394">
        <v>5629124.9000000004</v>
      </c>
      <c r="LL22" s="394">
        <v>9493925</v>
      </c>
      <c r="LM22" s="394">
        <v>4512035</v>
      </c>
      <c r="LN22" s="394">
        <v>11156639.5</v>
      </c>
      <c r="LO22" s="394">
        <v>5653266.4000000004</v>
      </c>
      <c r="LP22" s="394">
        <v>44329626.450000003</v>
      </c>
      <c r="LQ22" s="394">
        <v>8422590.5399999991</v>
      </c>
      <c r="LR22" s="394">
        <v>4365616</v>
      </c>
      <c r="LS22" s="394">
        <v>157689376.12</v>
      </c>
      <c r="LT22" s="394">
        <v>64737937.079999998</v>
      </c>
      <c r="LU22" s="394">
        <v>104203933</v>
      </c>
      <c r="LV22" s="394">
        <v>46771640.740000002</v>
      </c>
      <c r="LW22" s="394">
        <v>20230545.659999996</v>
      </c>
      <c r="LX22" s="394">
        <v>17046691</v>
      </c>
      <c r="LY22" s="394">
        <v>12442441</v>
      </c>
      <c r="LZ22" s="394">
        <v>11435603.16</v>
      </c>
      <c r="MA22" s="394">
        <v>8030079</v>
      </c>
      <c r="MB22" s="394">
        <v>10578158</v>
      </c>
      <c r="MC22" s="394">
        <v>32343877.18</v>
      </c>
      <c r="MD22" s="394">
        <v>9637236</v>
      </c>
      <c r="ME22" s="394">
        <v>138817298</v>
      </c>
      <c r="MF22" s="394">
        <v>9575569.8300000001</v>
      </c>
      <c r="MG22" s="394">
        <v>5784819.8200000003</v>
      </c>
      <c r="MH22" s="394">
        <v>6618348.5800000001</v>
      </c>
      <c r="MI22" s="394">
        <v>5452956.8100000005</v>
      </c>
      <c r="MJ22" s="394">
        <v>9677820.5500000007</v>
      </c>
      <c r="MK22" s="394">
        <v>7749196.5099999998</v>
      </c>
      <c r="ML22" s="394">
        <v>9586883.1300000008</v>
      </c>
      <c r="MM22" s="394">
        <v>11370071.380000001</v>
      </c>
      <c r="MN22" s="394">
        <v>6181663.6799999997</v>
      </c>
      <c r="MO22" s="394">
        <v>7483816.3799999999</v>
      </c>
      <c r="MP22" s="394">
        <v>5996269.6900000004</v>
      </c>
      <c r="MQ22" s="394">
        <v>83147125</v>
      </c>
      <c r="MR22" s="394">
        <v>10327961.699999999</v>
      </c>
      <c r="MS22" s="394">
        <v>6803038.3799999999</v>
      </c>
      <c r="MT22" s="394">
        <v>19512300</v>
      </c>
      <c r="MU22" s="394">
        <v>12697603.310000001</v>
      </c>
      <c r="MV22" s="394">
        <v>12459784</v>
      </c>
      <c r="MW22" s="394">
        <v>22877429.6699</v>
      </c>
      <c r="MX22" s="394">
        <v>15569638</v>
      </c>
      <c r="MY22" s="394">
        <v>8210288.3300000001</v>
      </c>
      <c r="MZ22" s="394">
        <v>3420071.48</v>
      </c>
      <c r="NA22" s="394">
        <v>2280456</v>
      </c>
      <c r="NB22" s="394">
        <v>205402896.53999999</v>
      </c>
      <c r="NC22" s="394">
        <v>24934979</v>
      </c>
      <c r="ND22" s="394">
        <v>6516704.8900000006</v>
      </c>
      <c r="NE22" s="394">
        <v>70583212</v>
      </c>
      <c r="NF22" s="394">
        <v>6516399.9700000007</v>
      </c>
      <c r="NG22" s="394">
        <v>25598768.370000001</v>
      </c>
      <c r="NH22" s="394">
        <v>35421389</v>
      </c>
      <c r="NI22" s="394">
        <v>30228128.150000002</v>
      </c>
      <c r="NJ22" s="394">
        <v>2638973.9299999997</v>
      </c>
      <c r="NK22" s="394">
        <v>7656679.4100000001</v>
      </c>
      <c r="NL22" s="394">
        <v>8915067.25</v>
      </c>
      <c r="NM22" s="394">
        <v>9769836</v>
      </c>
      <c r="NN22" s="394">
        <v>48495627.510000005</v>
      </c>
      <c r="NO22" s="394">
        <v>8800719</v>
      </c>
      <c r="NP22" s="394">
        <v>8528238.3900000006</v>
      </c>
      <c r="NQ22" s="394">
        <v>0</v>
      </c>
      <c r="NR22" s="394">
        <v>6944823.6600000001</v>
      </c>
      <c r="NS22" s="394">
        <v>3352418.63</v>
      </c>
      <c r="NT22" s="394">
        <v>7278606.4100000001</v>
      </c>
      <c r="NU22" s="394">
        <v>66214044.549999997</v>
      </c>
      <c r="NV22" s="394">
        <v>41019755.420000002</v>
      </c>
      <c r="NW22" s="394">
        <v>8670185.0399999991</v>
      </c>
      <c r="NX22" s="394">
        <v>4123655.17</v>
      </c>
      <c r="NY22" s="394">
        <v>7334767</v>
      </c>
      <c r="NZ22" s="394">
        <v>10114300.67</v>
      </c>
      <c r="OA22" s="394">
        <v>5030528.5</v>
      </c>
      <c r="OB22" s="394">
        <v>95234774.689999998</v>
      </c>
      <c r="OC22" s="394">
        <v>33082874.440000001</v>
      </c>
      <c r="OD22" s="394">
        <v>13044506.860000001</v>
      </c>
      <c r="OE22" s="394">
        <v>34902181</v>
      </c>
      <c r="OF22" s="394">
        <v>9810201.5199999996</v>
      </c>
      <c r="OG22" s="394">
        <v>11117813</v>
      </c>
      <c r="OH22" s="394">
        <v>19303397</v>
      </c>
      <c r="OI22" s="394">
        <v>9257014.3000000007</v>
      </c>
      <c r="OJ22" s="394">
        <v>8907751.4000000004</v>
      </c>
      <c r="OK22" s="394">
        <v>111863925.84</v>
      </c>
      <c r="OL22" s="394">
        <v>29248002.710000001</v>
      </c>
      <c r="OM22" s="394">
        <v>34750262.649999999</v>
      </c>
      <c r="ON22" s="394">
        <v>18737935.84</v>
      </c>
      <c r="OO22" s="394">
        <v>10514019.619999999</v>
      </c>
      <c r="OP22" s="394">
        <v>4853340</v>
      </c>
      <c r="OQ22" s="394">
        <v>74503507</v>
      </c>
      <c r="OR22" s="394">
        <v>6711205.4100000001</v>
      </c>
      <c r="OS22" s="394">
        <v>8133745</v>
      </c>
      <c r="OT22" s="394">
        <v>15749192</v>
      </c>
      <c r="OU22" s="394">
        <v>16264999.68</v>
      </c>
      <c r="OV22" s="394">
        <v>23241146.34</v>
      </c>
      <c r="OW22" s="394">
        <v>9936191.3200000003</v>
      </c>
      <c r="OX22" s="394">
        <v>3700246</v>
      </c>
      <c r="OY22" s="394">
        <v>3187724</v>
      </c>
      <c r="OZ22" s="394">
        <v>98478860.700000003</v>
      </c>
      <c r="PA22" s="394">
        <v>9165921.1500000004</v>
      </c>
      <c r="PB22" s="394">
        <v>23660515.52</v>
      </c>
      <c r="PC22" s="394">
        <v>4407400.9800000004</v>
      </c>
      <c r="PD22" s="394">
        <v>14355238.67</v>
      </c>
      <c r="PE22" s="394">
        <v>26067212</v>
      </c>
      <c r="PF22" s="394">
        <v>10831731.23</v>
      </c>
      <c r="PG22" s="394">
        <v>5287290.4800000004</v>
      </c>
      <c r="PH22" s="394">
        <v>14185335</v>
      </c>
      <c r="PI22" s="394">
        <v>9498361</v>
      </c>
      <c r="PJ22" s="394">
        <v>11190325</v>
      </c>
      <c r="PK22" s="394">
        <v>17778777</v>
      </c>
      <c r="PL22" s="394">
        <v>6854016</v>
      </c>
      <c r="PM22" s="394">
        <v>35835451</v>
      </c>
      <c r="PN22" s="394">
        <v>4562111.3500000006</v>
      </c>
      <c r="PO22" s="394">
        <v>3523379</v>
      </c>
      <c r="PP22" s="394">
        <v>4668647.13</v>
      </c>
      <c r="PQ22" s="394">
        <v>5421370</v>
      </c>
      <c r="PR22" s="394">
        <v>199351938.52000001</v>
      </c>
      <c r="PS22" s="394">
        <v>8425847.4499999993</v>
      </c>
      <c r="PT22" s="394">
        <v>6674589.5099999998</v>
      </c>
      <c r="PU22" s="394">
        <v>16438097.98</v>
      </c>
      <c r="PV22" s="394">
        <v>45099936.100000001</v>
      </c>
      <c r="PW22" s="394">
        <v>18322510.079999998</v>
      </c>
      <c r="PX22" s="394">
        <v>28551921</v>
      </c>
      <c r="PY22" s="394">
        <v>10226354.5</v>
      </c>
      <c r="PZ22" s="394">
        <v>19989747.75</v>
      </c>
      <c r="QA22" s="394">
        <v>6239105.7599999998</v>
      </c>
      <c r="QB22" s="394">
        <v>17979252.890000001</v>
      </c>
      <c r="QC22" s="394">
        <v>8738594.5199999996</v>
      </c>
      <c r="QD22" s="394">
        <v>9240199.7400000002</v>
      </c>
      <c r="QE22" s="394">
        <v>13684461</v>
      </c>
      <c r="QF22" s="394">
        <v>16217992.15</v>
      </c>
      <c r="QG22" s="394">
        <v>11716667</v>
      </c>
      <c r="QH22" s="394">
        <v>10533746</v>
      </c>
      <c r="QI22" s="394">
        <v>9338925.3100000005</v>
      </c>
      <c r="QJ22" s="394">
        <v>7328841</v>
      </c>
      <c r="QK22" s="394">
        <v>23293703.120000001</v>
      </c>
      <c r="QL22" s="394">
        <v>21759977.77</v>
      </c>
      <c r="QM22" s="394">
        <v>6778362</v>
      </c>
      <c r="QN22" s="394">
        <v>1458110</v>
      </c>
      <c r="QO22" s="394">
        <v>1503580</v>
      </c>
      <c r="QP22" s="394">
        <v>2216328</v>
      </c>
      <c r="QQ22" s="394">
        <v>1685009.27</v>
      </c>
      <c r="QR22" s="394">
        <v>87112956.229999989</v>
      </c>
      <c r="QS22" s="394">
        <v>9020154.5899999999</v>
      </c>
      <c r="QT22" s="394">
        <v>18128002.93</v>
      </c>
      <c r="QU22" s="394">
        <v>12391695</v>
      </c>
      <c r="QV22" s="394">
        <v>11230175.039999999</v>
      </c>
      <c r="QW22" s="394">
        <v>24451874.600000001</v>
      </c>
      <c r="QX22" s="394">
        <v>12604567.34</v>
      </c>
      <c r="QY22" s="394">
        <v>19131750.140000001</v>
      </c>
      <c r="QZ22" s="394">
        <v>20739337.579999998</v>
      </c>
      <c r="RA22" s="394">
        <v>7793429.5999999996</v>
      </c>
      <c r="RB22" s="394">
        <v>8490542</v>
      </c>
      <c r="RC22" s="394">
        <v>4747242</v>
      </c>
      <c r="RD22" s="394">
        <v>3558344</v>
      </c>
      <c r="RE22" s="394">
        <v>173197808.66</v>
      </c>
      <c r="RF22" s="394">
        <v>21061643.539999999</v>
      </c>
      <c r="RG22" s="394">
        <v>8549498</v>
      </c>
      <c r="RH22" s="394">
        <v>13835394.33</v>
      </c>
      <c r="RI22" s="394">
        <v>10214242</v>
      </c>
      <c r="RJ22" s="394">
        <v>14690522.85</v>
      </c>
      <c r="RK22" s="394">
        <v>19711288</v>
      </c>
      <c r="RL22" s="394">
        <v>9077606.5700000003</v>
      </c>
      <c r="RM22" s="394">
        <v>12566376.57</v>
      </c>
      <c r="RN22" s="394">
        <v>15971154</v>
      </c>
      <c r="RO22" s="394">
        <v>23187136.850000001</v>
      </c>
      <c r="RP22" s="394">
        <v>5393832</v>
      </c>
      <c r="RQ22" s="394">
        <v>4905883.5</v>
      </c>
      <c r="RR22" s="394">
        <v>10263278.060000001</v>
      </c>
      <c r="RS22" s="394">
        <v>4646727.42</v>
      </c>
      <c r="RT22" s="394">
        <v>5313400</v>
      </c>
      <c r="RU22" s="394">
        <v>5247003</v>
      </c>
      <c r="RV22" s="394">
        <v>4908923.87</v>
      </c>
      <c r="RW22" s="394">
        <v>4101872</v>
      </c>
      <c r="RX22" s="394">
        <v>5543035</v>
      </c>
      <c r="RY22" s="394">
        <v>70229803.989999995</v>
      </c>
      <c r="RZ22" s="394">
        <v>10614652</v>
      </c>
      <c r="SA22" s="394">
        <v>6715532</v>
      </c>
      <c r="SB22" s="394">
        <v>6973127.3200000003</v>
      </c>
      <c r="SC22" s="394">
        <v>7059705</v>
      </c>
      <c r="SD22" s="394">
        <v>10627078.23</v>
      </c>
      <c r="SE22" s="394">
        <v>7341777.7000000002</v>
      </c>
      <c r="SF22" s="394">
        <v>14715910.359999999</v>
      </c>
      <c r="SG22" s="394">
        <v>7543660</v>
      </c>
      <c r="SH22" s="394">
        <v>9424580.7300000004</v>
      </c>
      <c r="SI22" s="394">
        <v>23136033</v>
      </c>
      <c r="SJ22" s="394">
        <v>4296877.51</v>
      </c>
      <c r="SK22" s="394">
        <v>45137031.049999997</v>
      </c>
      <c r="SL22" s="394">
        <v>10876569</v>
      </c>
      <c r="SM22" s="394">
        <v>13785136.68</v>
      </c>
      <c r="SN22" s="394">
        <v>17531315</v>
      </c>
      <c r="SO22" s="394">
        <v>9482285.0700000003</v>
      </c>
      <c r="SP22" s="394">
        <v>11645922</v>
      </c>
      <c r="SQ22" s="394">
        <v>8644076</v>
      </c>
      <c r="SR22" s="394">
        <v>6605802</v>
      </c>
      <c r="SS22" s="394">
        <v>62365726.640000001</v>
      </c>
      <c r="ST22" s="394">
        <v>5177212.34</v>
      </c>
      <c r="SU22" s="394">
        <v>10416322.539999999</v>
      </c>
      <c r="SV22" s="394">
        <v>7813643.6600000001</v>
      </c>
      <c r="SW22" s="394">
        <v>4799594</v>
      </c>
      <c r="SX22" s="394">
        <v>4534437.3499999996</v>
      </c>
      <c r="SY22" s="394">
        <v>5351291.0999999996</v>
      </c>
      <c r="SZ22" s="394">
        <v>18796250.650000002</v>
      </c>
      <c r="TA22" s="394">
        <v>5479990.8800000008</v>
      </c>
      <c r="TB22" s="394">
        <v>6261278.5499999998</v>
      </c>
      <c r="TC22" s="394">
        <v>6705684</v>
      </c>
      <c r="TD22" s="394">
        <v>15640136</v>
      </c>
      <c r="TE22" s="394">
        <v>7657000</v>
      </c>
      <c r="TF22" s="394">
        <v>5278204.5999999996</v>
      </c>
      <c r="TG22" s="394">
        <v>138110116.87</v>
      </c>
      <c r="TH22" s="394">
        <v>9999607</v>
      </c>
      <c r="TI22" s="394">
        <v>7486165.6699999999</v>
      </c>
      <c r="TJ22" s="394">
        <v>19267718.5</v>
      </c>
      <c r="TK22" s="394">
        <v>18298537.960000001</v>
      </c>
      <c r="TL22" s="394">
        <v>14071716</v>
      </c>
      <c r="TM22" s="394">
        <v>5552840.6299999999</v>
      </c>
      <c r="TN22" s="394">
        <v>39296072.399999999</v>
      </c>
      <c r="TO22" s="394">
        <v>10756936</v>
      </c>
      <c r="TP22" s="394">
        <v>21917380.979999997</v>
      </c>
      <c r="TQ22" s="394">
        <v>16655809</v>
      </c>
      <c r="TR22" s="394">
        <v>12584967</v>
      </c>
      <c r="TS22" s="394">
        <v>6197684.8900000006</v>
      </c>
      <c r="TT22" s="394">
        <v>14167452.5</v>
      </c>
      <c r="TU22" s="394">
        <v>9935025</v>
      </c>
      <c r="TV22" s="394">
        <v>9317428</v>
      </c>
      <c r="TW22" s="394">
        <v>51366701.480000004</v>
      </c>
      <c r="TX22" s="394">
        <v>10830800.470000001</v>
      </c>
      <c r="TY22" s="394">
        <v>47239768.850000001</v>
      </c>
      <c r="TZ22" s="394">
        <v>17440002.379999999</v>
      </c>
      <c r="UA22" s="394">
        <v>5001875</v>
      </c>
      <c r="UB22" s="394">
        <v>10165032.07</v>
      </c>
      <c r="UC22" s="394">
        <v>57111234.280000001</v>
      </c>
      <c r="UD22" s="394">
        <v>5285153.0600000005</v>
      </c>
      <c r="UE22" s="394">
        <v>5202366</v>
      </c>
      <c r="UF22" s="394">
        <v>7717232.6900000004</v>
      </c>
      <c r="UG22" s="394">
        <v>4668350.5</v>
      </c>
      <c r="UH22" s="394">
        <v>48958973.340000004</v>
      </c>
      <c r="UI22" s="394">
        <v>13107045.130000001</v>
      </c>
      <c r="UJ22" s="394">
        <v>9702297.5099999998</v>
      </c>
      <c r="UK22" s="394">
        <v>18259513</v>
      </c>
      <c r="UL22" s="394">
        <v>8459552.7400000002</v>
      </c>
      <c r="UM22" s="394">
        <v>9630461.9000000004</v>
      </c>
      <c r="UN22" s="394">
        <v>183663391</v>
      </c>
      <c r="UO22" s="394">
        <v>9580618</v>
      </c>
      <c r="UP22" s="394">
        <v>8498285.5399999991</v>
      </c>
      <c r="UQ22" s="394">
        <v>33644960.719999999</v>
      </c>
      <c r="UR22" s="394">
        <v>4778487</v>
      </c>
      <c r="US22" s="394">
        <v>8360634</v>
      </c>
      <c r="UT22" s="394">
        <v>22106149.060000002</v>
      </c>
      <c r="UU22" s="394">
        <v>5993701</v>
      </c>
      <c r="UV22" s="394">
        <v>7894345.1699999999</v>
      </c>
      <c r="UW22" s="394">
        <v>8501360</v>
      </c>
      <c r="UX22" s="394">
        <v>10587347</v>
      </c>
      <c r="UY22" s="394">
        <v>20211837.550000001</v>
      </c>
      <c r="UZ22" s="394">
        <v>12336059.699999999</v>
      </c>
      <c r="VA22" s="394">
        <v>21770820.5</v>
      </c>
      <c r="VB22" s="394">
        <v>5430349.5</v>
      </c>
      <c r="VC22" s="394">
        <v>5251540</v>
      </c>
      <c r="VD22" s="394">
        <v>6906665.7199999997</v>
      </c>
      <c r="VE22" s="394">
        <v>6119088</v>
      </c>
      <c r="VF22" s="394">
        <v>24214362.420000002</v>
      </c>
      <c r="VG22" s="394">
        <v>4484630.59</v>
      </c>
      <c r="VH22" s="394">
        <v>3990557.4099999997</v>
      </c>
      <c r="VI22" s="394">
        <v>4116245.7700000005</v>
      </c>
      <c r="VJ22" s="394">
        <v>93913404</v>
      </c>
      <c r="VK22" s="394">
        <v>9197772</v>
      </c>
      <c r="VL22" s="394">
        <v>9366114.8000000007</v>
      </c>
      <c r="VM22" s="394">
        <v>15337674.6</v>
      </c>
      <c r="VN22" s="394">
        <v>21866784.25</v>
      </c>
      <c r="VO22" s="394">
        <v>15084523</v>
      </c>
      <c r="VP22" s="394">
        <v>15572625.82</v>
      </c>
      <c r="VQ22" s="394">
        <v>7366007.5099999998</v>
      </c>
      <c r="VR22" s="394">
        <v>9738278.8499999996</v>
      </c>
      <c r="VS22" s="394">
        <v>40578137.060000002</v>
      </c>
      <c r="VT22" s="394">
        <v>9781640.4100000001</v>
      </c>
      <c r="VU22" s="394">
        <v>13776480.300000001</v>
      </c>
      <c r="VV22" s="394">
        <v>11413438</v>
      </c>
      <c r="VW22" s="394">
        <v>8574669</v>
      </c>
      <c r="VX22" s="394">
        <v>6791664.1299999999</v>
      </c>
      <c r="VY22" s="394">
        <v>246217475.91</v>
      </c>
      <c r="VZ22" s="394">
        <v>23384477.75</v>
      </c>
      <c r="WA22" s="394">
        <v>14259200.4</v>
      </c>
      <c r="WB22" s="394">
        <v>10687083.280000001</v>
      </c>
      <c r="WC22" s="394">
        <v>11617390</v>
      </c>
      <c r="WD22" s="394">
        <v>15255752</v>
      </c>
      <c r="WE22" s="394">
        <v>20236021</v>
      </c>
      <c r="WF22" s="394">
        <v>25305203</v>
      </c>
      <c r="WG22" s="394">
        <v>15813466.57</v>
      </c>
      <c r="WH22" s="394">
        <v>19967250</v>
      </c>
      <c r="WI22" s="394">
        <v>13157674</v>
      </c>
      <c r="WJ22" s="394">
        <v>27294947.25</v>
      </c>
      <c r="WK22" s="394">
        <v>18442271</v>
      </c>
      <c r="WL22" s="394">
        <v>20573304.899999999</v>
      </c>
      <c r="WM22" s="394">
        <v>35367217.5</v>
      </c>
      <c r="WN22" s="394">
        <v>16507418</v>
      </c>
      <c r="WO22" s="394">
        <v>16134825</v>
      </c>
      <c r="WP22" s="394">
        <v>18511474</v>
      </c>
      <c r="WQ22" s="394">
        <v>8775755.9400000013</v>
      </c>
      <c r="WR22" s="394">
        <v>29308294</v>
      </c>
      <c r="WS22" s="394">
        <v>71603555.460000008</v>
      </c>
      <c r="WT22" s="394">
        <v>14961409</v>
      </c>
      <c r="WU22" s="394">
        <v>12047051</v>
      </c>
      <c r="WV22" s="394">
        <v>8778259.0800000001</v>
      </c>
      <c r="WW22" s="394">
        <v>12932427.5</v>
      </c>
      <c r="WX22" s="394">
        <v>10327177.5</v>
      </c>
      <c r="WY22" s="394">
        <v>11865608</v>
      </c>
      <c r="WZ22" s="394">
        <v>12033954.5</v>
      </c>
      <c r="XA22" s="394">
        <v>41127349.219999999</v>
      </c>
      <c r="XB22" s="394">
        <v>9665405.1500000004</v>
      </c>
      <c r="XC22" s="394">
        <v>4274852</v>
      </c>
      <c r="XD22" s="394">
        <v>4523673.0999999996</v>
      </c>
      <c r="XE22" s="394">
        <v>3247691.4</v>
      </c>
      <c r="XF22" s="394">
        <v>165807605.5</v>
      </c>
      <c r="XG22" s="394">
        <v>17792496</v>
      </c>
      <c r="XH22" s="394">
        <v>20799478</v>
      </c>
      <c r="XI22" s="394">
        <v>51340808.490000002</v>
      </c>
      <c r="XJ22" s="394">
        <v>14511322.23</v>
      </c>
      <c r="XK22" s="394">
        <v>20422842</v>
      </c>
      <c r="XL22" s="394">
        <v>18520861.550000001</v>
      </c>
      <c r="XM22" s="394">
        <v>16773177</v>
      </c>
      <c r="XN22" s="394">
        <v>13961343.82</v>
      </c>
      <c r="XO22" s="394">
        <v>28512047.859999999</v>
      </c>
      <c r="XP22" s="394">
        <v>31135340.25</v>
      </c>
      <c r="XQ22" s="394">
        <v>11158161.76</v>
      </c>
      <c r="XR22" s="394">
        <v>8575143.75</v>
      </c>
      <c r="XS22" s="394">
        <v>10715576</v>
      </c>
      <c r="XT22" s="394">
        <v>11212627.960000001</v>
      </c>
      <c r="XU22" s="394">
        <v>11316170.32</v>
      </c>
      <c r="XV22" s="394">
        <v>7416503.5899999999</v>
      </c>
      <c r="XW22" s="394">
        <v>8523774.4600000009</v>
      </c>
      <c r="XX22" s="394">
        <v>11264865.5</v>
      </c>
      <c r="XY22" s="394">
        <v>10987429</v>
      </c>
      <c r="XZ22" s="394">
        <v>9386794</v>
      </c>
      <c r="YA22" s="394">
        <v>8427388.6099999994</v>
      </c>
      <c r="YB22" s="394">
        <v>6880061.1799999997</v>
      </c>
      <c r="YC22" s="394">
        <v>171984858</v>
      </c>
      <c r="YD22" s="394">
        <v>13744400</v>
      </c>
      <c r="YE22" s="394">
        <v>20281209.41</v>
      </c>
      <c r="YF22" s="394">
        <v>9036323.7599999998</v>
      </c>
      <c r="YG22" s="394">
        <v>48524075.18</v>
      </c>
      <c r="YH22" s="394">
        <v>12014685.699999999</v>
      </c>
      <c r="YI22" s="394">
        <v>20082322</v>
      </c>
      <c r="YJ22" s="394">
        <v>9844170</v>
      </c>
      <c r="YK22" s="394">
        <v>34944419.18</v>
      </c>
      <c r="YL22" s="394">
        <v>25716653</v>
      </c>
      <c r="YM22" s="394">
        <v>16561422</v>
      </c>
      <c r="YN22" s="394">
        <v>11026531.619999999</v>
      </c>
      <c r="YO22" s="394">
        <v>7424600</v>
      </c>
      <c r="YP22" s="394">
        <v>12749924</v>
      </c>
      <c r="YQ22" s="394">
        <v>5478819</v>
      </c>
      <c r="YR22" s="394">
        <v>9743679.7400000002</v>
      </c>
      <c r="YS22" s="394">
        <v>5788051</v>
      </c>
      <c r="YT22" s="394">
        <v>51876620.299999997</v>
      </c>
      <c r="YU22" s="394">
        <v>5239435</v>
      </c>
      <c r="YV22" s="394">
        <v>5337785</v>
      </c>
      <c r="YW22" s="394">
        <v>6774531.9400000004</v>
      </c>
      <c r="YX22" s="394">
        <v>4862430</v>
      </c>
      <c r="YY22" s="394">
        <v>3840675.01</v>
      </c>
      <c r="YZ22" s="394">
        <v>4336211</v>
      </c>
      <c r="ZA22" s="394">
        <v>46703805.590000004</v>
      </c>
      <c r="ZB22" s="394">
        <v>5542573.2000000002</v>
      </c>
      <c r="ZC22" s="394">
        <v>9900664.5</v>
      </c>
      <c r="ZD22" s="394">
        <v>7620145</v>
      </c>
      <c r="ZE22" s="394">
        <v>6340719.6100000003</v>
      </c>
      <c r="ZF22" s="394">
        <v>7442586.9000000004</v>
      </c>
      <c r="ZG22" s="394">
        <v>4998722</v>
      </c>
      <c r="ZH22" s="394">
        <v>4948869.76</v>
      </c>
      <c r="ZI22" s="394">
        <v>26129615</v>
      </c>
      <c r="ZJ22" s="394">
        <v>104907696.59999999</v>
      </c>
      <c r="ZK22" s="394">
        <v>5991612</v>
      </c>
      <c r="ZL22" s="394">
        <v>11754699</v>
      </c>
      <c r="ZM22" s="394">
        <v>27843588</v>
      </c>
      <c r="ZN22" s="394">
        <v>19890193</v>
      </c>
      <c r="ZO22" s="394">
        <v>6711669</v>
      </c>
      <c r="ZP22" s="394">
        <v>7789263</v>
      </c>
      <c r="ZQ22" s="394">
        <v>15809241.74</v>
      </c>
      <c r="ZR22" s="394">
        <v>13208297</v>
      </c>
      <c r="ZS22" s="394">
        <v>16966834.02</v>
      </c>
      <c r="ZT22" s="394">
        <v>389403</v>
      </c>
      <c r="ZU22" s="394">
        <v>5418100.5599999996</v>
      </c>
      <c r="ZV22" s="394">
        <v>5106465</v>
      </c>
      <c r="ZW22" s="394">
        <v>8435459</v>
      </c>
      <c r="ZX22" s="394">
        <v>7123941.7999999998</v>
      </c>
      <c r="ZY22" s="394">
        <v>7220107</v>
      </c>
      <c r="ZZ22" s="394">
        <v>5426063.7000000002</v>
      </c>
      <c r="AAA22" s="394">
        <v>5633477.7199999997</v>
      </c>
      <c r="AAB22" s="394">
        <v>2944711</v>
      </c>
      <c r="AAC22" s="394">
        <v>6702436.1400000006</v>
      </c>
      <c r="AAD22" s="394">
        <v>5862807</v>
      </c>
      <c r="AAE22" s="394">
        <v>3728119</v>
      </c>
      <c r="AAF22" s="394">
        <v>52550340.719999999</v>
      </c>
      <c r="AAG22" s="394">
        <v>6167288</v>
      </c>
      <c r="AAH22" s="394">
        <v>8699955</v>
      </c>
      <c r="AAI22" s="394">
        <v>6748080.5999999996</v>
      </c>
      <c r="AAJ22" s="394">
        <v>6120425.9500000002</v>
      </c>
      <c r="AAK22" s="394">
        <v>8907310</v>
      </c>
      <c r="AAL22" s="394">
        <v>6716885</v>
      </c>
      <c r="AAM22" s="394">
        <v>221819586.89999998</v>
      </c>
      <c r="AAN22" s="394">
        <v>15144116.4</v>
      </c>
      <c r="AAO22" s="394">
        <v>10210217</v>
      </c>
      <c r="AAP22" s="394">
        <v>17076028</v>
      </c>
      <c r="AAQ22" s="394">
        <v>16579342.43</v>
      </c>
      <c r="AAR22" s="394">
        <v>9312937</v>
      </c>
      <c r="AAS22" s="394">
        <v>16990881</v>
      </c>
      <c r="AAT22" s="394">
        <v>14852773.6</v>
      </c>
      <c r="AAU22" s="394">
        <v>27777920</v>
      </c>
      <c r="AAV22" s="394">
        <v>11002363.939999999</v>
      </c>
      <c r="AAW22" s="394">
        <v>13761848</v>
      </c>
      <c r="AAX22" s="394">
        <v>50337830</v>
      </c>
      <c r="AAY22" s="394">
        <v>28380934</v>
      </c>
      <c r="AAZ22" s="394">
        <v>7474278</v>
      </c>
      <c r="ABA22" s="394">
        <v>9522560</v>
      </c>
      <c r="ABB22" s="394">
        <v>9802997</v>
      </c>
      <c r="ABC22" s="394">
        <v>8903737.870000001</v>
      </c>
      <c r="ABD22" s="394">
        <v>11548341</v>
      </c>
      <c r="ABE22" s="394">
        <v>8869445.6699999999</v>
      </c>
      <c r="ABF22" s="394">
        <v>59463021.539999999</v>
      </c>
      <c r="ABG22" s="394">
        <v>32374126.419999998</v>
      </c>
      <c r="ABH22" s="394">
        <v>7489270.75</v>
      </c>
      <c r="ABI22" s="394">
        <v>7020015</v>
      </c>
      <c r="ABJ22" s="394">
        <v>5541641.7400000002</v>
      </c>
      <c r="ABK22" s="394">
        <v>5087692</v>
      </c>
      <c r="ABL22" s="394">
        <v>4393157</v>
      </c>
      <c r="ABM22" s="394">
        <v>74678843</v>
      </c>
      <c r="ABN22" s="394">
        <v>10627890.659999998</v>
      </c>
      <c r="ABO22" s="394">
        <v>6336664</v>
      </c>
      <c r="ABP22" s="394">
        <v>13450595.82</v>
      </c>
      <c r="ABQ22" s="394">
        <v>14092319.059999999</v>
      </c>
      <c r="ABR22" s="394">
        <v>9128521.0500000007</v>
      </c>
      <c r="ABS22" s="394">
        <v>9124985.3000000007</v>
      </c>
      <c r="ABT22" s="394">
        <v>7927005.8799999999</v>
      </c>
      <c r="ABU22" s="394">
        <v>1240320</v>
      </c>
      <c r="ABV22" s="394">
        <v>79000756.299999997</v>
      </c>
      <c r="ABW22" s="394">
        <v>3956565.83</v>
      </c>
      <c r="ABX22" s="394">
        <v>9962289</v>
      </c>
      <c r="ABY22" s="394">
        <v>4668058.29</v>
      </c>
      <c r="ABZ22" s="394">
        <v>5636293.9399999995</v>
      </c>
      <c r="ACA22" s="394">
        <v>19778097</v>
      </c>
      <c r="ACB22" s="394">
        <v>4416593</v>
      </c>
      <c r="ACC22" s="394">
        <v>9313336.2300000004</v>
      </c>
      <c r="ACD22" s="394">
        <v>6179850.79</v>
      </c>
      <c r="ACE22" s="394">
        <v>10294619.310000001</v>
      </c>
      <c r="ACF22" s="394">
        <v>5637732</v>
      </c>
      <c r="ACG22" s="394">
        <v>102374658.31000002</v>
      </c>
      <c r="ACH22" s="394">
        <v>4456496.32</v>
      </c>
      <c r="ACI22" s="394">
        <v>6013718.25</v>
      </c>
      <c r="ACJ22" s="394">
        <v>13974144</v>
      </c>
      <c r="ACK22" s="394">
        <v>7561494.8300000001</v>
      </c>
      <c r="ACL22" s="394">
        <v>12472988</v>
      </c>
      <c r="ACM22" s="394">
        <v>16196797</v>
      </c>
      <c r="ACN22" s="394">
        <v>45319096.759999998</v>
      </c>
      <c r="ACO22" s="394">
        <v>40648126</v>
      </c>
      <c r="ACP22" s="394">
        <v>9449967</v>
      </c>
      <c r="ACQ22" s="394">
        <v>11682220</v>
      </c>
      <c r="ACR22" s="394">
        <v>12882808.860000001</v>
      </c>
      <c r="ACS22" s="394">
        <v>10879428</v>
      </c>
      <c r="ACT22" s="394">
        <v>22699735.140000001</v>
      </c>
      <c r="ACU22" s="394">
        <v>7989128</v>
      </c>
      <c r="ACV22" s="394">
        <v>11811609.800000001</v>
      </c>
      <c r="ACW22" s="394">
        <v>8319532</v>
      </c>
      <c r="ACX22" s="394">
        <v>7907150.4199999999</v>
      </c>
      <c r="ACY22" s="394">
        <v>3314808.89</v>
      </c>
      <c r="ACZ22" s="394">
        <v>1066882</v>
      </c>
      <c r="ADA22" s="394">
        <v>1720068</v>
      </c>
      <c r="ADB22" s="394">
        <v>3709420.97</v>
      </c>
      <c r="ADC22" s="394">
        <v>5105037.9800000004</v>
      </c>
      <c r="ADD22" s="394">
        <v>29163885.129999999</v>
      </c>
      <c r="ADE22" s="394">
        <v>20208441.359999999</v>
      </c>
      <c r="ADF22" s="394">
        <v>3279958.38</v>
      </c>
      <c r="ADG22" s="394">
        <v>3720508.33</v>
      </c>
      <c r="ADH22" s="394">
        <v>5988142.4000000004</v>
      </c>
      <c r="ADI22" s="394">
        <v>1743543.67</v>
      </c>
      <c r="ADJ22" s="394">
        <v>3292729.5</v>
      </c>
      <c r="ADK22" s="394">
        <v>3769678.99</v>
      </c>
      <c r="ADL22" s="394">
        <v>5666948.9700000007</v>
      </c>
      <c r="ADM22" s="394">
        <v>181366887.12</v>
      </c>
      <c r="ADN22" s="394">
        <v>19431352.300000001</v>
      </c>
      <c r="ADO22" s="394">
        <v>16417740.9</v>
      </c>
      <c r="ADP22" s="394">
        <v>39566176.719999999</v>
      </c>
      <c r="ADQ22" s="394">
        <v>2946982.12</v>
      </c>
      <c r="ADR22" s="394">
        <v>5709899.3799999999</v>
      </c>
      <c r="ADS22" s="394">
        <v>7291838.75</v>
      </c>
      <c r="ADT22" s="394">
        <v>5083057</v>
      </c>
      <c r="ADU22" s="394">
        <v>136042418.17000002</v>
      </c>
      <c r="ADV22" s="394">
        <v>40315590.170000002</v>
      </c>
      <c r="ADW22" s="394">
        <v>32879949.43</v>
      </c>
      <c r="ADX22" s="394">
        <v>9298235.9199999999</v>
      </c>
      <c r="ADY22" s="394">
        <v>5132853.8</v>
      </c>
      <c r="ADZ22" s="394">
        <v>10282932.27</v>
      </c>
      <c r="AEA22" s="394">
        <v>14749472.789999999</v>
      </c>
      <c r="AEB22" s="394">
        <v>14855953.170000002</v>
      </c>
      <c r="AEC22" s="394">
        <v>12815247.02</v>
      </c>
      <c r="AED22" s="394">
        <v>11929781.6</v>
      </c>
      <c r="AEE22" s="394">
        <v>10627917.949999999</v>
      </c>
      <c r="AEF22" s="394">
        <v>14961459.760000002</v>
      </c>
      <c r="AEG22" s="394">
        <v>7440833</v>
      </c>
      <c r="AEH22" s="394">
        <v>17961717</v>
      </c>
      <c r="AEI22" s="394">
        <v>15506860.5</v>
      </c>
      <c r="AEJ22" s="394">
        <v>11391650</v>
      </c>
      <c r="AEK22" s="394">
        <v>11873883.25</v>
      </c>
      <c r="AEL22" s="394">
        <v>22512334.699999996</v>
      </c>
      <c r="AEM22" s="394">
        <v>10622455</v>
      </c>
      <c r="AEN22" s="394">
        <v>12943277.060000001</v>
      </c>
      <c r="AEO22" s="394">
        <v>130631308.87</v>
      </c>
      <c r="AEP22" s="394">
        <v>19028513</v>
      </c>
      <c r="AEQ22" s="394">
        <v>12886096.640000001</v>
      </c>
      <c r="AER22" s="394">
        <v>13112146</v>
      </c>
      <c r="AES22" s="394">
        <v>11163040.5</v>
      </c>
      <c r="AET22" s="394">
        <v>27652566.890000001</v>
      </c>
      <c r="AEU22" s="394">
        <v>8918905</v>
      </c>
      <c r="AEV22" s="394">
        <v>9572651</v>
      </c>
      <c r="AEW22" s="394">
        <v>7687580</v>
      </c>
      <c r="AEX22" s="394">
        <v>7558716.7399999993</v>
      </c>
      <c r="AEY22" s="394">
        <v>45845513</v>
      </c>
      <c r="AEZ22" s="394">
        <v>28495644.27</v>
      </c>
      <c r="AFA22" s="394">
        <v>9838488.1600000001</v>
      </c>
      <c r="AFB22" s="394">
        <v>9305332.3300000001</v>
      </c>
      <c r="AFC22" s="394">
        <v>14474853.09</v>
      </c>
      <c r="AFD22" s="394">
        <v>10097990.529999999</v>
      </c>
      <c r="AFE22" s="394">
        <v>9347366</v>
      </c>
      <c r="AFF22" s="394">
        <v>7352764.6699999999</v>
      </c>
      <c r="AFG22" s="394">
        <v>5456942.6399999997</v>
      </c>
      <c r="AFH22" s="394">
        <v>6359912.209999999</v>
      </c>
      <c r="AFI22" s="394">
        <v>11095464.710000001</v>
      </c>
      <c r="AFJ22" s="394">
        <v>6102316.6399999997</v>
      </c>
      <c r="AFK22" s="394">
        <v>6683939.0199999996</v>
      </c>
      <c r="AFL22" s="394">
        <v>43727044.119999997</v>
      </c>
      <c r="AFM22" s="394">
        <v>12128001.18</v>
      </c>
      <c r="AFN22" s="394">
        <v>7964517</v>
      </c>
      <c r="AFO22" s="394">
        <v>10102257.91</v>
      </c>
      <c r="AFP22" s="394">
        <v>11157237.870000001</v>
      </c>
      <c r="AFQ22" s="394">
        <v>9077667.8099999987</v>
      </c>
      <c r="AFR22" s="394">
        <v>5486694.9800000004</v>
      </c>
      <c r="AFS22" s="394">
        <v>11218735</v>
      </c>
      <c r="AFT22" s="394">
        <v>11544454.26</v>
      </c>
      <c r="AFU22" s="394">
        <v>7299080.3299999991</v>
      </c>
      <c r="AFV22" s="394">
        <v>13156238.68</v>
      </c>
      <c r="AFW22" s="394">
        <v>8274557</v>
      </c>
      <c r="AFX22" s="394">
        <v>80481726</v>
      </c>
      <c r="AFY22" s="394">
        <v>8316705.54</v>
      </c>
      <c r="AFZ22" s="394">
        <v>8423663.5500000007</v>
      </c>
      <c r="AGA22" s="394">
        <v>8498236.3000000007</v>
      </c>
      <c r="AGB22" s="394">
        <v>14657413.960000001</v>
      </c>
      <c r="AGC22" s="394">
        <v>9620656.2600000016</v>
      </c>
      <c r="AGD22" s="394">
        <v>4727146</v>
      </c>
      <c r="AGE22" s="394">
        <v>7863064.5999999996</v>
      </c>
      <c r="AGF22" s="394">
        <v>6016762.2799999993</v>
      </c>
      <c r="AGG22" s="394">
        <v>8093950.1899999995</v>
      </c>
      <c r="AGH22" s="394">
        <v>6273781.3499999996</v>
      </c>
      <c r="AGI22" s="394">
        <v>73838843.310000002</v>
      </c>
      <c r="AGJ22" s="394">
        <v>16568513.350000001</v>
      </c>
      <c r="AGK22" s="394">
        <v>13440870.760000002</v>
      </c>
      <c r="AGL22" s="394">
        <v>9858030.9100000001</v>
      </c>
      <c r="AGM22" s="394">
        <v>20085480.57</v>
      </c>
      <c r="AGN22" s="394">
        <v>13084126.109999999</v>
      </c>
      <c r="AGO22" s="394">
        <v>6501588.9500000002</v>
      </c>
      <c r="AGP22" s="394">
        <v>11393501.220000001</v>
      </c>
      <c r="AGQ22" s="394">
        <v>179177624.10999998</v>
      </c>
      <c r="AGR22" s="394">
        <v>89750388.900000006</v>
      </c>
      <c r="AGS22" s="394">
        <v>8364746.2299999995</v>
      </c>
      <c r="AGT22" s="394">
        <v>14624493</v>
      </c>
      <c r="AGU22" s="394">
        <v>20603949.540000003</v>
      </c>
      <c r="AGV22" s="394">
        <v>19511210.490000002</v>
      </c>
      <c r="AGW22" s="394">
        <v>11294800.470000001</v>
      </c>
      <c r="AGX22" s="394">
        <v>15476847.550000001</v>
      </c>
      <c r="AGY22" s="394">
        <v>6100466</v>
      </c>
      <c r="AGZ22" s="394">
        <v>10011927.6</v>
      </c>
      <c r="AHA22" s="394">
        <v>9751025.5599999987</v>
      </c>
      <c r="AHB22" s="394">
        <v>6743116.4100000001</v>
      </c>
      <c r="AHC22" s="394">
        <v>7676019.5999999996</v>
      </c>
      <c r="AHD22" s="394">
        <v>7646514.4399999995</v>
      </c>
      <c r="AHE22" s="394">
        <v>6624314</v>
      </c>
      <c r="AHF22" s="394">
        <v>4849026.040000001</v>
      </c>
      <c r="AHG22" s="394">
        <v>6231679.4199999999</v>
      </c>
      <c r="AHH22" s="394">
        <v>39595514.57</v>
      </c>
      <c r="AHI22" s="394">
        <v>4927343.51</v>
      </c>
      <c r="AHJ22" s="394">
        <v>6637093.8099999996</v>
      </c>
      <c r="AHK22" s="394">
        <v>8099323.6100000003</v>
      </c>
      <c r="AHL22" s="394">
        <v>13261731.439999999</v>
      </c>
      <c r="AHM22" s="394">
        <v>4135802.5</v>
      </c>
      <c r="AHN22" s="394">
        <v>6498097.1200000001</v>
      </c>
      <c r="AHO22" s="394">
        <v>17181549271.01989</v>
      </c>
    </row>
    <row r="23" spans="1:899">
      <c r="A23" s="383" t="s">
        <v>29</v>
      </c>
      <c r="B23" s="383" t="s">
        <v>30</v>
      </c>
      <c r="C23" s="394">
        <v>393429244.04999995</v>
      </c>
      <c r="D23" s="394">
        <v>23799698</v>
      </c>
      <c r="E23" s="394">
        <v>49079733.299999997</v>
      </c>
      <c r="F23" s="394">
        <v>11920278</v>
      </c>
      <c r="G23" s="394">
        <v>45650667</v>
      </c>
      <c r="H23" s="394">
        <v>26051815</v>
      </c>
      <c r="I23" s="394">
        <v>33727097</v>
      </c>
      <c r="J23" s="394">
        <v>23933051.25</v>
      </c>
      <c r="K23" s="394">
        <v>26291579</v>
      </c>
      <c r="L23" s="394">
        <v>18152443</v>
      </c>
      <c r="M23" s="394">
        <v>21002026</v>
      </c>
      <c r="N23" s="394">
        <v>12813094.5</v>
      </c>
      <c r="O23" s="394">
        <v>15109896.25</v>
      </c>
      <c r="P23" s="394">
        <v>11185350</v>
      </c>
      <c r="Q23" s="394">
        <v>14291712.5</v>
      </c>
      <c r="R23" s="394">
        <v>32046468.75</v>
      </c>
      <c r="S23" s="394">
        <v>15956728</v>
      </c>
      <c r="T23" s="394">
        <v>7482190</v>
      </c>
      <c r="U23" s="394">
        <v>291910706</v>
      </c>
      <c r="V23" s="394">
        <v>89776863.790000007</v>
      </c>
      <c r="W23" s="394">
        <v>20813235.550000001</v>
      </c>
      <c r="X23" s="394">
        <v>29360838.109999999</v>
      </c>
      <c r="Y23" s="394">
        <v>19458825</v>
      </c>
      <c r="Z23" s="394">
        <v>27548718.039999999</v>
      </c>
      <c r="AA23" s="394">
        <v>11334370.310000001</v>
      </c>
      <c r="AB23" s="394">
        <v>89562349.75</v>
      </c>
      <c r="AC23" s="394">
        <v>29221130.159999996</v>
      </c>
      <c r="AD23" s="394">
        <v>14972880</v>
      </c>
      <c r="AE23" s="394">
        <v>53150663.5</v>
      </c>
      <c r="AF23" s="394">
        <v>16086369.5</v>
      </c>
      <c r="AG23" s="394">
        <v>46197502.75</v>
      </c>
      <c r="AH23" s="394">
        <v>25610462.300000001</v>
      </c>
      <c r="AI23" s="394">
        <v>24053199</v>
      </c>
      <c r="AJ23" s="394">
        <v>15364526.5</v>
      </c>
      <c r="AK23" s="394">
        <v>25550345.419999998</v>
      </c>
      <c r="AL23" s="394">
        <v>27590535</v>
      </c>
      <c r="AM23" s="394">
        <v>15918437.77</v>
      </c>
      <c r="AN23" s="394">
        <v>20934299.590000004</v>
      </c>
      <c r="AO23" s="394">
        <v>14031938</v>
      </c>
      <c r="AP23" s="394">
        <v>12559642.1</v>
      </c>
      <c r="AQ23" s="394">
        <v>12066998.5</v>
      </c>
      <c r="AR23" s="394">
        <v>9933931.209999999</v>
      </c>
      <c r="AS23" s="394">
        <v>142028293.13</v>
      </c>
      <c r="AT23" s="394">
        <v>9518241</v>
      </c>
      <c r="AU23" s="394">
        <v>10409265</v>
      </c>
      <c r="AV23" s="394">
        <v>12001433</v>
      </c>
      <c r="AW23" s="394">
        <v>19841097</v>
      </c>
      <c r="AX23" s="394">
        <v>24274170</v>
      </c>
      <c r="AY23" s="394">
        <v>11125427.5</v>
      </c>
      <c r="AZ23" s="394">
        <v>11618542.5</v>
      </c>
      <c r="BA23" s="394">
        <v>8597601.25</v>
      </c>
      <c r="BB23" s="394">
        <v>10161575</v>
      </c>
      <c r="BC23" s="394">
        <v>11341200</v>
      </c>
      <c r="BD23" s="394">
        <v>9491060.5</v>
      </c>
      <c r="BE23" s="394">
        <v>43339892.5</v>
      </c>
      <c r="BF23" s="394">
        <v>20700</v>
      </c>
      <c r="BG23" s="394">
        <v>2106880</v>
      </c>
      <c r="BH23" s="394">
        <v>129926896.12</v>
      </c>
      <c r="BI23" s="394">
        <v>76695621.129999995</v>
      </c>
      <c r="BJ23" s="394">
        <v>18073289.91</v>
      </c>
      <c r="BK23" s="394">
        <v>14304940.460000001</v>
      </c>
      <c r="BL23" s="394">
        <v>21968903.25</v>
      </c>
      <c r="BM23" s="394">
        <v>18345303.25</v>
      </c>
      <c r="BN23" s="394">
        <v>11992819.529999999</v>
      </c>
      <c r="BO23" s="394">
        <v>107100</v>
      </c>
      <c r="BP23" s="394">
        <v>6600</v>
      </c>
      <c r="BQ23" s="394">
        <v>137729134.5</v>
      </c>
      <c r="BR23" s="394">
        <v>17769780</v>
      </c>
      <c r="BS23" s="394">
        <v>17471515.75</v>
      </c>
      <c r="BT23" s="394">
        <v>17091937</v>
      </c>
      <c r="BU23" s="394">
        <v>15215658</v>
      </c>
      <c r="BV23" s="394">
        <v>14925520</v>
      </c>
      <c r="BW23" s="394">
        <v>11788047.1</v>
      </c>
      <c r="BX23" s="394">
        <v>15666319</v>
      </c>
      <c r="BY23" s="394">
        <v>67213379.560000002</v>
      </c>
      <c r="BZ23" s="394">
        <v>18567794.5</v>
      </c>
      <c r="CA23" s="394">
        <v>21809797.5</v>
      </c>
      <c r="CB23" s="394">
        <v>45363449.209999993</v>
      </c>
      <c r="CC23" s="394">
        <v>16584978.32</v>
      </c>
      <c r="CD23" s="394">
        <v>15872879</v>
      </c>
      <c r="CE23" s="394">
        <v>14816060</v>
      </c>
      <c r="CF23" s="394">
        <v>297294586.07999998</v>
      </c>
      <c r="CG23" s="394">
        <v>14577280</v>
      </c>
      <c r="CH23" s="394">
        <v>36220415.299999997</v>
      </c>
      <c r="CI23" s="394">
        <v>12066547.75</v>
      </c>
      <c r="CJ23" s="394">
        <v>19261556.5</v>
      </c>
      <c r="CK23" s="394">
        <v>12698570.5</v>
      </c>
      <c r="CL23" s="394">
        <v>16518197.57</v>
      </c>
      <c r="CM23" s="394">
        <v>25385671.390000001</v>
      </c>
      <c r="CN23" s="394">
        <v>9131636</v>
      </c>
      <c r="CO23" s="394">
        <v>12997575.15</v>
      </c>
      <c r="CP23" s="394">
        <v>11552779.289999999</v>
      </c>
      <c r="CQ23" s="394">
        <v>15313500</v>
      </c>
      <c r="CR23" s="394">
        <v>10415396.5</v>
      </c>
      <c r="CS23" s="394">
        <v>140530608.75</v>
      </c>
      <c r="CT23" s="394">
        <v>12303126</v>
      </c>
      <c r="CU23" s="394">
        <v>12544887</v>
      </c>
      <c r="CV23" s="394">
        <v>29499068</v>
      </c>
      <c r="CW23" s="394">
        <v>15643019.539999999</v>
      </c>
      <c r="CX23" s="394">
        <v>18496617.75</v>
      </c>
      <c r="CY23" s="394">
        <v>11243122.25</v>
      </c>
      <c r="CZ23" s="394">
        <v>7207884</v>
      </c>
      <c r="DA23" s="394">
        <v>77960321.140000001</v>
      </c>
      <c r="DB23" s="394">
        <v>119242990</v>
      </c>
      <c r="DC23" s="394">
        <v>11445197.379999999</v>
      </c>
      <c r="DD23" s="394">
        <v>15879502.939999999</v>
      </c>
      <c r="DE23" s="394">
        <v>36961529.799999997</v>
      </c>
      <c r="DF23" s="394">
        <v>34042548</v>
      </c>
      <c r="DG23" s="394">
        <v>31420244</v>
      </c>
      <c r="DH23" s="394">
        <v>31388943.709999997</v>
      </c>
      <c r="DI23" s="394">
        <v>8882560.5399999991</v>
      </c>
      <c r="DJ23" s="394">
        <v>337320906.59000003</v>
      </c>
      <c r="DK23" s="394">
        <v>16417246</v>
      </c>
      <c r="DL23" s="394">
        <v>22154425.219999999</v>
      </c>
      <c r="DM23" s="394">
        <v>15857729.48</v>
      </c>
      <c r="DN23" s="394">
        <v>16897554.829999998</v>
      </c>
      <c r="DO23" s="394">
        <v>20412118.710000001</v>
      </c>
      <c r="DP23" s="394">
        <v>34861129.640000001</v>
      </c>
      <c r="DQ23" s="394">
        <v>14991741.91</v>
      </c>
      <c r="DR23" s="394">
        <v>41718793.719999999</v>
      </c>
      <c r="DS23" s="394">
        <v>169392154.86000001</v>
      </c>
      <c r="DT23" s="394">
        <v>25142110</v>
      </c>
      <c r="DU23" s="394">
        <v>53354744.129999995</v>
      </c>
      <c r="DV23" s="394">
        <v>76239745.659999996</v>
      </c>
      <c r="DW23" s="394">
        <v>17903072</v>
      </c>
      <c r="DX23" s="394">
        <v>31603192.5</v>
      </c>
      <c r="DY23" s="394">
        <v>30112211.48</v>
      </c>
      <c r="DZ23" s="394">
        <v>10688570</v>
      </c>
      <c r="EA23" s="394">
        <v>13283820</v>
      </c>
      <c r="EB23" s="394">
        <v>15692958</v>
      </c>
      <c r="EC23" s="394">
        <v>33933535</v>
      </c>
      <c r="ED23" s="394">
        <v>75392900.539999992</v>
      </c>
      <c r="EE23" s="394">
        <v>81364583.079999998</v>
      </c>
      <c r="EF23" s="394">
        <v>12062352.5</v>
      </c>
      <c r="EG23" s="394">
        <v>16839968.399999999</v>
      </c>
      <c r="EH23" s="394">
        <v>14341113</v>
      </c>
      <c r="EI23" s="394">
        <v>21041547.5</v>
      </c>
      <c r="EJ23" s="394">
        <v>26135161.530000001</v>
      </c>
      <c r="EK23" s="394">
        <v>8774661.629999999</v>
      </c>
      <c r="EL23" s="394">
        <v>13302805</v>
      </c>
      <c r="EM23" s="394">
        <v>216952207.46000001</v>
      </c>
      <c r="EN23" s="394">
        <v>16803918.75</v>
      </c>
      <c r="EO23" s="394">
        <v>14839536</v>
      </c>
      <c r="EP23" s="394">
        <v>15833405</v>
      </c>
      <c r="EQ23" s="394">
        <v>11841408</v>
      </c>
      <c r="ER23" s="394">
        <v>12250485.33</v>
      </c>
      <c r="ES23" s="394">
        <v>24670408.75</v>
      </c>
      <c r="ET23" s="394">
        <v>18916729.329999998</v>
      </c>
      <c r="EU23" s="394">
        <v>14320591.5</v>
      </c>
      <c r="EV23" s="394">
        <v>156589962.97</v>
      </c>
      <c r="EW23" s="394">
        <v>6985085</v>
      </c>
      <c r="EX23" s="394">
        <v>12592100</v>
      </c>
      <c r="EY23" s="394">
        <v>18390536</v>
      </c>
      <c r="EZ23" s="394">
        <v>30045728.490000002</v>
      </c>
      <c r="FA23" s="394">
        <v>27626032.239999998</v>
      </c>
      <c r="FB23" s="394">
        <v>20290567</v>
      </c>
      <c r="FC23" s="394">
        <v>11149926</v>
      </c>
      <c r="FD23" s="394">
        <v>12364820</v>
      </c>
      <c r="FE23" s="394">
        <v>12698778.49</v>
      </c>
      <c r="FF23" s="394">
        <v>13058851</v>
      </c>
      <c r="FG23" s="394">
        <v>7690968.7700000005</v>
      </c>
      <c r="FH23" s="394">
        <v>96598728.849999994</v>
      </c>
      <c r="FI23" s="394">
        <v>11167240</v>
      </c>
      <c r="FJ23" s="394">
        <v>13288060</v>
      </c>
      <c r="FK23" s="394">
        <v>10692090</v>
      </c>
      <c r="FL23" s="394">
        <v>21166779.350000001</v>
      </c>
      <c r="FM23" s="394">
        <v>18212255</v>
      </c>
      <c r="FN23" s="394">
        <v>3781095</v>
      </c>
      <c r="FO23" s="394">
        <v>1307058</v>
      </c>
      <c r="FP23" s="394">
        <v>199633972.97999999</v>
      </c>
      <c r="FQ23" s="394">
        <v>14401764.33</v>
      </c>
      <c r="FR23" s="394">
        <v>21394943.740000002</v>
      </c>
      <c r="FS23" s="394">
        <v>19024558</v>
      </c>
      <c r="FT23" s="394">
        <v>31697200.5</v>
      </c>
      <c r="FU23" s="394">
        <v>13359464</v>
      </c>
      <c r="FV23" s="394">
        <v>35412685.009999998</v>
      </c>
      <c r="FW23" s="394">
        <v>22211688.370000001</v>
      </c>
      <c r="FX23" s="394">
        <v>21290679.220000003</v>
      </c>
      <c r="FY23" s="394">
        <v>13162603.68</v>
      </c>
      <c r="FZ23" s="394">
        <v>38262483.700000003</v>
      </c>
      <c r="GA23" s="394">
        <v>15049475.300000001</v>
      </c>
      <c r="GB23" s="394">
        <v>16311663.18</v>
      </c>
      <c r="GC23" s="394">
        <v>4102666</v>
      </c>
      <c r="GD23" s="394">
        <v>137452790.80000001</v>
      </c>
      <c r="GE23" s="394">
        <v>10883589.5</v>
      </c>
      <c r="GF23" s="394">
        <v>11018550.859999999</v>
      </c>
      <c r="GG23" s="394">
        <v>25368759.640000001</v>
      </c>
      <c r="GH23" s="394">
        <v>13543675.24</v>
      </c>
      <c r="GI23" s="394">
        <v>10457798.879999999</v>
      </c>
      <c r="GJ23" s="394">
        <v>10582450</v>
      </c>
      <c r="GK23" s="394">
        <v>36964963.710000001</v>
      </c>
      <c r="GL23" s="394">
        <v>11945357.939999999</v>
      </c>
      <c r="GM23" s="394">
        <v>5670530.5600000005</v>
      </c>
      <c r="GN23" s="394">
        <v>5244009.0200000005</v>
      </c>
      <c r="GO23" s="394">
        <v>4824947.12</v>
      </c>
      <c r="GP23" s="394">
        <v>70762112.329999998</v>
      </c>
      <c r="GQ23" s="394">
        <v>25675205.98</v>
      </c>
      <c r="GR23" s="394">
        <v>12797755.25</v>
      </c>
      <c r="GS23" s="394">
        <v>25636922.16</v>
      </c>
      <c r="GT23" s="394">
        <v>5964904</v>
      </c>
      <c r="GU23" s="394">
        <v>18054442</v>
      </c>
      <c r="GV23" s="394">
        <v>21727671.530000001</v>
      </c>
      <c r="GW23" s="394">
        <v>10144020</v>
      </c>
      <c r="GX23" s="394">
        <v>83365280.24000001</v>
      </c>
      <c r="GY23" s="394">
        <v>8366982.6799999997</v>
      </c>
      <c r="GZ23" s="394">
        <v>22786434.5</v>
      </c>
      <c r="HA23" s="394">
        <v>15961815</v>
      </c>
      <c r="HB23" s="394">
        <v>229392483.55000001</v>
      </c>
      <c r="HC23" s="394">
        <v>30953280.629999999</v>
      </c>
      <c r="HD23" s="394">
        <v>28768201.590000004</v>
      </c>
      <c r="HE23" s="394">
        <v>36868854.439999998</v>
      </c>
      <c r="HF23" s="394">
        <v>22406094.199999999</v>
      </c>
      <c r="HG23" s="394">
        <v>39472651.25</v>
      </c>
      <c r="HH23" s="394">
        <v>10304875</v>
      </c>
      <c r="HI23" s="394">
        <v>159277540.09</v>
      </c>
      <c r="HJ23" s="394">
        <v>27907994.149999999</v>
      </c>
      <c r="HK23" s="394">
        <v>28576560</v>
      </c>
      <c r="HL23" s="394">
        <v>21948652</v>
      </c>
      <c r="HM23" s="394">
        <v>12753804.5</v>
      </c>
      <c r="HN23" s="394">
        <v>13192960</v>
      </c>
      <c r="HO23" s="394">
        <v>22953420.849999998</v>
      </c>
      <c r="HP23" s="394">
        <v>12419275.5</v>
      </c>
      <c r="HQ23" s="394">
        <v>177066089.5</v>
      </c>
      <c r="HR23" s="394">
        <v>65327424.359999999</v>
      </c>
      <c r="HS23" s="394">
        <v>13608749</v>
      </c>
      <c r="HT23" s="394">
        <v>9146951.75</v>
      </c>
      <c r="HU23" s="394">
        <v>9993467.5</v>
      </c>
      <c r="HV23" s="394">
        <v>7462881.25</v>
      </c>
      <c r="HW23" s="394">
        <v>20843131</v>
      </c>
      <c r="HX23" s="394">
        <v>11403132.5</v>
      </c>
      <c r="HY23" s="394">
        <v>11015740</v>
      </c>
      <c r="HZ23" s="394">
        <v>11666207.5</v>
      </c>
      <c r="IA23" s="394">
        <v>10024720.25</v>
      </c>
      <c r="IB23" s="394">
        <v>17820360</v>
      </c>
      <c r="IC23" s="394">
        <v>6940948.75</v>
      </c>
      <c r="ID23" s="394">
        <v>15408953.75</v>
      </c>
      <c r="IE23" s="394">
        <v>8478085</v>
      </c>
      <c r="IF23" s="394">
        <v>7845093.25</v>
      </c>
      <c r="IG23" s="394">
        <v>151672271.5</v>
      </c>
      <c r="IH23" s="394">
        <v>53773332.719999999</v>
      </c>
      <c r="II23" s="394">
        <v>17909296.25</v>
      </c>
      <c r="IJ23" s="394">
        <v>30188007.829999998</v>
      </c>
      <c r="IK23" s="394">
        <v>42333540.5</v>
      </c>
      <c r="IL23" s="394">
        <v>11398037.01</v>
      </c>
      <c r="IM23" s="394">
        <v>11783520</v>
      </c>
      <c r="IN23" s="394">
        <v>8579395.5099999998</v>
      </c>
      <c r="IO23" s="394">
        <v>10144721.75</v>
      </c>
      <c r="IP23" s="394">
        <v>13860240</v>
      </c>
      <c r="IQ23" s="394">
        <v>11473217.5</v>
      </c>
      <c r="IR23" s="394">
        <v>227851380.94</v>
      </c>
      <c r="IS23" s="394">
        <v>76594507.950000003</v>
      </c>
      <c r="IT23" s="394">
        <v>24777673</v>
      </c>
      <c r="IU23" s="394">
        <v>17460887.460000001</v>
      </c>
      <c r="IV23" s="394">
        <v>12133339.5</v>
      </c>
      <c r="IW23" s="394">
        <v>8591790.3200000003</v>
      </c>
      <c r="IX23" s="394">
        <v>13890087</v>
      </c>
      <c r="IY23" s="394">
        <v>7435910</v>
      </c>
      <c r="IZ23" s="394">
        <v>8209777.5</v>
      </c>
      <c r="JA23" s="394">
        <v>16383370</v>
      </c>
      <c r="JB23" s="394">
        <v>15909650</v>
      </c>
      <c r="JC23" s="394">
        <v>11764033.43</v>
      </c>
      <c r="JD23" s="394">
        <v>74423840</v>
      </c>
      <c r="JE23" s="394">
        <v>35783849.039999999</v>
      </c>
      <c r="JF23" s="394">
        <v>11560910</v>
      </c>
      <c r="JG23" s="394">
        <v>8159290</v>
      </c>
      <c r="JH23" s="394">
        <v>7795598</v>
      </c>
      <c r="JI23" s="394">
        <v>8968941.5</v>
      </c>
      <c r="JJ23" s="394">
        <v>80329215</v>
      </c>
      <c r="JK23" s="394">
        <v>9086173.5</v>
      </c>
      <c r="JL23" s="394">
        <v>15694786</v>
      </c>
      <c r="JM23" s="394">
        <v>17366100</v>
      </c>
      <c r="JN23" s="394">
        <v>10852862</v>
      </c>
      <c r="JO23" s="394">
        <v>27571328.73</v>
      </c>
      <c r="JP23" s="394">
        <v>9497832</v>
      </c>
      <c r="JQ23" s="394">
        <v>158387355.96000001</v>
      </c>
      <c r="JR23" s="394">
        <v>78533499.849999994</v>
      </c>
      <c r="JS23" s="394">
        <v>14868758</v>
      </c>
      <c r="JT23" s="394">
        <v>8094488</v>
      </c>
      <c r="JU23" s="394">
        <v>16802953.600000001</v>
      </c>
      <c r="JV23" s="394">
        <v>8926586</v>
      </c>
      <c r="JW23" s="394">
        <v>39190592</v>
      </c>
      <c r="JX23" s="394">
        <v>28731028</v>
      </c>
      <c r="JY23" s="394">
        <v>18935404</v>
      </c>
      <c r="JZ23" s="394">
        <v>17001742.5</v>
      </c>
      <c r="KA23" s="394">
        <v>12755108.879999999</v>
      </c>
      <c r="KB23" s="394">
        <v>13390083.32</v>
      </c>
      <c r="KC23" s="394">
        <v>14292660</v>
      </c>
      <c r="KD23" s="394">
        <v>6954926.5</v>
      </c>
      <c r="KE23" s="394">
        <v>10589791</v>
      </c>
      <c r="KF23" s="394">
        <v>248786328.01999998</v>
      </c>
      <c r="KG23" s="394">
        <v>30779208.120000001</v>
      </c>
      <c r="KH23" s="394">
        <v>16146369.75</v>
      </c>
      <c r="KI23" s="394">
        <v>16168729</v>
      </c>
      <c r="KJ23" s="394">
        <v>13790270</v>
      </c>
      <c r="KK23" s="394">
        <v>11660015</v>
      </c>
      <c r="KL23" s="394">
        <v>58892894.990000002</v>
      </c>
      <c r="KM23" s="394">
        <v>15204819.33</v>
      </c>
      <c r="KN23" s="394">
        <v>13709519.75</v>
      </c>
      <c r="KO23" s="394">
        <v>86026259.299999997</v>
      </c>
      <c r="KP23" s="394">
        <v>13683552.789999999</v>
      </c>
      <c r="KQ23" s="394">
        <v>19528502.039999999</v>
      </c>
      <c r="KR23" s="394">
        <v>40403258.399999999</v>
      </c>
      <c r="KS23" s="394">
        <v>12162937</v>
      </c>
      <c r="KT23" s="394">
        <v>18385739</v>
      </c>
      <c r="KU23" s="394">
        <v>149774906.78999999</v>
      </c>
      <c r="KV23" s="394">
        <v>20535102.5</v>
      </c>
      <c r="KW23" s="394">
        <v>112047782.5</v>
      </c>
      <c r="KX23" s="394">
        <v>14470545.5</v>
      </c>
      <c r="KY23" s="394">
        <v>10194083</v>
      </c>
      <c r="KZ23" s="394">
        <v>25537525</v>
      </c>
      <c r="LA23" s="394">
        <v>25963806.5</v>
      </c>
      <c r="LB23" s="394">
        <v>17963140.5</v>
      </c>
      <c r="LC23" s="394">
        <v>12296561</v>
      </c>
      <c r="LD23" s="394">
        <v>11063498</v>
      </c>
      <c r="LE23" s="394">
        <v>261448316.56</v>
      </c>
      <c r="LF23" s="394">
        <v>58525024.439999998</v>
      </c>
      <c r="LG23" s="394">
        <v>84482626</v>
      </c>
      <c r="LH23" s="394">
        <v>63982145.130000003</v>
      </c>
      <c r="LI23" s="394">
        <v>19274746.800000001</v>
      </c>
      <c r="LJ23" s="394">
        <v>13037342</v>
      </c>
      <c r="LK23" s="394">
        <v>9510333</v>
      </c>
      <c r="LL23" s="394">
        <v>19431111.460000001</v>
      </c>
      <c r="LM23" s="394">
        <v>11237196.25</v>
      </c>
      <c r="LN23" s="394">
        <v>20942968</v>
      </c>
      <c r="LO23" s="394">
        <v>7366875.5</v>
      </c>
      <c r="LP23" s="394">
        <v>76971654.289999992</v>
      </c>
      <c r="LQ23" s="394">
        <v>17905889</v>
      </c>
      <c r="LR23" s="394">
        <v>10015026</v>
      </c>
      <c r="LS23" s="394">
        <v>219124864.88999999</v>
      </c>
      <c r="LT23" s="394">
        <v>107941206.86</v>
      </c>
      <c r="LU23" s="394">
        <v>181872703.56999999</v>
      </c>
      <c r="LV23" s="394">
        <v>63788999.420000002</v>
      </c>
      <c r="LW23" s="394">
        <v>24503383.810000002</v>
      </c>
      <c r="LX23" s="394">
        <v>27808801.25</v>
      </c>
      <c r="LY23" s="394">
        <v>20748509</v>
      </c>
      <c r="LZ23" s="394">
        <v>16315037.5</v>
      </c>
      <c r="MA23" s="394">
        <v>16173465</v>
      </c>
      <c r="MB23" s="394">
        <v>18182620</v>
      </c>
      <c r="MC23" s="394">
        <v>38240023</v>
      </c>
      <c r="MD23" s="394">
        <v>12941164</v>
      </c>
      <c r="ME23" s="394">
        <v>262763461.25</v>
      </c>
      <c r="MF23" s="394">
        <v>18452835.959999997</v>
      </c>
      <c r="MG23" s="394">
        <v>10795112</v>
      </c>
      <c r="MH23" s="394">
        <v>11483344.25</v>
      </c>
      <c r="MI23" s="394">
        <v>9577526.2799999993</v>
      </c>
      <c r="MJ23" s="394">
        <v>18198631</v>
      </c>
      <c r="MK23" s="394">
        <v>9406695</v>
      </c>
      <c r="ML23" s="394">
        <v>13250357</v>
      </c>
      <c r="MM23" s="394">
        <v>26343228.219999999</v>
      </c>
      <c r="MN23" s="394">
        <v>15782817.4</v>
      </c>
      <c r="MO23" s="394">
        <v>16516812.32</v>
      </c>
      <c r="MP23" s="394">
        <v>11413585</v>
      </c>
      <c r="MQ23" s="394">
        <v>184273305.65000001</v>
      </c>
      <c r="MR23" s="394">
        <v>17784563</v>
      </c>
      <c r="MS23" s="394">
        <v>21066439.300000001</v>
      </c>
      <c r="MT23" s="394">
        <v>29907769.5</v>
      </c>
      <c r="MU23" s="394">
        <v>23311588</v>
      </c>
      <c r="MV23" s="394">
        <v>14079577</v>
      </c>
      <c r="MW23" s="394">
        <v>44940773.879999995</v>
      </c>
      <c r="MX23" s="394">
        <v>30162062</v>
      </c>
      <c r="MY23" s="394">
        <v>17719624</v>
      </c>
      <c r="MZ23" s="394">
        <v>8008061.3300000001</v>
      </c>
      <c r="NA23" s="394">
        <v>3616258</v>
      </c>
      <c r="NB23" s="394">
        <v>409002712</v>
      </c>
      <c r="NC23" s="394">
        <v>51676723.039999999</v>
      </c>
      <c r="ND23" s="394">
        <v>16359536.16</v>
      </c>
      <c r="NE23" s="394">
        <v>132615993.05000001</v>
      </c>
      <c r="NF23" s="394">
        <v>11278185.189999999</v>
      </c>
      <c r="NG23" s="394">
        <v>40980421.591699995</v>
      </c>
      <c r="NH23" s="394">
        <v>69502408.25</v>
      </c>
      <c r="NI23" s="394">
        <v>66841581.299999997</v>
      </c>
      <c r="NJ23" s="394">
        <v>9855829.8200000003</v>
      </c>
      <c r="NK23" s="394">
        <v>23526180.649999999</v>
      </c>
      <c r="NL23" s="394">
        <v>19903726.93</v>
      </c>
      <c r="NM23" s="394">
        <v>14346407.199999999</v>
      </c>
      <c r="NN23" s="394">
        <v>87248498</v>
      </c>
      <c r="NO23" s="394">
        <v>15531292.5</v>
      </c>
      <c r="NP23" s="394">
        <v>10137895</v>
      </c>
      <c r="NQ23" s="394">
        <v>0</v>
      </c>
      <c r="NR23" s="394">
        <v>9798496.9799999986</v>
      </c>
      <c r="NS23" s="394">
        <v>8143150.6200000001</v>
      </c>
      <c r="NT23" s="394">
        <v>10467664.93</v>
      </c>
      <c r="NU23" s="394">
        <v>149138504.19999999</v>
      </c>
      <c r="NV23" s="394">
        <v>77200425.700000003</v>
      </c>
      <c r="NW23" s="394">
        <v>15735154.09</v>
      </c>
      <c r="NX23" s="394">
        <v>9994306.5</v>
      </c>
      <c r="NY23" s="394">
        <v>12713494</v>
      </c>
      <c r="NZ23" s="394">
        <v>20675936</v>
      </c>
      <c r="OA23" s="394">
        <v>11006961</v>
      </c>
      <c r="OB23" s="394">
        <v>209740095.94999999</v>
      </c>
      <c r="OC23" s="394">
        <v>59032369.310000002</v>
      </c>
      <c r="OD23" s="394">
        <v>17377043</v>
      </c>
      <c r="OE23" s="394">
        <v>85841093.569999993</v>
      </c>
      <c r="OF23" s="394">
        <v>14457290.51</v>
      </c>
      <c r="OG23" s="394">
        <v>14859507.060000001</v>
      </c>
      <c r="OH23" s="394">
        <v>19641006.390000001</v>
      </c>
      <c r="OI23" s="394">
        <v>8579640.0500000007</v>
      </c>
      <c r="OJ23" s="394">
        <v>10494864.59</v>
      </c>
      <c r="OK23" s="394">
        <v>211841452.04999998</v>
      </c>
      <c r="OL23" s="394">
        <v>62331232.149999999</v>
      </c>
      <c r="OM23" s="394">
        <v>82242227.159999996</v>
      </c>
      <c r="ON23" s="394">
        <v>28993040</v>
      </c>
      <c r="OO23" s="394">
        <v>27561306.880000003</v>
      </c>
      <c r="OP23" s="394">
        <v>6022360.5</v>
      </c>
      <c r="OQ23" s="394">
        <v>130983581.5</v>
      </c>
      <c r="OR23" s="394">
        <v>13177845</v>
      </c>
      <c r="OS23" s="394">
        <v>15191020</v>
      </c>
      <c r="OT23" s="394">
        <v>23452834.5</v>
      </c>
      <c r="OU23" s="394">
        <v>21346292</v>
      </c>
      <c r="OV23" s="394">
        <v>42856890</v>
      </c>
      <c r="OW23" s="394">
        <v>16360394.85</v>
      </c>
      <c r="OX23" s="394">
        <v>5918615</v>
      </c>
      <c r="OY23" s="394">
        <v>4603117</v>
      </c>
      <c r="OZ23" s="394">
        <v>187983451.28</v>
      </c>
      <c r="PA23" s="394">
        <v>12594342.76</v>
      </c>
      <c r="PB23" s="394">
        <v>39030891</v>
      </c>
      <c r="PC23" s="394">
        <v>9480138</v>
      </c>
      <c r="PD23" s="394">
        <v>28785066.420000002</v>
      </c>
      <c r="PE23" s="394">
        <v>48663749</v>
      </c>
      <c r="PF23" s="394">
        <v>14605783</v>
      </c>
      <c r="PG23" s="394">
        <v>9864532.9700000007</v>
      </c>
      <c r="PH23" s="394">
        <v>18710221.25</v>
      </c>
      <c r="PI23" s="394">
        <v>16371408</v>
      </c>
      <c r="PJ23" s="394">
        <v>20160409.670000002</v>
      </c>
      <c r="PK23" s="394">
        <v>26959621.25</v>
      </c>
      <c r="PL23" s="394">
        <v>9605878</v>
      </c>
      <c r="PM23" s="394">
        <v>54880093.5</v>
      </c>
      <c r="PN23" s="394">
        <v>3937812</v>
      </c>
      <c r="PO23" s="394">
        <v>3257762</v>
      </c>
      <c r="PP23" s="394">
        <v>3895063.75</v>
      </c>
      <c r="PQ23" s="394">
        <v>3119402.05</v>
      </c>
      <c r="PR23" s="394">
        <v>421864946.81999999</v>
      </c>
      <c r="PS23" s="394">
        <v>15026555</v>
      </c>
      <c r="PT23" s="394">
        <v>12472501</v>
      </c>
      <c r="PU23" s="394">
        <v>16747285</v>
      </c>
      <c r="PV23" s="394">
        <v>78754196.5</v>
      </c>
      <c r="PW23" s="394">
        <v>23142008.009999998</v>
      </c>
      <c r="PX23" s="394">
        <v>37063174</v>
      </c>
      <c r="PY23" s="394">
        <v>13218638.9</v>
      </c>
      <c r="PZ23" s="394">
        <v>41701674</v>
      </c>
      <c r="QA23" s="394">
        <v>10848755.5</v>
      </c>
      <c r="QB23" s="394">
        <v>31214748.5</v>
      </c>
      <c r="QC23" s="394">
        <v>12029838.25</v>
      </c>
      <c r="QD23" s="394">
        <v>11906408.1</v>
      </c>
      <c r="QE23" s="394">
        <v>22246793</v>
      </c>
      <c r="QF23" s="394">
        <v>31171088.039999999</v>
      </c>
      <c r="QG23" s="394">
        <v>25998980</v>
      </c>
      <c r="QH23" s="394">
        <v>12564152</v>
      </c>
      <c r="QI23" s="394">
        <v>14981384.5</v>
      </c>
      <c r="QJ23" s="394">
        <v>10143808.5</v>
      </c>
      <c r="QK23" s="394">
        <v>36913587.5</v>
      </c>
      <c r="QL23" s="394">
        <v>39134140</v>
      </c>
      <c r="QM23" s="394">
        <v>10358875</v>
      </c>
      <c r="QN23" s="394">
        <v>1133195</v>
      </c>
      <c r="QO23" s="394">
        <v>1107180</v>
      </c>
      <c r="QP23" s="394">
        <v>2352111</v>
      </c>
      <c r="QQ23" s="394">
        <v>3611410</v>
      </c>
      <c r="QR23" s="394">
        <v>250661600.41</v>
      </c>
      <c r="QS23" s="394">
        <v>10764666</v>
      </c>
      <c r="QT23" s="394">
        <v>38290196</v>
      </c>
      <c r="QU23" s="394">
        <v>20545130.920000002</v>
      </c>
      <c r="QV23" s="394">
        <v>24220801</v>
      </c>
      <c r="QW23" s="394">
        <v>42533213</v>
      </c>
      <c r="QX23" s="394">
        <v>17553612</v>
      </c>
      <c r="QY23" s="394">
        <v>37538945.890000001</v>
      </c>
      <c r="QZ23" s="394">
        <v>32242235.25</v>
      </c>
      <c r="RA23" s="394">
        <v>13905565</v>
      </c>
      <c r="RB23" s="394">
        <v>14334935</v>
      </c>
      <c r="RC23" s="394">
        <v>4999790</v>
      </c>
      <c r="RD23" s="394">
        <v>2458070</v>
      </c>
      <c r="RE23" s="394">
        <v>313008989.81999999</v>
      </c>
      <c r="RF23" s="394">
        <v>32140357.699999999</v>
      </c>
      <c r="RG23" s="394">
        <v>14334325</v>
      </c>
      <c r="RH23" s="394">
        <v>24677999</v>
      </c>
      <c r="RI23" s="394">
        <v>17915931.59</v>
      </c>
      <c r="RJ23" s="394">
        <v>24400165</v>
      </c>
      <c r="RK23" s="394">
        <v>46362726</v>
      </c>
      <c r="RL23" s="394">
        <v>16142868.52</v>
      </c>
      <c r="RM23" s="394">
        <v>19491997</v>
      </c>
      <c r="RN23" s="394">
        <v>33654987</v>
      </c>
      <c r="RO23" s="394">
        <v>44067474.090000004</v>
      </c>
      <c r="RP23" s="394">
        <v>11541076.75</v>
      </c>
      <c r="RQ23" s="394">
        <v>10620789</v>
      </c>
      <c r="RR23" s="394">
        <v>16507759.5</v>
      </c>
      <c r="RS23" s="394">
        <v>12725515.039999999</v>
      </c>
      <c r="RT23" s="394">
        <v>11315874</v>
      </c>
      <c r="RU23" s="394">
        <v>13645922</v>
      </c>
      <c r="RV23" s="394">
        <v>7781665.1200000001</v>
      </c>
      <c r="RW23" s="394">
        <v>5453142.5</v>
      </c>
      <c r="RX23" s="394">
        <v>6710178</v>
      </c>
      <c r="RY23" s="394">
        <v>95933390.939999998</v>
      </c>
      <c r="RZ23" s="394">
        <v>13926182</v>
      </c>
      <c r="SA23" s="394">
        <v>11624696.15</v>
      </c>
      <c r="SB23" s="394">
        <v>9683437.5</v>
      </c>
      <c r="SC23" s="394">
        <v>7629144</v>
      </c>
      <c r="SD23" s="394">
        <v>12258111</v>
      </c>
      <c r="SE23" s="394">
        <v>13584852.5</v>
      </c>
      <c r="SF23" s="394">
        <v>27457721.75</v>
      </c>
      <c r="SG23" s="394">
        <v>12060869</v>
      </c>
      <c r="SH23" s="394">
        <v>12023145</v>
      </c>
      <c r="SI23" s="394">
        <v>34037406.5</v>
      </c>
      <c r="SJ23" s="394">
        <v>5065003</v>
      </c>
      <c r="SK23" s="394">
        <v>75219198.24000001</v>
      </c>
      <c r="SL23" s="394">
        <v>17540409.5</v>
      </c>
      <c r="SM23" s="394">
        <v>19287283.129999999</v>
      </c>
      <c r="SN23" s="394">
        <v>30250480.5</v>
      </c>
      <c r="SO23" s="394">
        <v>17904564</v>
      </c>
      <c r="SP23" s="394">
        <v>21439852</v>
      </c>
      <c r="SQ23" s="394">
        <v>11096186.550000001</v>
      </c>
      <c r="SR23" s="394">
        <v>9415563.25</v>
      </c>
      <c r="SS23" s="394">
        <v>133086946.63</v>
      </c>
      <c r="ST23" s="394">
        <v>9568388</v>
      </c>
      <c r="SU23" s="394">
        <v>18660441</v>
      </c>
      <c r="SV23" s="394">
        <v>18567382.75</v>
      </c>
      <c r="SW23" s="394">
        <v>8998042.5</v>
      </c>
      <c r="SX23" s="394">
        <v>11323670</v>
      </c>
      <c r="SY23" s="394">
        <v>14076289.280000001</v>
      </c>
      <c r="SZ23" s="394">
        <v>31474540.09</v>
      </c>
      <c r="TA23" s="394">
        <v>15286284.620000001</v>
      </c>
      <c r="TB23" s="394">
        <v>12455045.710000001</v>
      </c>
      <c r="TC23" s="394">
        <v>16043750.25</v>
      </c>
      <c r="TD23" s="394">
        <v>25433489</v>
      </c>
      <c r="TE23" s="394">
        <v>14085659.5</v>
      </c>
      <c r="TF23" s="394">
        <v>10699322.5</v>
      </c>
      <c r="TG23" s="394">
        <v>191073074</v>
      </c>
      <c r="TH23" s="394">
        <v>11850243</v>
      </c>
      <c r="TI23" s="394">
        <v>10532239</v>
      </c>
      <c r="TJ23" s="394">
        <v>24793966.939999998</v>
      </c>
      <c r="TK23" s="394">
        <v>23164399.539999999</v>
      </c>
      <c r="TL23" s="394">
        <v>12496505</v>
      </c>
      <c r="TM23" s="394">
        <v>7692962</v>
      </c>
      <c r="TN23" s="394">
        <v>43675491.5</v>
      </c>
      <c r="TO23" s="394">
        <v>12359402</v>
      </c>
      <c r="TP23" s="394">
        <v>22269397.5</v>
      </c>
      <c r="TQ23" s="394">
        <v>19390810</v>
      </c>
      <c r="TR23" s="394">
        <v>11381547.5</v>
      </c>
      <c r="TS23" s="394">
        <v>7694131</v>
      </c>
      <c r="TT23" s="394">
        <v>11489642</v>
      </c>
      <c r="TU23" s="394">
        <v>10416031</v>
      </c>
      <c r="TV23" s="394">
        <v>10843773</v>
      </c>
      <c r="TW23" s="394">
        <v>67866982</v>
      </c>
      <c r="TX23" s="394">
        <v>13486166</v>
      </c>
      <c r="TY23" s="394">
        <v>115525478.55</v>
      </c>
      <c r="TZ23" s="394">
        <v>40673246</v>
      </c>
      <c r="UA23" s="394">
        <v>12045949.75</v>
      </c>
      <c r="UB23" s="394">
        <v>14789211.539999999</v>
      </c>
      <c r="UC23" s="394">
        <v>94459921</v>
      </c>
      <c r="UD23" s="394">
        <v>9304498</v>
      </c>
      <c r="UE23" s="394">
        <v>6874175</v>
      </c>
      <c r="UF23" s="394">
        <v>11062711</v>
      </c>
      <c r="UG23" s="394">
        <v>7587519.3300000001</v>
      </c>
      <c r="UH23" s="394">
        <v>108730071</v>
      </c>
      <c r="UI23" s="394">
        <v>27813456</v>
      </c>
      <c r="UJ23" s="394">
        <v>16404549.359999999</v>
      </c>
      <c r="UK23" s="394">
        <v>29425322.5</v>
      </c>
      <c r="UL23" s="394">
        <v>23582646.490000002</v>
      </c>
      <c r="UM23" s="394">
        <v>16693257.5</v>
      </c>
      <c r="UN23" s="394">
        <v>418749538.75</v>
      </c>
      <c r="UO23" s="394">
        <v>17317737.5</v>
      </c>
      <c r="UP23" s="394">
        <v>14781580</v>
      </c>
      <c r="UQ23" s="394">
        <v>54913268</v>
      </c>
      <c r="UR23" s="394">
        <v>5710060.25</v>
      </c>
      <c r="US23" s="394">
        <v>13545576.08</v>
      </c>
      <c r="UT23" s="394">
        <v>37805408.899999999</v>
      </c>
      <c r="UU23" s="394">
        <v>10921279.5</v>
      </c>
      <c r="UV23" s="394">
        <v>11640660.75</v>
      </c>
      <c r="UW23" s="394">
        <v>14817747.5</v>
      </c>
      <c r="UX23" s="394">
        <v>17501015</v>
      </c>
      <c r="UY23" s="394">
        <v>35897390</v>
      </c>
      <c r="UZ23" s="394">
        <v>22652527</v>
      </c>
      <c r="VA23" s="394">
        <v>28998223</v>
      </c>
      <c r="VB23" s="394">
        <v>12057945.5</v>
      </c>
      <c r="VC23" s="394">
        <v>10133965</v>
      </c>
      <c r="VD23" s="394">
        <v>11868933</v>
      </c>
      <c r="VE23" s="394">
        <v>11600324</v>
      </c>
      <c r="VF23" s="394">
        <v>37519299.879999995</v>
      </c>
      <c r="VG23" s="394">
        <v>7442968</v>
      </c>
      <c r="VH23" s="394">
        <v>6844908</v>
      </c>
      <c r="VI23" s="394">
        <v>6373792.1399999997</v>
      </c>
      <c r="VJ23" s="394">
        <v>192052275.52000001</v>
      </c>
      <c r="VK23" s="394">
        <v>12818530</v>
      </c>
      <c r="VL23" s="394">
        <v>14554045.75</v>
      </c>
      <c r="VM23" s="394">
        <v>25521210</v>
      </c>
      <c r="VN23" s="394">
        <v>27138399.5</v>
      </c>
      <c r="VO23" s="394">
        <v>25872274</v>
      </c>
      <c r="VP23" s="394">
        <v>21732526</v>
      </c>
      <c r="VQ23" s="394">
        <v>10943135</v>
      </c>
      <c r="VR23" s="394">
        <v>13449060</v>
      </c>
      <c r="VS23" s="394">
        <v>60705602.460000001</v>
      </c>
      <c r="VT23" s="394">
        <v>14606666</v>
      </c>
      <c r="VU23" s="394">
        <v>28361724.5</v>
      </c>
      <c r="VV23" s="394">
        <v>15465155</v>
      </c>
      <c r="VW23" s="394">
        <v>13514782.5</v>
      </c>
      <c r="VX23" s="394">
        <v>10165770</v>
      </c>
      <c r="VY23" s="394">
        <v>613423287.24000001</v>
      </c>
      <c r="VZ23" s="394">
        <v>31743544.369999997</v>
      </c>
      <c r="WA23" s="394">
        <v>22747192</v>
      </c>
      <c r="WB23" s="394">
        <v>24618005</v>
      </c>
      <c r="WC23" s="394">
        <v>11447423.98</v>
      </c>
      <c r="WD23" s="394">
        <v>22042811</v>
      </c>
      <c r="WE23" s="394">
        <v>31097946</v>
      </c>
      <c r="WF23" s="394">
        <v>36086987.5</v>
      </c>
      <c r="WG23" s="394">
        <v>19575247</v>
      </c>
      <c r="WH23" s="394">
        <v>30223228.75</v>
      </c>
      <c r="WI23" s="394">
        <v>17675896</v>
      </c>
      <c r="WJ23" s="394">
        <v>47734163.25</v>
      </c>
      <c r="WK23" s="394">
        <v>20129085</v>
      </c>
      <c r="WL23" s="394">
        <v>39740195</v>
      </c>
      <c r="WM23" s="394">
        <v>54474899.150000006</v>
      </c>
      <c r="WN23" s="394">
        <v>22177543</v>
      </c>
      <c r="WO23" s="394">
        <v>28505085</v>
      </c>
      <c r="WP23" s="394">
        <v>34611129.5</v>
      </c>
      <c r="WQ23" s="394">
        <v>13765443</v>
      </c>
      <c r="WR23" s="394">
        <v>37759816</v>
      </c>
      <c r="WS23" s="394">
        <v>85236733.25</v>
      </c>
      <c r="WT23" s="394">
        <v>21468135</v>
      </c>
      <c r="WU23" s="394">
        <v>15124122</v>
      </c>
      <c r="WV23" s="394">
        <v>8739321</v>
      </c>
      <c r="WW23" s="394">
        <v>16068645.25</v>
      </c>
      <c r="WX23" s="394">
        <v>14021084</v>
      </c>
      <c r="WY23" s="394">
        <v>13054606</v>
      </c>
      <c r="WZ23" s="394">
        <v>13106180</v>
      </c>
      <c r="XA23" s="394">
        <v>64973341.759999998</v>
      </c>
      <c r="XB23" s="394">
        <v>10790088</v>
      </c>
      <c r="XC23" s="394">
        <v>4860789</v>
      </c>
      <c r="XD23" s="394">
        <v>5264935</v>
      </c>
      <c r="XE23" s="394">
        <v>5949289</v>
      </c>
      <c r="XF23" s="394">
        <v>324091721</v>
      </c>
      <c r="XG23" s="394">
        <v>22597651</v>
      </c>
      <c r="XH23" s="394">
        <v>24845082</v>
      </c>
      <c r="XI23" s="394">
        <v>110375415.64</v>
      </c>
      <c r="XJ23" s="394">
        <v>25282312</v>
      </c>
      <c r="XK23" s="394">
        <v>31772558.5</v>
      </c>
      <c r="XL23" s="394">
        <v>39128305</v>
      </c>
      <c r="XM23" s="394">
        <v>24926699.25</v>
      </c>
      <c r="XN23" s="394">
        <v>21684124</v>
      </c>
      <c r="XO23" s="394">
        <v>46133001</v>
      </c>
      <c r="XP23" s="394">
        <v>30122334.219999999</v>
      </c>
      <c r="XQ23" s="394">
        <v>14439698</v>
      </c>
      <c r="XR23" s="394">
        <v>13089544</v>
      </c>
      <c r="XS23" s="394">
        <v>19534828</v>
      </c>
      <c r="XT23" s="394">
        <v>15751855.5</v>
      </c>
      <c r="XU23" s="394">
        <v>12727452</v>
      </c>
      <c r="XV23" s="394">
        <v>12854448.07</v>
      </c>
      <c r="XW23" s="394">
        <v>14972564.52</v>
      </c>
      <c r="XX23" s="394">
        <v>14327266</v>
      </c>
      <c r="XY23" s="394">
        <v>14865434</v>
      </c>
      <c r="XZ23" s="394">
        <v>12821131</v>
      </c>
      <c r="YA23" s="394">
        <v>10262975</v>
      </c>
      <c r="YB23" s="394">
        <v>12884569.449999999</v>
      </c>
      <c r="YC23" s="394">
        <v>295132043.40999997</v>
      </c>
      <c r="YD23" s="394">
        <v>20145949</v>
      </c>
      <c r="YE23" s="394">
        <v>34362332.109999999</v>
      </c>
      <c r="YF23" s="394">
        <v>18280450.109999999</v>
      </c>
      <c r="YG23" s="394">
        <v>65795780.079999998</v>
      </c>
      <c r="YH23" s="394">
        <v>22973512.5</v>
      </c>
      <c r="YI23" s="394">
        <v>38265351.100000001</v>
      </c>
      <c r="YJ23" s="394">
        <v>9875406</v>
      </c>
      <c r="YK23" s="394">
        <v>62769399.5</v>
      </c>
      <c r="YL23" s="394">
        <v>38401262.5</v>
      </c>
      <c r="YM23" s="394">
        <v>24267755</v>
      </c>
      <c r="YN23" s="394">
        <v>16442944</v>
      </c>
      <c r="YO23" s="394">
        <v>15955108.26</v>
      </c>
      <c r="YP23" s="394">
        <v>18259890</v>
      </c>
      <c r="YQ23" s="394">
        <v>7017286</v>
      </c>
      <c r="YR23" s="394">
        <v>2766634.8600000003</v>
      </c>
      <c r="YS23" s="394">
        <v>7245588.4699999997</v>
      </c>
      <c r="YT23" s="394">
        <v>116075654.2</v>
      </c>
      <c r="YU23" s="394">
        <v>17439203</v>
      </c>
      <c r="YV23" s="394">
        <v>14491582</v>
      </c>
      <c r="YW23" s="394">
        <v>15614208.27</v>
      </c>
      <c r="YX23" s="394">
        <v>17035964.59</v>
      </c>
      <c r="YY23" s="394">
        <v>11835655</v>
      </c>
      <c r="YZ23" s="394">
        <v>14236102</v>
      </c>
      <c r="ZA23" s="394">
        <v>136702584.77000001</v>
      </c>
      <c r="ZB23" s="394">
        <v>10689459.5</v>
      </c>
      <c r="ZC23" s="394">
        <v>17500748.5</v>
      </c>
      <c r="ZD23" s="394">
        <v>19640337</v>
      </c>
      <c r="ZE23" s="394">
        <v>9919533</v>
      </c>
      <c r="ZF23" s="394">
        <v>16083020.5</v>
      </c>
      <c r="ZG23" s="394">
        <v>9989220</v>
      </c>
      <c r="ZH23" s="394">
        <v>9900234</v>
      </c>
      <c r="ZI23" s="394">
        <v>40329454</v>
      </c>
      <c r="ZJ23" s="394">
        <v>254456896.5</v>
      </c>
      <c r="ZK23" s="394">
        <v>10887825</v>
      </c>
      <c r="ZL23" s="394">
        <v>30661469</v>
      </c>
      <c r="ZM23" s="394">
        <v>53818926</v>
      </c>
      <c r="ZN23" s="394">
        <v>38797140</v>
      </c>
      <c r="ZO23" s="394">
        <v>13516164</v>
      </c>
      <c r="ZP23" s="394">
        <v>16721413</v>
      </c>
      <c r="ZQ23" s="394">
        <v>29019375</v>
      </c>
      <c r="ZR23" s="394">
        <v>25394159.5</v>
      </c>
      <c r="ZS23" s="394">
        <v>36567259.5</v>
      </c>
      <c r="ZT23" s="394">
        <v>781020</v>
      </c>
      <c r="ZU23" s="394">
        <v>12972926</v>
      </c>
      <c r="ZV23" s="394">
        <v>12858175.960000001</v>
      </c>
      <c r="ZW23" s="394">
        <v>16936931</v>
      </c>
      <c r="ZX23" s="394">
        <v>12834542</v>
      </c>
      <c r="ZY23" s="394">
        <v>13351833</v>
      </c>
      <c r="ZZ23" s="394">
        <v>16000049.699999999</v>
      </c>
      <c r="AAA23" s="394">
        <v>9832842.4100000001</v>
      </c>
      <c r="AAB23" s="394">
        <v>9667078.5</v>
      </c>
      <c r="AAC23" s="394">
        <v>7607473.0600000005</v>
      </c>
      <c r="AAD23" s="394">
        <v>9135986</v>
      </c>
      <c r="AAE23" s="394">
        <v>6278547</v>
      </c>
      <c r="AAF23" s="394">
        <v>96701047.560000002</v>
      </c>
      <c r="AAG23" s="394">
        <v>13092557</v>
      </c>
      <c r="AAH23" s="394">
        <v>17485955</v>
      </c>
      <c r="AAI23" s="394">
        <v>13164377</v>
      </c>
      <c r="AAJ23" s="394">
        <v>12532108</v>
      </c>
      <c r="AAK23" s="394">
        <v>16910914</v>
      </c>
      <c r="AAL23" s="394">
        <v>11706985</v>
      </c>
      <c r="AAM23" s="394">
        <v>536857074.99000001</v>
      </c>
      <c r="AAN23" s="394">
        <v>20084741</v>
      </c>
      <c r="AAO23" s="394">
        <v>13609389.5</v>
      </c>
      <c r="AAP23" s="394">
        <v>25596380</v>
      </c>
      <c r="AAQ23" s="394">
        <v>22811677</v>
      </c>
      <c r="AAR23" s="394">
        <v>19196725</v>
      </c>
      <c r="AAS23" s="394">
        <v>22476483.5</v>
      </c>
      <c r="AAT23" s="394">
        <v>27626814.5</v>
      </c>
      <c r="AAU23" s="394">
        <v>40484340</v>
      </c>
      <c r="AAV23" s="394">
        <v>15090871.5</v>
      </c>
      <c r="AAW23" s="394">
        <v>25392092.5</v>
      </c>
      <c r="AAX23" s="394">
        <v>85363100</v>
      </c>
      <c r="AAY23" s="394">
        <v>38525000</v>
      </c>
      <c r="AAZ23" s="394">
        <v>10925850</v>
      </c>
      <c r="ABA23" s="394">
        <v>15067674.75</v>
      </c>
      <c r="ABB23" s="394">
        <v>16198161.75</v>
      </c>
      <c r="ABC23" s="394">
        <v>9616080.3200000003</v>
      </c>
      <c r="ABD23" s="394">
        <v>19138969.5</v>
      </c>
      <c r="ABE23" s="394">
        <v>11704214</v>
      </c>
      <c r="ABF23" s="394">
        <v>91386862.420000002</v>
      </c>
      <c r="ABG23" s="394">
        <v>58661366.390000001</v>
      </c>
      <c r="ABH23" s="394">
        <v>10251517</v>
      </c>
      <c r="ABI23" s="394">
        <v>10512879</v>
      </c>
      <c r="ABJ23" s="394">
        <v>10436994</v>
      </c>
      <c r="ABK23" s="394">
        <v>8481226</v>
      </c>
      <c r="ABL23" s="394">
        <v>7567430</v>
      </c>
      <c r="ABM23" s="394">
        <v>90174478.090000004</v>
      </c>
      <c r="ABN23" s="394">
        <v>18640953.939999998</v>
      </c>
      <c r="ABO23" s="394">
        <v>15353840</v>
      </c>
      <c r="ABP23" s="394">
        <v>24091103.259999998</v>
      </c>
      <c r="ABQ23" s="394">
        <v>24939368.75</v>
      </c>
      <c r="ABR23" s="394">
        <v>16455634</v>
      </c>
      <c r="ABS23" s="394">
        <v>13526997</v>
      </c>
      <c r="ABT23" s="394">
        <v>17737590</v>
      </c>
      <c r="ABU23" s="394">
        <v>8320850</v>
      </c>
      <c r="ABV23" s="394">
        <v>134151835.51000001</v>
      </c>
      <c r="ABW23" s="394">
        <v>12364533.5</v>
      </c>
      <c r="ABX23" s="394">
        <v>22771302</v>
      </c>
      <c r="ABY23" s="394">
        <v>12363257.5</v>
      </c>
      <c r="ABZ23" s="394">
        <v>10899674.75</v>
      </c>
      <c r="ACA23" s="394">
        <v>43574375</v>
      </c>
      <c r="ACB23" s="394">
        <v>10828232</v>
      </c>
      <c r="ACC23" s="394">
        <v>12357857.5</v>
      </c>
      <c r="ACD23" s="394">
        <v>12713852.5</v>
      </c>
      <c r="ACE23" s="394">
        <v>16417330</v>
      </c>
      <c r="ACF23" s="394">
        <v>9359840</v>
      </c>
      <c r="ACG23" s="394">
        <v>307699237.75</v>
      </c>
      <c r="ACH23" s="394">
        <v>10436730</v>
      </c>
      <c r="ACI23" s="394">
        <v>23580118.129999999</v>
      </c>
      <c r="ACJ23" s="394">
        <v>32301016</v>
      </c>
      <c r="ACK23" s="394">
        <v>13934353.32</v>
      </c>
      <c r="ACL23" s="394">
        <v>16873120</v>
      </c>
      <c r="ACM23" s="394">
        <v>20853492.5</v>
      </c>
      <c r="ACN23" s="394">
        <v>78018618.689999998</v>
      </c>
      <c r="ACO23" s="394">
        <v>88347596</v>
      </c>
      <c r="ACP23" s="394">
        <v>16361580</v>
      </c>
      <c r="ACQ23" s="394">
        <v>19741839</v>
      </c>
      <c r="ACR23" s="394">
        <v>26785399</v>
      </c>
      <c r="ACS23" s="394">
        <v>18336060</v>
      </c>
      <c r="ACT23" s="394">
        <v>75972564.820000008</v>
      </c>
      <c r="ACU23" s="394">
        <v>15416513</v>
      </c>
      <c r="ACV23" s="394">
        <v>20537812</v>
      </c>
      <c r="ACW23" s="394">
        <v>18112317</v>
      </c>
      <c r="ACX23" s="394">
        <v>11344770</v>
      </c>
      <c r="ACY23" s="394">
        <v>11079405</v>
      </c>
      <c r="ACZ23" s="394">
        <v>6030481</v>
      </c>
      <c r="ADA23" s="394">
        <v>6476678.5</v>
      </c>
      <c r="ADB23" s="394">
        <v>6511543</v>
      </c>
      <c r="ADC23" s="394">
        <v>8818100</v>
      </c>
      <c r="ADD23" s="394">
        <v>58916916.5</v>
      </c>
      <c r="ADE23" s="394">
        <v>69607363.890000001</v>
      </c>
      <c r="ADF23" s="394">
        <v>9076518.370000001</v>
      </c>
      <c r="ADG23" s="394">
        <v>8858786</v>
      </c>
      <c r="ADH23" s="394">
        <v>13652998</v>
      </c>
      <c r="ADI23" s="394">
        <v>7575777</v>
      </c>
      <c r="ADJ23" s="394">
        <v>13130300</v>
      </c>
      <c r="ADK23" s="394">
        <v>11359423.25</v>
      </c>
      <c r="ADL23" s="394">
        <v>15206561</v>
      </c>
      <c r="ADM23" s="394">
        <v>341768836.21000004</v>
      </c>
      <c r="ADN23" s="394">
        <v>43529279.799999997</v>
      </c>
      <c r="ADO23" s="394">
        <v>31388312.380000003</v>
      </c>
      <c r="ADP23" s="394">
        <v>79082928.710000008</v>
      </c>
      <c r="ADQ23" s="394">
        <v>9594170</v>
      </c>
      <c r="ADR23" s="394">
        <v>10165840.52</v>
      </c>
      <c r="ADS23" s="394">
        <v>16028710.25</v>
      </c>
      <c r="ADT23" s="394">
        <v>8264190</v>
      </c>
      <c r="ADU23" s="394">
        <v>333358626.25</v>
      </c>
      <c r="ADV23" s="394">
        <v>70665156.129999995</v>
      </c>
      <c r="ADW23" s="394">
        <v>50551046.659999996</v>
      </c>
      <c r="ADX23" s="394">
        <v>16330424.669999998</v>
      </c>
      <c r="ADY23" s="394">
        <v>21704102</v>
      </c>
      <c r="ADZ23" s="394">
        <v>22451868.27</v>
      </c>
      <c r="AEA23" s="394">
        <v>19409310.960000001</v>
      </c>
      <c r="AEB23" s="394">
        <v>20258413.280000001</v>
      </c>
      <c r="AEC23" s="394">
        <v>16142536.51</v>
      </c>
      <c r="AED23" s="394">
        <v>15762672.800000001</v>
      </c>
      <c r="AEE23" s="394">
        <v>17677366.050000001</v>
      </c>
      <c r="AEF23" s="394">
        <v>29848121.510000002</v>
      </c>
      <c r="AEG23" s="394">
        <v>14317368</v>
      </c>
      <c r="AEH23" s="394">
        <v>18336509.25</v>
      </c>
      <c r="AEI23" s="394">
        <v>23698702.530000001</v>
      </c>
      <c r="AEJ23" s="394">
        <v>25535388.140000001</v>
      </c>
      <c r="AEK23" s="394">
        <v>17558398.75</v>
      </c>
      <c r="AEL23" s="394">
        <v>36604984.82</v>
      </c>
      <c r="AEM23" s="394">
        <v>15021779</v>
      </c>
      <c r="AEN23" s="394">
        <v>23888388.509999998</v>
      </c>
      <c r="AEO23" s="394">
        <v>191768286.34</v>
      </c>
      <c r="AEP23" s="394">
        <v>28212094.100000001</v>
      </c>
      <c r="AEQ23" s="394">
        <v>19758650.300000001</v>
      </c>
      <c r="AER23" s="394">
        <v>16024925</v>
      </c>
      <c r="AES23" s="394">
        <v>13675676.99</v>
      </c>
      <c r="AET23" s="394">
        <v>35503983.5</v>
      </c>
      <c r="AEU23" s="394">
        <v>15228210</v>
      </c>
      <c r="AEV23" s="394">
        <v>14837786.040000001</v>
      </c>
      <c r="AEW23" s="394">
        <v>13278070</v>
      </c>
      <c r="AEX23" s="394">
        <v>7115702.5</v>
      </c>
      <c r="AEY23" s="394">
        <v>180381262.67000002</v>
      </c>
      <c r="AEZ23" s="394">
        <v>103868144.17999998</v>
      </c>
      <c r="AFA23" s="394">
        <v>44876017.230000004</v>
      </c>
      <c r="AFB23" s="394">
        <v>30607881</v>
      </c>
      <c r="AFC23" s="394">
        <v>48262217.43</v>
      </c>
      <c r="AFD23" s="394">
        <v>47246654.109999999</v>
      </c>
      <c r="AFE23" s="394">
        <v>30775954.649999999</v>
      </c>
      <c r="AFF23" s="394">
        <v>32573144.120000001</v>
      </c>
      <c r="AFG23" s="394">
        <v>20826179.110000003</v>
      </c>
      <c r="AFH23" s="394">
        <v>32665620.089999996</v>
      </c>
      <c r="AFI23" s="394">
        <v>23894817</v>
      </c>
      <c r="AFJ23" s="394">
        <v>25262940.640000001</v>
      </c>
      <c r="AFK23" s="394">
        <v>34485689.670000002</v>
      </c>
      <c r="AFL23" s="394">
        <v>223194252.58000001</v>
      </c>
      <c r="AFM23" s="394">
        <v>45189964.07</v>
      </c>
      <c r="AFN23" s="394">
        <v>30301716.52</v>
      </c>
      <c r="AFO23" s="394">
        <v>26641323</v>
      </c>
      <c r="AFP23" s="394">
        <v>32873479.329999998</v>
      </c>
      <c r="AFQ23" s="394">
        <v>24996726.649999999</v>
      </c>
      <c r="AFR23" s="394">
        <v>19338195.329999998</v>
      </c>
      <c r="AFS23" s="394">
        <v>40120545.82</v>
      </c>
      <c r="AFT23" s="394">
        <v>39281360.780000001</v>
      </c>
      <c r="AFU23" s="394">
        <v>18711415.200000003</v>
      </c>
      <c r="AFV23" s="394">
        <v>43840124.260000005</v>
      </c>
      <c r="AFW23" s="394">
        <v>20416159.460000001</v>
      </c>
      <c r="AFX23" s="394">
        <v>142017757.88999999</v>
      </c>
      <c r="AFY23" s="394">
        <v>12019587</v>
      </c>
      <c r="AFZ23" s="394">
        <v>12547656</v>
      </c>
      <c r="AGA23" s="394">
        <v>12287278</v>
      </c>
      <c r="AGB23" s="394">
        <v>30971405</v>
      </c>
      <c r="AGC23" s="394">
        <v>16555099</v>
      </c>
      <c r="AGD23" s="394">
        <v>9122821</v>
      </c>
      <c r="AGE23" s="394">
        <v>12000829.029999999</v>
      </c>
      <c r="AGF23" s="394">
        <v>10725862.25</v>
      </c>
      <c r="AGG23" s="394">
        <v>13005690</v>
      </c>
      <c r="AGH23" s="394">
        <v>9661965.2300000004</v>
      </c>
      <c r="AGI23" s="394">
        <v>221790430.41999996</v>
      </c>
      <c r="AGJ23" s="394">
        <v>67708479.419999987</v>
      </c>
      <c r="AGK23" s="394">
        <v>35199783.120000005</v>
      </c>
      <c r="AGL23" s="394">
        <v>20896052.52</v>
      </c>
      <c r="AGM23" s="394">
        <v>49712932.5</v>
      </c>
      <c r="AGN23" s="394">
        <v>36555410.950000003</v>
      </c>
      <c r="AGO23" s="394">
        <v>20512721.259999998</v>
      </c>
      <c r="AGP23" s="394">
        <v>20888720.079999998</v>
      </c>
      <c r="AGQ23" s="394">
        <v>348941689.73000002</v>
      </c>
      <c r="AGR23" s="394">
        <v>154630917.43000001</v>
      </c>
      <c r="AGS23" s="394">
        <v>15327216</v>
      </c>
      <c r="AGT23" s="394">
        <v>46554505.810000002</v>
      </c>
      <c r="AGU23" s="394">
        <v>62401885.129999995</v>
      </c>
      <c r="AGV23" s="394">
        <v>33891448.5</v>
      </c>
      <c r="AGW23" s="394">
        <v>35563039.430000007</v>
      </c>
      <c r="AGX23" s="394">
        <v>30083035.68</v>
      </c>
      <c r="AGY23" s="394">
        <v>11348873</v>
      </c>
      <c r="AGZ23" s="394">
        <v>21011428.199999999</v>
      </c>
      <c r="AHA23" s="394">
        <v>24017883.329999998</v>
      </c>
      <c r="AHB23" s="394">
        <v>15113340.5</v>
      </c>
      <c r="AHC23" s="394">
        <v>15181979.42</v>
      </c>
      <c r="AHD23" s="394">
        <v>15604012.25</v>
      </c>
      <c r="AHE23" s="394">
        <v>15808874</v>
      </c>
      <c r="AHF23" s="394">
        <v>15174193.030000001</v>
      </c>
      <c r="AHG23" s="394">
        <v>13898136.84</v>
      </c>
      <c r="AHH23" s="394">
        <v>82715222.5</v>
      </c>
      <c r="AHI23" s="394">
        <v>11394087</v>
      </c>
      <c r="AHJ23" s="394">
        <v>14315691</v>
      </c>
      <c r="AHK23" s="394">
        <v>14356118.6</v>
      </c>
      <c r="AHL23" s="394">
        <v>30637828.030000001</v>
      </c>
      <c r="AHM23" s="394">
        <v>14004054.5</v>
      </c>
      <c r="AHN23" s="394">
        <v>12248440.5</v>
      </c>
      <c r="AHO23" s="394">
        <v>33030521515.481686</v>
      </c>
    </row>
    <row r="24" spans="1:899">
      <c r="A24" s="383" t="s">
        <v>31</v>
      </c>
      <c r="B24" s="383" t="s">
        <v>32</v>
      </c>
      <c r="C24" s="394">
        <v>55969441.630000003</v>
      </c>
      <c r="D24" s="394">
        <v>4586734.71</v>
      </c>
      <c r="E24" s="394">
        <v>7350229.5100000007</v>
      </c>
      <c r="F24" s="394">
        <v>2601951.6</v>
      </c>
      <c r="G24" s="394">
        <v>7397283.7300000004</v>
      </c>
      <c r="H24" s="394">
        <v>4378092.43</v>
      </c>
      <c r="I24" s="394">
        <v>5162413.37</v>
      </c>
      <c r="J24" s="394">
        <v>4518947.83</v>
      </c>
      <c r="K24" s="394">
        <v>4714937.7100000009</v>
      </c>
      <c r="L24" s="394">
        <v>3714718.5</v>
      </c>
      <c r="M24" s="394">
        <v>2170747.4</v>
      </c>
      <c r="N24" s="394">
        <v>1752430.35</v>
      </c>
      <c r="O24" s="394">
        <v>2194881.81</v>
      </c>
      <c r="P24" s="394">
        <v>3132767.7</v>
      </c>
      <c r="Q24" s="394">
        <v>2341205.2699999996</v>
      </c>
      <c r="R24" s="394">
        <v>3876644.5599999996</v>
      </c>
      <c r="S24" s="394">
        <v>2389895.54</v>
      </c>
      <c r="T24" s="394">
        <v>834382.38</v>
      </c>
      <c r="U24" s="394">
        <v>60199030.229999997</v>
      </c>
      <c r="V24" s="394">
        <v>11138373.169999998</v>
      </c>
      <c r="W24" s="394">
        <v>2119495.2699999996</v>
      </c>
      <c r="X24" s="394">
        <v>3065939.38</v>
      </c>
      <c r="Y24" s="394">
        <v>3206327.48</v>
      </c>
      <c r="Z24" s="394">
        <v>2868657.34</v>
      </c>
      <c r="AA24" s="394">
        <v>1468555.92</v>
      </c>
      <c r="AB24" s="394">
        <v>8441735.2899999991</v>
      </c>
      <c r="AC24" s="394">
        <v>2918195.0500000003</v>
      </c>
      <c r="AD24" s="394">
        <v>2392146.38</v>
      </c>
      <c r="AE24" s="394">
        <v>8100702.9300000006</v>
      </c>
      <c r="AF24" s="394">
        <v>2749984.88</v>
      </c>
      <c r="AG24" s="394">
        <v>6469163.1199999992</v>
      </c>
      <c r="AH24" s="394">
        <v>3944881.0500000003</v>
      </c>
      <c r="AI24" s="394">
        <v>3007040.15</v>
      </c>
      <c r="AJ24" s="394">
        <v>1853907.5499999998</v>
      </c>
      <c r="AK24" s="394">
        <v>1880160.9100000001</v>
      </c>
      <c r="AL24" s="394">
        <v>3735075.95</v>
      </c>
      <c r="AM24" s="394">
        <v>1505424.1199999999</v>
      </c>
      <c r="AN24" s="394">
        <v>2020811.1900000002</v>
      </c>
      <c r="AO24" s="394">
        <v>1740837.34</v>
      </c>
      <c r="AP24" s="394">
        <v>1920755.36</v>
      </c>
      <c r="AQ24" s="394">
        <v>2031023.72</v>
      </c>
      <c r="AR24" s="394">
        <v>943971.55</v>
      </c>
      <c r="AS24" s="394">
        <v>27530064.590000004</v>
      </c>
      <c r="AT24" s="394">
        <v>1358773.8599999999</v>
      </c>
      <c r="AU24" s="394">
        <v>1033423.87</v>
      </c>
      <c r="AV24" s="394">
        <v>961338.74</v>
      </c>
      <c r="AW24" s="394">
        <v>3566493.75</v>
      </c>
      <c r="AX24" s="394">
        <v>3735495.24</v>
      </c>
      <c r="AY24" s="394">
        <v>1096510.04</v>
      </c>
      <c r="AZ24" s="394">
        <v>1186263.6600000001</v>
      </c>
      <c r="BA24" s="394">
        <v>1470930.54</v>
      </c>
      <c r="BB24" s="394">
        <v>1087005.83</v>
      </c>
      <c r="BC24" s="394">
        <v>791443.52999999991</v>
      </c>
      <c r="BD24" s="394">
        <v>1012881.75</v>
      </c>
      <c r="BE24" s="394">
        <v>5634406.29</v>
      </c>
      <c r="BF24" s="394">
        <v>2863</v>
      </c>
      <c r="BG24" s="394">
        <v>279963.8</v>
      </c>
      <c r="BH24" s="394">
        <v>21962533.939999998</v>
      </c>
      <c r="BI24" s="394">
        <v>11565003.719999999</v>
      </c>
      <c r="BJ24" s="394">
        <v>3054513.12</v>
      </c>
      <c r="BK24" s="394">
        <v>2246002.4500000002</v>
      </c>
      <c r="BL24" s="394">
        <v>4081374.61</v>
      </c>
      <c r="BM24" s="394">
        <v>3152294.81</v>
      </c>
      <c r="BN24" s="394">
        <v>3031954.35</v>
      </c>
      <c r="BO24" s="394">
        <v>92267.9</v>
      </c>
      <c r="BP24" s="394">
        <v>150801.80000000002</v>
      </c>
      <c r="BQ24" s="394">
        <v>25849286.140000001</v>
      </c>
      <c r="BR24" s="394">
        <v>3330355.08</v>
      </c>
      <c r="BS24" s="394">
        <v>2666051.6799999997</v>
      </c>
      <c r="BT24" s="394">
        <v>3543360.0399999996</v>
      </c>
      <c r="BU24" s="394">
        <v>2904739.01</v>
      </c>
      <c r="BV24" s="394">
        <v>2037680.95</v>
      </c>
      <c r="BW24" s="394">
        <v>1983628.66</v>
      </c>
      <c r="BX24" s="394">
        <v>3029874.61</v>
      </c>
      <c r="BY24" s="394">
        <v>5710808.540000001</v>
      </c>
      <c r="BZ24" s="394">
        <v>1469582.17</v>
      </c>
      <c r="CA24" s="394">
        <v>2526218.4699999997</v>
      </c>
      <c r="CB24" s="394">
        <v>5165412.66</v>
      </c>
      <c r="CC24" s="394">
        <v>1675026.04</v>
      </c>
      <c r="CD24" s="394">
        <v>1921272.5999999999</v>
      </c>
      <c r="CE24" s="394">
        <v>1242237.1000000001</v>
      </c>
      <c r="CF24" s="394">
        <v>42782819.690000005</v>
      </c>
      <c r="CG24" s="394">
        <v>3535348.31</v>
      </c>
      <c r="CH24" s="394">
        <v>6048026.4699999997</v>
      </c>
      <c r="CI24" s="394">
        <v>2637380.73</v>
      </c>
      <c r="CJ24" s="394">
        <v>2504417.38</v>
      </c>
      <c r="CK24" s="394">
        <v>3249108.01</v>
      </c>
      <c r="CL24" s="394">
        <v>3139613.11</v>
      </c>
      <c r="CM24" s="394">
        <v>3281155.6500000004</v>
      </c>
      <c r="CN24" s="394">
        <v>1339670.18</v>
      </c>
      <c r="CO24" s="394">
        <v>3728682.51</v>
      </c>
      <c r="CP24" s="394">
        <v>1946804.22</v>
      </c>
      <c r="CQ24" s="394">
        <v>4133494.47</v>
      </c>
      <c r="CR24" s="394">
        <v>2750221.18</v>
      </c>
      <c r="CS24" s="394">
        <v>27702416.170000002</v>
      </c>
      <c r="CT24" s="394">
        <v>2436708.3200000003</v>
      </c>
      <c r="CU24" s="394">
        <v>3384297.53</v>
      </c>
      <c r="CV24" s="394">
        <v>5728629.1799999997</v>
      </c>
      <c r="CW24" s="394">
        <v>2042051.66</v>
      </c>
      <c r="CX24" s="394">
        <v>4989618.5199999996</v>
      </c>
      <c r="CY24" s="394">
        <v>2819540.02</v>
      </c>
      <c r="CZ24" s="394">
        <v>1189600.3799999999</v>
      </c>
      <c r="DA24" s="394">
        <v>17009856.309999999</v>
      </c>
      <c r="DB24" s="394">
        <v>18531058.350000001</v>
      </c>
      <c r="DC24" s="394">
        <v>3369298.21</v>
      </c>
      <c r="DD24" s="394">
        <v>2073847.73</v>
      </c>
      <c r="DE24" s="394">
        <v>5146338.45</v>
      </c>
      <c r="DF24" s="394">
        <v>3306636.37</v>
      </c>
      <c r="DG24" s="394">
        <v>4069514.5300000003</v>
      </c>
      <c r="DH24" s="394">
        <v>4099007.13</v>
      </c>
      <c r="DI24" s="394">
        <v>1092338.5499999998</v>
      </c>
      <c r="DJ24" s="394">
        <v>63900158.539999999</v>
      </c>
      <c r="DK24" s="394">
        <v>2755216.83</v>
      </c>
      <c r="DL24" s="394">
        <v>3725531.0300000003</v>
      </c>
      <c r="DM24" s="394">
        <v>3428237.0300000003</v>
      </c>
      <c r="DN24" s="394">
        <v>3463772.5300000003</v>
      </c>
      <c r="DO24" s="394">
        <v>3562299.33</v>
      </c>
      <c r="DP24" s="394">
        <v>5267259.0999999996</v>
      </c>
      <c r="DQ24" s="394">
        <v>2824761.0300000003</v>
      </c>
      <c r="DR24" s="394">
        <v>5055104.37</v>
      </c>
      <c r="DS24" s="394">
        <v>26729900.550000001</v>
      </c>
      <c r="DT24" s="394">
        <v>3709483.4899999998</v>
      </c>
      <c r="DU24" s="394">
        <v>8023398.6699999999</v>
      </c>
      <c r="DV24" s="394">
        <v>8817898.0700000003</v>
      </c>
      <c r="DW24" s="394">
        <v>2864797.86</v>
      </c>
      <c r="DX24" s="394">
        <v>3832958.02</v>
      </c>
      <c r="DY24" s="394">
        <v>4359330.34</v>
      </c>
      <c r="DZ24" s="394">
        <v>1120503.3600000001</v>
      </c>
      <c r="EA24" s="394">
        <v>2476956.75</v>
      </c>
      <c r="EB24" s="394">
        <v>2188633.4300000002</v>
      </c>
      <c r="EC24" s="394">
        <v>6013192.8499999996</v>
      </c>
      <c r="ED24" s="394">
        <v>16862158.120000001</v>
      </c>
      <c r="EE24" s="394">
        <v>15520730.26</v>
      </c>
      <c r="EF24" s="394">
        <v>2195047.9400000004</v>
      </c>
      <c r="EG24" s="394">
        <v>2697848.32</v>
      </c>
      <c r="EH24" s="394">
        <v>2670896.94</v>
      </c>
      <c r="EI24" s="394">
        <v>3528589.7800000003</v>
      </c>
      <c r="EJ24" s="394">
        <v>5560732.8500000006</v>
      </c>
      <c r="EK24" s="394">
        <v>1972677.24</v>
      </c>
      <c r="EL24" s="394">
        <v>2300113.0700000003</v>
      </c>
      <c r="EM24" s="394">
        <v>37891097.799999997</v>
      </c>
      <c r="EN24" s="394">
        <v>2409642.29</v>
      </c>
      <c r="EO24" s="394">
        <v>2668767.5100000002</v>
      </c>
      <c r="EP24" s="394">
        <v>2769747.67</v>
      </c>
      <c r="EQ24" s="394">
        <v>1331113.75</v>
      </c>
      <c r="ER24" s="394">
        <v>1626604.01</v>
      </c>
      <c r="ES24" s="394">
        <v>3733775.6199999996</v>
      </c>
      <c r="ET24" s="394">
        <v>2552446.0499999998</v>
      </c>
      <c r="EU24" s="394">
        <v>2039618.37</v>
      </c>
      <c r="EV24" s="394">
        <v>23061964.32</v>
      </c>
      <c r="EW24" s="394">
        <v>1313239.33</v>
      </c>
      <c r="EX24" s="394">
        <v>2205703.25</v>
      </c>
      <c r="EY24" s="394">
        <v>3086827.71</v>
      </c>
      <c r="EZ24" s="394">
        <v>5862886.5600000005</v>
      </c>
      <c r="FA24" s="394">
        <v>3382199.37</v>
      </c>
      <c r="FB24" s="394">
        <v>3971727.52</v>
      </c>
      <c r="FC24" s="394">
        <v>2132768.62</v>
      </c>
      <c r="FD24" s="394">
        <v>1957319.9699999997</v>
      </c>
      <c r="FE24" s="394">
        <v>1773874.6800000002</v>
      </c>
      <c r="FF24" s="394">
        <v>1632393.55</v>
      </c>
      <c r="FG24" s="394">
        <v>808797.23</v>
      </c>
      <c r="FH24" s="394">
        <v>16474456.16</v>
      </c>
      <c r="FI24" s="394">
        <v>720439.3</v>
      </c>
      <c r="FJ24" s="394">
        <v>1266638.96</v>
      </c>
      <c r="FK24" s="394">
        <v>801814.53</v>
      </c>
      <c r="FL24" s="394">
        <v>2061290.5</v>
      </c>
      <c r="FM24" s="394">
        <v>1242405.75</v>
      </c>
      <c r="FN24" s="394">
        <v>333990</v>
      </c>
      <c r="FO24" s="394">
        <v>124430</v>
      </c>
      <c r="FP24" s="394">
        <v>40084703.260000005</v>
      </c>
      <c r="FQ24" s="394">
        <v>2081320.1300000001</v>
      </c>
      <c r="FR24" s="394">
        <v>3584115.87</v>
      </c>
      <c r="FS24" s="394">
        <v>2999516.3100000005</v>
      </c>
      <c r="FT24" s="394">
        <v>4492320.38</v>
      </c>
      <c r="FU24" s="394">
        <v>2226458.27</v>
      </c>
      <c r="FV24" s="394">
        <v>4606893.58</v>
      </c>
      <c r="FW24" s="394">
        <v>3285325.5100000002</v>
      </c>
      <c r="FX24" s="394">
        <v>2997710.1399999997</v>
      </c>
      <c r="FY24" s="394">
        <v>2599702.64</v>
      </c>
      <c r="FZ24" s="394">
        <v>5897600.8900000006</v>
      </c>
      <c r="GA24" s="394">
        <v>2636618.81</v>
      </c>
      <c r="GB24" s="394">
        <v>1943788.72</v>
      </c>
      <c r="GC24" s="394">
        <v>597925.18999999994</v>
      </c>
      <c r="GD24" s="394">
        <v>23535199.539999999</v>
      </c>
      <c r="GE24" s="394">
        <v>1911060.17</v>
      </c>
      <c r="GF24" s="394">
        <v>2357139.4699999997</v>
      </c>
      <c r="GG24" s="394">
        <v>4102664.85</v>
      </c>
      <c r="GH24" s="394">
        <v>2900258.4799999995</v>
      </c>
      <c r="GI24" s="394">
        <v>3294149.21</v>
      </c>
      <c r="GJ24" s="394">
        <v>2284750.38</v>
      </c>
      <c r="GK24" s="394">
        <v>7394816.0800000001</v>
      </c>
      <c r="GL24" s="394">
        <v>2224947.71</v>
      </c>
      <c r="GM24" s="394">
        <v>506579</v>
      </c>
      <c r="GN24" s="394">
        <v>996763.99</v>
      </c>
      <c r="GO24" s="394">
        <v>530028.35</v>
      </c>
      <c r="GP24" s="394">
        <v>16199879.060000001</v>
      </c>
      <c r="GQ24" s="394">
        <v>4466587.57</v>
      </c>
      <c r="GR24" s="394">
        <v>2091335.54</v>
      </c>
      <c r="GS24" s="394">
        <v>3396131.78</v>
      </c>
      <c r="GT24" s="394">
        <v>1085712.3399999999</v>
      </c>
      <c r="GU24" s="394">
        <v>3252313.44</v>
      </c>
      <c r="GV24" s="394">
        <v>2946176.6799999997</v>
      </c>
      <c r="GW24" s="394">
        <v>1334769</v>
      </c>
      <c r="GX24" s="394">
        <v>12243761.479999999</v>
      </c>
      <c r="GY24" s="394">
        <v>1717651.8900000001</v>
      </c>
      <c r="GZ24" s="394">
        <v>2475563.87</v>
      </c>
      <c r="HA24" s="394">
        <v>1042203.4</v>
      </c>
      <c r="HB24" s="394">
        <v>29465730.940000001</v>
      </c>
      <c r="HC24" s="394">
        <v>2795766.0100000002</v>
      </c>
      <c r="HD24" s="394">
        <v>4560137.2300000004</v>
      </c>
      <c r="HE24" s="394">
        <v>4128951.9699999997</v>
      </c>
      <c r="HF24" s="394">
        <v>3216856.7199999997</v>
      </c>
      <c r="HG24" s="394">
        <v>2860654.1799999997</v>
      </c>
      <c r="HH24" s="394">
        <v>950217.67</v>
      </c>
      <c r="HI24" s="394">
        <v>17929398.059999999</v>
      </c>
      <c r="HJ24" s="394">
        <v>3294579.89</v>
      </c>
      <c r="HK24" s="394">
        <v>4652961.21</v>
      </c>
      <c r="HL24" s="394">
        <v>3007931.5</v>
      </c>
      <c r="HM24" s="394">
        <v>1843954.8000000003</v>
      </c>
      <c r="HN24" s="394">
        <v>2207161.89</v>
      </c>
      <c r="HO24" s="394">
        <v>2932099.54</v>
      </c>
      <c r="HP24" s="394">
        <v>1732409.18</v>
      </c>
      <c r="HQ24" s="394">
        <v>25709848.199999999</v>
      </c>
      <c r="HR24" s="394">
        <v>11202371.43</v>
      </c>
      <c r="HS24" s="394">
        <v>3004698.55</v>
      </c>
      <c r="HT24" s="394">
        <v>1501134.08</v>
      </c>
      <c r="HU24" s="394">
        <v>1955681.2600000002</v>
      </c>
      <c r="HV24" s="394">
        <v>1243401.6500000001</v>
      </c>
      <c r="HW24" s="394">
        <v>3704759.3600000003</v>
      </c>
      <c r="HX24" s="394">
        <v>1922606.3</v>
      </c>
      <c r="HY24" s="394">
        <v>1736418.66</v>
      </c>
      <c r="HZ24" s="394">
        <v>1925667.65</v>
      </c>
      <c r="IA24" s="394">
        <v>2258473.2799999998</v>
      </c>
      <c r="IB24" s="394">
        <v>2557394</v>
      </c>
      <c r="IC24" s="394">
        <v>1286368.0499999998</v>
      </c>
      <c r="ID24" s="394">
        <v>2304996.6</v>
      </c>
      <c r="IE24" s="394">
        <v>1186616.8699999999</v>
      </c>
      <c r="IF24" s="394">
        <v>1114287.6299999999</v>
      </c>
      <c r="IG24" s="394">
        <v>22286670.359999999</v>
      </c>
      <c r="IH24" s="394">
        <v>7742788.3199999994</v>
      </c>
      <c r="II24" s="394">
        <v>3454335.7199999997</v>
      </c>
      <c r="IJ24" s="394">
        <v>3998850.56</v>
      </c>
      <c r="IK24" s="394">
        <v>3389638.45</v>
      </c>
      <c r="IL24" s="394">
        <v>1549434.8799999999</v>
      </c>
      <c r="IM24" s="394">
        <v>2022985.38</v>
      </c>
      <c r="IN24" s="394">
        <v>671267</v>
      </c>
      <c r="IO24" s="394">
        <v>1437564.0499999998</v>
      </c>
      <c r="IP24" s="394">
        <v>1024310</v>
      </c>
      <c r="IQ24" s="394">
        <v>1005388.05</v>
      </c>
      <c r="IR24" s="394">
        <v>27909657.779999997</v>
      </c>
      <c r="IS24" s="394">
        <v>14512037.74</v>
      </c>
      <c r="IT24" s="394">
        <v>3870904.59</v>
      </c>
      <c r="IU24" s="394">
        <v>2390878.1</v>
      </c>
      <c r="IV24" s="394">
        <v>1941222.73</v>
      </c>
      <c r="IW24" s="394">
        <v>1293939.72</v>
      </c>
      <c r="IX24" s="394">
        <v>2304123.46</v>
      </c>
      <c r="IY24" s="394">
        <v>1302797.68</v>
      </c>
      <c r="IZ24" s="394">
        <v>1355067.68</v>
      </c>
      <c r="JA24" s="394">
        <v>2756222.16</v>
      </c>
      <c r="JB24" s="394">
        <v>2279689.1900000004</v>
      </c>
      <c r="JC24" s="394">
        <v>1669967.9100000001</v>
      </c>
      <c r="JD24" s="394">
        <v>16575991.940000001</v>
      </c>
      <c r="JE24" s="394">
        <v>10218515.299999999</v>
      </c>
      <c r="JF24" s="394">
        <v>2477746.2599999998</v>
      </c>
      <c r="JG24" s="394">
        <v>1658977.78</v>
      </c>
      <c r="JH24" s="394">
        <v>1497516.61</v>
      </c>
      <c r="JI24" s="394">
        <v>2064467.71</v>
      </c>
      <c r="JJ24" s="394">
        <v>14339452.870000001</v>
      </c>
      <c r="JK24" s="394">
        <v>1377790.12</v>
      </c>
      <c r="JL24" s="394">
        <v>2538159.54</v>
      </c>
      <c r="JM24" s="394">
        <v>2458180.6700000004</v>
      </c>
      <c r="JN24" s="394">
        <v>1753142.22</v>
      </c>
      <c r="JO24" s="394">
        <v>4525791.6999999993</v>
      </c>
      <c r="JP24" s="394">
        <v>1543440.8800000001</v>
      </c>
      <c r="JQ24" s="394">
        <v>17061294.210000001</v>
      </c>
      <c r="JR24" s="394">
        <v>10525073.300000001</v>
      </c>
      <c r="JS24" s="394">
        <v>778514.5</v>
      </c>
      <c r="JT24" s="394">
        <v>1008799.14</v>
      </c>
      <c r="JU24" s="394">
        <v>2693160.4799999995</v>
      </c>
      <c r="JV24" s="394">
        <v>396759</v>
      </c>
      <c r="JW24" s="394">
        <v>5582157.7200000007</v>
      </c>
      <c r="JX24" s="394">
        <v>2677077.96</v>
      </c>
      <c r="JY24" s="394">
        <v>1503577.04</v>
      </c>
      <c r="JZ24" s="394">
        <v>2146631.92</v>
      </c>
      <c r="KA24" s="394">
        <v>1560599.54</v>
      </c>
      <c r="KB24" s="394">
        <v>1566201.3</v>
      </c>
      <c r="KC24" s="394">
        <v>1393851.23</v>
      </c>
      <c r="KD24" s="394">
        <v>354365</v>
      </c>
      <c r="KE24" s="394">
        <v>1386895.02</v>
      </c>
      <c r="KF24" s="394">
        <v>45344330.870000005</v>
      </c>
      <c r="KG24" s="394">
        <v>4344948.5999999996</v>
      </c>
      <c r="KH24" s="394">
        <v>875324.85</v>
      </c>
      <c r="KI24" s="394">
        <v>3626341.9199999995</v>
      </c>
      <c r="KJ24" s="394">
        <v>3059654.41</v>
      </c>
      <c r="KK24" s="394">
        <v>2496876.8099999996</v>
      </c>
      <c r="KL24" s="394">
        <v>7732004.5899999999</v>
      </c>
      <c r="KM24" s="394">
        <v>1806410</v>
      </c>
      <c r="KN24" s="394">
        <v>641940</v>
      </c>
      <c r="KO24" s="394">
        <v>12820295.739999998</v>
      </c>
      <c r="KP24" s="394">
        <v>2248392.4</v>
      </c>
      <c r="KQ24" s="394">
        <v>3715343.12</v>
      </c>
      <c r="KR24" s="394">
        <v>5523536.8499999996</v>
      </c>
      <c r="KS24" s="394">
        <v>2775916.7600000002</v>
      </c>
      <c r="KT24" s="394">
        <v>2860506.62</v>
      </c>
      <c r="KU24" s="394">
        <v>14284352.51</v>
      </c>
      <c r="KV24" s="394">
        <v>3723576.7800000003</v>
      </c>
      <c r="KW24" s="394">
        <v>23554065.989999998</v>
      </c>
      <c r="KX24" s="394">
        <v>2474389.58</v>
      </c>
      <c r="KY24" s="394">
        <v>1990304.7</v>
      </c>
      <c r="KZ24" s="394">
        <v>3632169.61</v>
      </c>
      <c r="LA24" s="394">
        <v>3851464.37</v>
      </c>
      <c r="LB24" s="394">
        <v>2966921.0100000002</v>
      </c>
      <c r="LC24" s="394">
        <v>2063509.35</v>
      </c>
      <c r="LD24" s="394">
        <v>1755414.77</v>
      </c>
      <c r="LE24" s="394">
        <v>41117449.57</v>
      </c>
      <c r="LF24" s="394">
        <v>11498809.779999999</v>
      </c>
      <c r="LG24" s="394">
        <v>17154197.669999998</v>
      </c>
      <c r="LH24" s="394">
        <v>14802515.489999998</v>
      </c>
      <c r="LI24" s="394">
        <v>2652029.86</v>
      </c>
      <c r="LJ24" s="394">
        <v>1602499.12</v>
      </c>
      <c r="LK24" s="394">
        <v>895251.25</v>
      </c>
      <c r="LL24" s="394">
        <v>2909388.2800000003</v>
      </c>
      <c r="LM24" s="394">
        <v>1937944.08</v>
      </c>
      <c r="LN24" s="394">
        <v>3231696.62</v>
      </c>
      <c r="LO24" s="394">
        <v>808328.58</v>
      </c>
      <c r="LP24" s="394">
        <v>16341563.479999999</v>
      </c>
      <c r="LQ24" s="394">
        <v>3145611.75</v>
      </c>
      <c r="LR24" s="394">
        <v>2082651.44</v>
      </c>
      <c r="LS24" s="394">
        <v>45433105.259999998</v>
      </c>
      <c r="LT24" s="394">
        <v>13310944.32</v>
      </c>
      <c r="LU24" s="394">
        <v>24320737.07</v>
      </c>
      <c r="LV24" s="394">
        <v>11652225.550000001</v>
      </c>
      <c r="LW24" s="394">
        <v>4711059.59</v>
      </c>
      <c r="LX24" s="394">
        <v>4310155.3199999994</v>
      </c>
      <c r="LY24" s="394">
        <v>3814380.6399999997</v>
      </c>
      <c r="LZ24" s="394">
        <v>2862550.27</v>
      </c>
      <c r="MA24" s="394">
        <v>3378314.69</v>
      </c>
      <c r="MB24" s="394">
        <v>3306736.9099999997</v>
      </c>
      <c r="MC24" s="394">
        <v>8011005</v>
      </c>
      <c r="MD24" s="394">
        <v>2095808.75</v>
      </c>
      <c r="ME24" s="394">
        <v>46450996.010000005</v>
      </c>
      <c r="MF24" s="394">
        <v>2294901.1900000004</v>
      </c>
      <c r="MG24" s="394">
        <v>1759411.2</v>
      </c>
      <c r="MH24" s="394">
        <v>1503660.38</v>
      </c>
      <c r="MI24" s="394">
        <v>1508562.19</v>
      </c>
      <c r="MJ24" s="394">
        <v>2484857.84</v>
      </c>
      <c r="MK24" s="394">
        <v>1207540.3999999999</v>
      </c>
      <c r="ML24" s="394">
        <v>2169874.0499999998</v>
      </c>
      <c r="MM24" s="394">
        <v>2256213.94</v>
      </c>
      <c r="MN24" s="394">
        <v>1437458.5999999999</v>
      </c>
      <c r="MO24" s="394">
        <v>2357284.4699999997</v>
      </c>
      <c r="MP24" s="394">
        <v>1254526.0899999999</v>
      </c>
      <c r="MQ24" s="394">
        <v>31555670.350000005</v>
      </c>
      <c r="MR24" s="394">
        <v>1734778.35</v>
      </c>
      <c r="MS24" s="394">
        <v>1066451.75</v>
      </c>
      <c r="MT24" s="394">
        <v>2392284.5300000003</v>
      </c>
      <c r="MU24" s="394">
        <v>3426834.67</v>
      </c>
      <c r="MV24" s="394">
        <v>767748</v>
      </c>
      <c r="MW24" s="394">
        <v>3811276.8200000003</v>
      </c>
      <c r="MX24" s="394">
        <v>2917398.3</v>
      </c>
      <c r="MY24" s="394">
        <v>3106369.54</v>
      </c>
      <c r="MZ24" s="394">
        <v>392931</v>
      </c>
      <c r="NA24" s="394">
        <v>351857.14</v>
      </c>
      <c r="NB24" s="394">
        <v>75065330.830000013</v>
      </c>
      <c r="NC24" s="394">
        <v>4495064.7799999993</v>
      </c>
      <c r="ND24" s="394">
        <v>2459803.5499999998</v>
      </c>
      <c r="NE24" s="394">
        <v>13623502.789999999</v>
      </c>
      <c r="NF24" s="394">
        <v>2348673.6</v>
      </c>
      <c r="NG24" s="394">
        <v>5833531.8899999997</v>
      </c>
      <c r="NH24" s="394">
        <v>8198193.379999999</v>
      </c>
      <c r="NI24" s="394">
        <v>7378437.3500000006</v>
      </c>
      <c r="NJ24" s="394">
        <v>721533.27</v>
      </c>
      <c r="NK24" s="394">
        <v>2847534.6399999997</v>
      </c>
      <c r="NL24" s="394">
        <v>2336697.1399999997</v>
      </c>
      <c r="NM24" s="394">
        <v>1154960.2</v>
      </c>
      <c r="NN24" s="394">
        <v>13843857.530000001</v>
      </c>
      <c r="NO24" s="394">
        <v>2078380.42</v>
      </c>
      <c r="NP24" s="394">
        <v>1971406.1600000001</v>
      </c>
      <c r="NQ24" s="394">
        <v>0</v>
      </c>
      <c r="NR24" s="394">
        <v>1786869.1400000001</v>
      </c>
      <c r="NS24" s="394">
        <v>681001.51</v>
      </c>
      <c r="NT24" s="394">
        <v>1219288.4099999999</v>
      </c>
      <c r="NU24" s="394">
        <v>26468250.02</v>
      </c>
      <c r="NV24" s="394">
        <v>9721797.370000001</v>
      </c>
      <c r="NW24" s="394">
        <v>2730678.13</v>
      </c>
      <c r="NX24" s="394">
        <v>1764779.2700000003</v>
      </c>
      <c r="NY24" s="394">
        <v>2082180.02</v>
      </c>
      <c r="NZ24" s="394">
        <v>3790535.3499999996</v>
      </c>
      <c r="OA24" s="394">
        <v>1641586.57</v>
      </c>
      <c r="OB24" s="394">
        <v>24314939.449999999</v>
      </c>
      <c r="OC24" s="394">
        <v>6624068.7699999996</v>
      </c>
      <c r="OD24" s="394">
        <v>3806863</v>
      </c>
      <c r="OE24" s="394">
        <v>8574729</v>
      </c>
      <c r="OF24" s="394">
        <v>1724690.9000000001</v>
      </c>
      <c r="OG24" s="394">
        <v>3062935.77</v>
      </c>
      <c r="OH24" s="394">
        <v>2557057.7800000003</v>
      </c>
      <c r="OI24" s="394">
        <v>1072336.3599999999</v>
      </c>
      <c r="OJ24" s="394">
        <v>775809.1</v>
      </c>
      <c r="OK24" s="394">
        <v>26717866.789999999</v>
      </c>
      <c r="OL24" s="394">
        <v>9645699.8399999999</v>
      </c>
      <c r="OM24" s="394">
        <v>7383350.1000000006</v>
      </c>
      <c r="ON24" s="394">
        <v>3985046.33</v>
      </c>
      <c r="OO24" s="394">
        <v>2810926.3500000006</v>
      </c>
      <c r="OP24" s="394">
        <v>453915.5</v>
      </c>
      <c r="OQ24" s="394">
        <v>18625608.490000002</v>
      </c>
      <c r="OR24" s="394">
        <v>1581943.56</v>
      </c>
      <c r="OS24" s="394">
        <v>2059297.92</v>
      </c>
      <c r="OT24" s="394">
        <v>2524068.14</v>
      </c>
      <c r="OU24" s="394">
        <v>2681147.16</v>
      </c>
      <c r="OV24" s="394">
        <v>4519105.18</v>
      </c>
      <c r="OW24" s="394">
        <v>2432735.81</v>
      </c>
      <c r="OX24" s="394">
        <v>545262.09000000008</v>
      </c>
      <c r="OY24" s="394">
        <v>473208.68000000005</v>
      </c>
      <c r="OZ24" s="394">
        <v>18875626.880000003</v>
      </c>
      <c r="PA24" s="394">
        <v>1515509.01</v>
      </c>
      <c r="PB24" s="394">
        <v>5421079.7800000003</v>
      </c>
      <c r="PC24" s="394">
        <v>1281473.92</v>
      </c>
      <c r="PD24" s="394">
        <v>2998492.51</v>
      </c>
      <c r="PE24" s="394">
        <v>6155505.46</v>
      </c>
      <c r="PF24" s="394">
        <v>1668972.26</v>
      </c>
      <c r="PG24" s="394">
        <v>2020044.97</v>
      </c>
      <c r="PH24" s="394">
        <v>2219885.3200000003</v>
      </c>
      <c r="PI24" s="394">
        <v>1937578.4100000001</v>
      </c>
      <c r="PJ24" s="394">
        <v>1775416.11</v>
      </c>
      <c r="PK24" s="394">
        <v>3183526.6500000004</v>
      </c>
      <c r="PL24" s="394">
        <v>1457976.63</v>
      </c>
      <c r="PM24" s="394">
        <v>6271492.7999999998</v>
      </c>
      <c r="PN24" s="394">
        <v>477377.5</v>
      </c>
      <c r="PO24" s="394">
        <v>405401.25</v>
      </c>
      <c r="PP24" s="394">
        <v>598750</v>
      </c>
      <c r="PQ24" s="394">
        <v>408082.85</v>
      </c>
      <c r="PR24" s="394">
        <v>62128079.670000002</v>
      </c>
      <c r="PS24" s="394">
        <v>1357405.4100000001</v>
      </c>
      <c r="PT24" s="394">
        <v>3089448</v>
      </c>
      <c r="PU24" s="394">
        <v>3572800.7900000005</v>
      </c>
      <c r="PV24" s="394">
        <v>6510149.5499999998</v>
      </c>
      <c r="PW24" s="394">
        <v>3495964.2500000005</v>
      </c>
      <c r="PX24" s="394">
        <v>5849624.9399999995</v>
      </c>
      <c r="PY24" s="394">
        <v>2051501.51</v>
      </c>
      <c r="PZ24" s="394">
        <v>2891442.05</v>
      </c>
      <c r="QA24" s="394">
        <v>1279008.51</v>
      </c>
      <c r="QB24" s="394">
        <v>6616522.0300000012</v>
      </c>
      <c r="QC24" s="394">
        <v>1349670.72</v>
      </c>
      <c r="QD24" s="394">
        <v>1609142.9</v>
      </c>
      <c r="QE24" s="394">
        <v>2870963.4200000004</v>
      </c>
      <c r="QF24" s="394">
        <v>3402173.4600000004</v>
      </c>
      <c r="QG24" s="394">
        <v>4149751.73</v>
      </c>
      <c r="QH24" s="394">
        <v>1086258.5</v>
      </c>
      <c r="QI24" s="394">
        <v>1084508.32</v>
      </c>
      <c r="QJ24" s="394">
        <v>1786996.18</v>
      </c>
      <c r="QK24" s="394">
        <v>5199666.6500000004</v>
      </c>
      <c r="QL24" s="394">
        <v>6349554.6300000008</v>
      </c>
      <c r="QM24" s="394">
        <v>1662957.72</v>
      </c>
      <c r="QN24" s="394">
        <v>56504.11</v>
      </c>
      <c r="QO24" s="394">
        <v>43132.6</v>
      </c>
      <c r="QP24" s="394">
        <v>319946.39999999997</v>
      </c>
      <c r="QQ24" s="394">
        <v>88650.599999999991</v>
      </c>
      <c r="QR24" s="394">
        <v>39270714.130000003</v>
      </c>
      <c r="QS24" s="394">
        <v>847296</v>
      </c>
      <c r="QT24" s="394">
        <v>2421295.4</v>
      </c>
      <c r="QU24" s="394">
        <v>1808620.4</v>
      </c>
      <c r="QV24" s="394">
        <v>1513381.8</v>
      </c>
      <c r="QW24" s="394">
        <v>1930409.24</v>
      </c>
      <c r="QX24" s="394">
        <v>1178531.6000000001</v>
      </c>
      <c r="QY24" s="394">
        <v>1690865.7</v>
      </c>
      <c r="QZ24" s="394">
        <v>2758862.65</v>
      </c>
      <c r="RA24" s="394">
        <v>696576.4</v>
      </c>
      <c r="RB24" s="394">
        <v>571534.19999999995</v>
      </c>
      <c r="RC24" s="394">
        <v>214139</v>
      </c>
      <c r="RD24" s="394">
        <v>247210</v>
      </c>
      <c r="RE24" s="394">
        <v>28336282.600000001</v>
      </c>
      <c r="RF24" s="394">
        <v>6357086.5499999998</v>
      </c>
      <c r="RG24" s="394">
        <v>655555</v>
      </c>
      <c r="RH24" s="394">
        <v>2216360.41</v>
      </c>
      <c r="RI24" s="394">
        <v>872083.1</v>
      </c>
      <c r="RJ24" s="394">
        <v>1962162.01</v>
      </c>
      <c r="RK24" s="394">
        <v>2334576.59</v>
      </c>
      <c r="RL24" s="394">
        <v>2157131.61</v>
      </c>
      <c r="RM24" s="394">
        <v>1406014.94</v>
      </c>
      <c r="RN24" s="394">
        <v>2345333.4</v>
      </c>
      <c r="RO24" s="394">
        <v>3547563.38</v>
      </c>
      <c r="RP24" s="394">
        <v>2193291.1599999997</v>
      </c>
      <c r="RQ24" s="394">
        <v>410956.02</v>
      </c>
      <c r="RR24" s="394">
        <v>795706</v>
      </c>
      <c r="RS24" s="394">
        <v>427886.04</v>
      </c>
      <c r="RT24" s="394">
        <v>2196187.56</v>
      </c>
      <c r="RU24" s="394">
        <v>1089248.8</v>
      </c>
      <c r="RV24" s="394">
        <v>554964.4</v>
      </c>
      <c r="RW24" s="394">
        <v>278742.40000000002</v>
      </c>
      <c r="RX24" s="394">
        <v>530165.80000000005</v>
      </c>
      <c r="RY24" s="394">
        <v>22396806.68</v>
      </c>
      <c r="RZ24" s="394">
        <v>1802673.3</v>
      </c>
      <c r="SA24" s="394">
        <v>2294739.63</v>
      </c>
      <c r="SB24" s="394">
        <v>2449520.4700000002</v>
      </c>
      <c r="SC24" s="394">
        <v>1317006.48</v>
      </c>
      <c r="SD24" s="394">
        <v>2251140.31</v>
      </c>
      <c r="SE24" s="394">
        <v>3095177.52</v>
      </c>
      <c r="SF24" s="394">
        <v>4089019.23</v>
      </c>
      <c r="SG24" s="394">
        <v>2243614.36</v>
      </c>
      <c r="SH24" s="394">
        <v>1640736.25</v>
      </c>
      <c r="SI24" s="394">
        <v>6374284.46</v>
      </c>
      <c r="SJ24" s="394">
        <v>390803.39</v>
      </c>
      <c r="SK24" s="394">
        <v>8177237.6600000001</v>
      </c>
      <c r="SL24" s="394">
        <v>2445159.1399999997</v>
      </c>
      <c r="SM24" s="394">
        <v>2791655.37</v>
      </c>
      <c r="SN24" s="394">
        <v>4198623.2300000004</v>
      </c>
      <c r="SO24" s="394">
        <v>2431443.63</v>
      </c>
      <c r="SP24" s="394">
        <v>2001469.6</v>
      </c>
      <c r="SQ24" s="394">
        <v>1742837.08</v>
      </c>
      <c r="SR24" s="394">
        <v>1019537.27</v>
      </c>
      <c r="SS24" s="394">
        <v>16962835.030000001</v>
      </c>
      <c r="ST24" s="394">
        <v>1722355.08</v>
      </c>
      <c r="SU24" s="394">
        <v>1998575.29</v>
      </c>
      <c r="SV24" s="394">
        <v>1608208.76</v>
      </c>
      <c r="SW24" s="394">
        <v>846300.63</v>
      </c>
      <c r="SX24" s="394">
        <v>1433793.08</v>
      </c>
      <c r="SY24" s="394">
        <v>956983.61</v>
      </c>
      <c r="SZ24" s="394">
        <v>5816831.3000000007</v>
      </c>
      <c r="TA24" s="394">
        <v>1328465.0699999998</v>
      </c>
      <c r="TB24" s="394">
        <v>1812393.8299999998</v>
      </c>
      <c r="TC24" s="394">
        <v>1468542.9100000001</v>
      </c>
      <c r="TD24" s="394">
        <v>2761436.13</v>
      </c>
      <c r="TE24" s="394">
        <v>1227406.8999999999</v>
      </c>
      <c r="TF24" s="394">
        <v>829514.30999999994</v>
      </c>
      <c r="TG24" s="394">
        <v>36443634.010000005</v>
      </c>
      <c r="TH24" s="394">
        <v>2330668.6</v>
      </c>
      <c r="TI24" s="394">
        <v>1715568.59</v>
      </c>
      <c r="TJ24" s="394">
        <v>3805495.05</v>
      </c>
      <c r="TK24" s="394">
        <v>4180764.9299999997</v>
      </c>
      <c r="TL24" s="394">
        <v>2682783.62</v>
      </c>
      <c r="TM24" s="394">
        <v>932363.7</v>
      </c>
      <c r="TN24" s="394">
        <v>8482831.9200000018</v>
      </c>
      <c r="TO24" s="394">
        <v>2474485.0499999998</v>
      </c>
      <c r="TP24" s="394">
        <v>2504474.13</v>
      </c>
      <c r="TQ24" s="394">
        <v>3561270.09</v>
      </c>
      <c r="TR24" s="394">
        <v>2064937.3399999999</v>
      </c>
      <c r="TS24" s="394">
        <v>1410652.17</v>
      </c>
      <c r="TT24" s="394">
        <v>2978806.85</v>
      </c>
      <c r="TU24" s="394">
        <v>1888964.3699999999</v>
      </c>
      <c r="TV24" s="394">
        <v>1921858.19</v>
      </c>
      <c r="TW24" s="394">
        <v>10658663.530000001</v>
      </c>
      <c r="TX24" s="394">
        <v>1543636.63</v>
      </c>
      <c r="TY24" s="394">
        <v>22528391.129999999</v>
      </c>
      <c r="TZ24" s="394">
        <v>4560675.0999999996</v>
      </c>
      <c r="UA24" s="394">
        <v>1682289.25</v>
      </c>
      <c r="UB24" s="394">
        <v>1467597.8</v>
      </c>
      <c r="UC24" s="394">
        <v>11847402.489999998</v>
      </c>
      <c r="UD24" s="394">
        <v>1160108.74</v>
      </c>
      <c r="UE24" s="394">
        <v>596185.19999999995</v>
      </c>
      <c r="UF24" s="394">
        <v>1159307.54</v>
      </c>
      <c r="UG24" s="394">
        <v>649845.56000000006</v>
      </c>
      <c r="UH24" s="394">
        <v>15597617.510000002</v>
      </c>
      <c r="UI24" s="394">
        <v>3172821.96</v>
      </c>
      <c r="UJ24" s="394">
        <v>2462581.0499999998</v>
      </c>
      <c r="UK24" s="394">
        <v>4661229.21</v>
      </c>
      <c r="UL24" s="394">
        <v>2447583.8000000003</v>
      </c>
      <c r="UM24" s="394">
        <v>2301529.67</v>
      </c>
      <c r="UN24" s="394">
        <v>47752326.420000002</v>
      </c>
      <c r="UO24" s="394">
        <v>2330201.91</v>
      </c>
      <c r="UP24" s="394">
        <v>2630848.7599999998</v>
      </c>
      <c r="UQ24" s="394">
        <v>6542547.6500000004</v>
      </c>
      <c r="UR24" s="394">
        <v>1031254.46</v>
      </c>
      <c r="US24" s="394">
        <v>2021260.52</v>
      </c>
      <c r="UT24" s="394">
        <v>4640333.4799999995</v>
      </c>
      <c r="UU24" s="394">
        <v>1862685.84</v>
      </c>
      <c r="UV24" s="394">
        <v>1685413.91</v>
      </c>
      <c r="UW24" s="394">
        <v>1913348.98</v>
      </c>
      <c r="UX24" s="394">
        <v>2129387.4</v>
      </c>
      <c r="UY24" s="394">
        <v>5118997.3400000008</v>
      </c>
      <c r="UZ24" s="394">
        <v>3196379.4199999995</v>
      </c>
      <c r="VA24" s="394">
        <v>3603454.21</v>
      </c>
      <c r="VB24" s="394">
        <v>1693194</v>
      </c>
      <c r="VC24" s="394">
        <v>1327395.45</v>
      </c>
      <c r="VD24" s="394">
        <v>1505079.35</v>
      </c>
      <c r="VE24" s="394">
        <v>1347827.1</v>
      </c>
      <c r="VF24" s="394">
        <v>6145566.8100000005</v>
      </c>
      <c r="VG24" s="394">
        <v>731747.04</v>
      </c>
      <c r="VH24" s="394">
        <v>879019.31</v>
      </c>
      <c r="VI24" s="394">
        <v>675112.92</v>
      </c>
      <c r="VJ24" s="394">
        <v>27385946.57</v>
      </c>
      <c r="VK24" s="394">
        <v>2526423.98</v>
      </c>
      <c r="VL24" s="394">
        <v>2208961.94</v>
      </c>
      <c r="VM24" s="394">
        <v>3808716.95</v>
      </c>
      <c r="VN24" s="394">
        <v>4373108.2300000004</v>
      </c>
      <c r="VO24" s="394">
        <v>3774928.0500000003</v>
      </c>
      <c r="VP24" s="394">
        <v>4019038.6699999995</v>
      </c>
      <c r="VQ24" s="394">
        <v>2154618.6100000003</v>
      </c>
      <c r="VR24" s="394">
        <v>1557250.07</v>
      </c>
      <c r="VS24" s="394">
        <v>7335790.1799999997</v>
      </c>
      <c r="VT24" s="394">
        <v>2488921.2199999997</v>
      </c>
      <c r="VU24" s="394">
        <v>4663201.4800000004</v>
      </c>
      <c r="VV24" s="394">
        <v>3757983.2199999997</v>
      </c>
      <c r="VW24" s="394">
        <v>1713393.6600000001</v>
      </c>
      <c r="VX24" s="394">
        <v>1886754.92</v>
      </c>
      <c r="VY24" s="394">
        <v>68156589.829999998</v>
      </c>
      <c r="VZ24" s="394">
        <v>1964439</v>
      </c>
      <c r="WA24" s="394">
        <v>1852099.63</v>
      </c>
      <c r="WB24" s="394">
        <v>844831</v>
      </c>
      <c r="WC24" s="394">
        <v>1293172.25</v>
      </c>
      <c r="WD24" s="394">
        <v>1088579.5</v>
      </c>
      <c r="WE24" s="394">
        <v>4424901.9700000007</v>
      </c>
      <c r="WF24" s="394">
        <v>5044788.9700000007</v>
      </c>
      <c r="WG24" s="394">
        <v>1509486.5</v>
      </c>
      <c r="WH24" s="394">
        <v>2432204.3199999998</v>
      </c>
      <c r="WI24" s="394">
        <v>1193438.25</v>
      </c>
      <c r="WJ24" s="394">
        <v>4392000.6899999995</v>
      </c>
      <c r="WK24" s="394">
        <v>1218847.5</v>
      </c>
      <c r="WL24" s="394">
        <v>1849223</v>
      </c>
      <c r="WM24" s="394">
        <v>6536848.3899999997</v>
      </c>
      <c r="WN24" s="394">
        <v>1658067.75</v>
      </c>
      <c r="WO24" s="394">
        <v>1366477.25</v>
      </c>
      <c r="WP24" s="394">
        <v>3568833.4699999997</v>
      </c>
      <c r="WQ24" s="394">
        <v>1007851.85</v>
      </c>
      <c r="WR24" s="394">
        <v>5078675.9000000004</v>
      </c>
      <c r="WS24" s="394">
        <v>6766930.4500000002</v>
      </c>
      <c r="WT24" s="394">
        <v>1603958.2</v>
      </c>
      <c r="WU24" s="394">
        <v>921430</v>
      </c>
      <c r="WV24" s="394">
        <v>1317283.6099999999</v>
      </c>
      <c r="WW24" s="394">
        <v>1430963.25</v>
      </c>
      <c r="WX24" s="394">
        <v>1695419.17</v>
      </c>
      <c r="WY24" s="394">
        <v>736265.5</v>
      </c>
      <c r="WZ24" s="394">
        <v>1399076.06</v>
      </c>
      <c r="XA24" s="394">
        <v>6392061.1899999995</v>
      </c>
      <c r="XB24" s="394">
        <v>683219.8</v>
      </c>
      <c r="XC24" s="394">
        <v>376595</v>
      </c>
      <c r="XD24" s="394">
        <v>511544</v>
      </c>
      <c r="XE24" s="394">
        <v>323952</v>
      </c>
      <c r="XF24" s="394">
        <v>39224017.340000004</v>
      </c>
      <c r="XG24" s="394">
        <v>3571249.11</v>
      </c>
      <c r="XH24" s="394">
        <v>3402537.47</v>
      </c>
      <c r="XI24" s="394">
        <v>12259744.25</v>
      </c>
      <c r="XJ24" s="394">
        <v>3419971.74</v>
      </c>
      <c r="XK24" s="394">
        <v>3231740.82</v>
      </c>
      <c r="XL24" s="394">
        <v>5532252.4299999997</v>
      </c>
      <c r="XM24" s="394">
        <v>3411137.75</v>
      </c>
      <c r="XN24" s="394">
        <v>2942949.16</v>
      </c>
      <c r="XO24" s="394">
        <v>6118240.1100000003</v>
      </c>
      <c r="XP24" s="394">
        <v>5154004.4399999995</v>
      </c>
      <c r="XQ24" s="394">
        <v>2458286.7400000002</v>
      </c>
      <c r="XR24" s="394">
        <v>2124236.4699999997</v>
      </c>
      <c r="XS24" s="394">
        <v>2471379.96</v>
      </c>
      <c r="XT24" s="394">
        <v>2130914.0699999998</v>
      </c>
      <c r="XU24" s="394">
        <v>1957060.9500000002</v>
      </c>
      <c r="XV24" s="394">
        <v>1469614.22</v>
      </c>
      <c r="XW24" s="394">
        <v>2111716.5300000003</v>
      </c>
      <c r="XX24" s="394">
        <v>1844526.58</v>
      </c>
      <c r="XY24" s="394">
        <v>1810831.28</v>
      </c>
      <c r="XZ24" s="394">
        <v>1768436.74</v>
      </c>
      <c r="YA24" s="394">
        <v>1320228.6499999999</v>
      </c>
      <c r="YB24" s="394">
        <v>938796.5</v>
      </c>
      <c r="YC24" s="394">
        <v>63183849.769999996</v>
      </c>
      <c r="YD24" s="394">
        <v>3158408.94</v>
      </c>
      <c r="YE24" s="394">
        <v>4517793.45</v>
      </c>
      <c r="YF24" s="394">
        <v>2376033.0300000003</v>
      </c>
      <c r="YG24" s="394">
        <v>9026663.0099999998</v>
      </c>
      <c r="YH24" s="394">
        <v>2676968.41</v>
      </c>
      <c r="YI24" s="394">
        <v>4150378.11</v>
      </c>
      <c r="YJ24" s="394">
        <v>1655733</v>
      </c>
      <c r="YK24" s="394">
        <v>6013342.8300000001</v>
      </c>
      <c r="YL24" s="394">
        <v>6572240.0600000005</v>
      </c>
      <c r="YM24" s="394">
        <v>2957007.67</v>
      </c>
      <c r="YN24" s="394">
        <v>2498216.77</v>
      </c>
      <c r="YO24" s="394">
        <v>1802397.1800000002</v>
      </c>
      <c r="YP24" s="394">
        <v>2267074.27</v>
      </c>
      <c r="YQ24" s="394">
        <v>1087616.72</v>
      </c>
      <c r="YR24" s="394">
        <v>177364.52000000002</v>
      </c>
      <c r="YS24" s="394">
        <v>835683.64</v>
      </c>
      <c r="YT24" s="394">
        <v>18672798.310000002</v>
      </c>
      <c r="YU24" s="394">
        <v>2676698.96</v>
      </c>
      <c r="YV24" s="394">
        <v>1223636.25</v>
      </c>
      <c r="YW24" s="394">
        <v>2390087.56</v>
      </c>
      <c r="YX24" s="394">
        <v>2014646.9</v>
      </c>
      <c r="YY24" s="394">
        <v>1932868.9400000002</v>
      </c>
      <c r="YZ24" s="394">
        <v>1589616.9</v>
      </c>
      <c r="ZA24" s="394">
        <v>19558215.32</v>
      </c>
      <c r="ZB24" s="394">
        <v>1875865.2300000002</v>
      </c>
      <c r="ZC24" s="394">
        <v>3463887.23</v>
      </c>
      <c r="ZD24" s="394">
        <v>3985617.05</v>
      </c>
      <c r="ZE24" s="394">
        <v>2091194.3599999999</v>
      </c>
      <c r="ZF24" s="394">
        <v>2667502.71</v>
      </c>
      <c r="ZG24" s="394">
        <v>1771289.5799999998</v>
      </c>
      <c r="ZH24" s="394">
        <v>1855462.7199999997</v>
      </c>
      <c r="ZI24" s="394">
        <v>6401465.0600000005</v>
      </c>
      <c r="ZJ24" s="394">
        <v>31212314.059999999</v>
      </c>
      <c r="ZK24" s="394">
        <v>2057534.0999999999</v>
      </c>
      <c r="ZL24" s="394">
        <v>4274317.42</v>
      </c>
      <c r="ZM24" s="394">
        <v>7111507</v>
      </c>
      <c r="ZN24" s="394">
        <v>5386991.8100000005</v>
      </c>
      <c r="ZO24" s="394">
        <v>2015100.6199999999</v>
      </c>
      <c r="ZP24" s="394">
        <v>2192162.37</v>
      </c>
      <c r="ZQ24" s="394">
        <v>7324468.4699999997</v>
      </c>
      <c r="ZR24" s="394">
        <v>4462260.6400000006</v>
      </c>
      <c r="ZS24" s="394">
        <v>5881475.7300000004</v>
      </c>
      <c r="ZT24" s="394">
        <v>135192.59999999998</v>
      </c>
      <c r="ZU24" s="394">
        <v>2109774.6</v>
      </c>
      <c r="ZV24" s="394">
        <v>1615412.6400000001</v>
      </c>
      <c r="ZW24" s="394">
        <v>2272342.7600000002</v>
      </c>
      <c r="ZX24" s="394">
        <v>1828428.7199999997</v>
      </c>
      <c r="ZY24" s="394">
        <v>2421642.2800000003</v>
      </c>
      <c r="ZZ24" s="394">
        <v>1838144.77</v>
      </c>
      <c r="AAA24" s="394">
        <v>1560815.6700000002</v>
      </c>
      <c r="AAB24" s="394">
        <v>1546740.75</v>
      </c>
      <c r="AAC24" s="394">
        <v>330663.59000000003</v>
      </c>
      <c r="AAD24" s="394">
        <v>929097.91999999993</v>
      </c>
      <c r="AAE24" s="394">
        <v>407219.86</v>
      </c>
      <c r="AAF24" s="394">
        <v>16091368.310000001</v>
      </c>
      <c r="AAG24" s="394">
        <v>2385112.46</v>
      </c>
      <c r="AAH24" s="394">
        <v>2503011.71</v>
      </c>
      <c r="AAI24" s="394">
        <v>2494077.2799999998</v>
      </c>
      <c r="AAJ24" s="394">
        <v>2647529.13</v>
      </c>
      <c r="AAK24" s="394">
        <v>3309700.04</v>
      </c>
      <c r="AAL24" s="394">
        <v>1806153.56</v>
      </c>
      <c r="AAM24" s="394">
        <v>63005648.200000003</v>
      </c>
      <c r="AAN24" s="394">
        <v>2644061.2599999998</v>
      </c>
      <c r="AAO24" s="394">
        <v>1320706.8799999999</v>
      </c>
      <c r="AAP24" s="394">
        <v>3458704.3200000003</v>
      </c>
      <c r="AAQ24" s="394">
        <v>3818982.23</v>
      </c>
      <c r="AAR24" s="394">
        <v>1784111.42</v>
      </c>
      <c r="AAS24" s="394">
        <v>2484905.29</v>
      </c>
      <c r="AAT24" s="394">
        <v>2686369.03</v>
      </c>
      <c r="AAU24" s="394">
        <v>4579691.0999999996</v>
      </c>
      <c r="AAV24" s="394">
        <v>1586589.82</v>
      </c>
      <c r="AAW24" s="394">
        <v>4804679.959999999</v>
      </c>
      <c r="AAX24" s="394">
        <v>9440877.9199999999</v>
      </c>
      <c r="AAY24" s="394">
        <v>4651569.67</v>
      </c>
      <c r="AAZ24" s="394">
        <v>1542493.33</v>
      </c>
      <c r="ABA24" s="394">
        <v>1700219.89</v>
      </c>
      <c r="ABB24" s="394">
        <v>2153506.42</v>
      </c>
      <c r="ABC24" s="394">
        <v>1246584.8399999999</v>
      </c>
      <c r="ABD24" s="394">
        <v>2570735.98</v>
      </c>
      <c r="ABE24" s="394">
        <v>1311776.3399999999</v>
      </c>
      <c r="ABF24" s="394">
        <v>11919049.75</v>
      </c>
      <c r="ABG24" s="394">
        <v>7503935.6700000009</v>
      </c>
      <c r="ABH24" s="394">
        <v>1359196.49</v>
      </c>
      <c r="ABI24" s="394">
        <v>916671.86</v>
      </c>
      <c r="ABJ24" s="394">
        <v>1153029.78</v>
      </c>
      <c r="ABK24" s="394">
        <v>811459</v>
      </c>
      <c r="ABL24" s="394">
        <v>911399.5</v>
      </c>
      <c r="ABM24" s="394">
        <v>25939851.340000004</v>
      </c>
      <c r="ABN24" s="394">
        <v>2376553.98</v>
      </c>
      <c r="ABO24" s="394">
        <v>1356748.96</v>
      </c>
      <c r="ABP24" s="394">
        <v>3907760.7600000007</v>
      </c>
      <c r="ABQ24" s="394">
        <v>4033934.8</v>
      </c>
      <c r="ABR24" s="394">
        <v>2137945.21</v>
      </c>
      <c r="ABS24" s="394">
        <v>2459919.2800000003</v>
      </c>
      <c r="ABT24" s="394">
        <v>3315581.13</v>
      </c>
      <c r="ABU24" s="394">
        <v>1031590.7</v>
      </c>
      <c r="ABV24" s="394">
        <v>18667682.469999999</v>
      </c>
      <c r="ABW24" s="394">
        <v>2176651.6300000004</v>
      </c>
      <c r="ABX24" s="394">
        <v>3578038.56</v>
      </c>
      <c r="ABY24" s="394">
        <v>2351731.08</v>
      </c>
      <c r="ABZ24" s="394">
        <v>1844635.92</v>
      </c>
      <c r="ACA24" s="394">
        <v>4949423.34</v>
      </c>
      <c r="ACB24" s="394">
        <v>1230592.98</v>
      </c>
      <c r="ACC24" s="394">
        <v>2380316.8899999997</v>
      </c>
      <c r="ACD24" s="394">
        <v>1805101.8299999998</v>
      </c>
      <c r="ACE24" s="394">
        <v>3365535.76</v>
      </c>
      <c r="ACF24" s="394">
        <v>1446787.3399999999</v>
      </c>
      <c r="ACG24" s="394">
        <v>44495615.539999999</v>
      </c>
      <c r="ACH24" s="394">
        <v>2453334.59</v>
      </c>
      <c r="ACI24" s="394">
        <v>2487549.33</v>
      </c>
      <c r="ACJ24" s="394">
        <v>4279918.74</v>
      </c>
      <c r="ACK24" s="394">
        <v>2792425.3199999994</v>
      </c>
      <c r="ACL24" s="394">
        <v>1645419</v>
      </c>
      <c r="ACM24" s="394">
        <v>3216469</v>
      </c>
      <c r="ACN24" s="394">
        <v>6305752.3399999999</v>
      </c>
      <c r="ACO24" s="394">
        <v>8947747.9800000004</v>
      </c>
      <c r="ACP24" s="394">
        <v>2147400.34</v>
      </c>
      <c r="ACQ24" s="394">
        <v>2459417.77</v>
      </c>
      <c r="ACR24" s="394">
        <v>2839011.02</v>
      </c>
      <c r="ACS24" s="394">
        <v>2247534.7000000002</v>
      </c>
      <c r="ACT24" s="394">
        <v>4076975.4899999998</v>
      </c>
      <c r="ACU24" s="394">
        <v>1988557.35</v>
      </c>
      <c r="ACV24" s="394">
        <v>4004632.3200000003</v>
      </c>
      <c r="ACW24" s="394">
        <v>1600979.3199999998</v>
      </c>
      <c r="ACX24" s="394">
        <v>1399305.63</v>
      </c>
      <c r="ACY24" s="394">
        <v>1599364.63</v>
      </c>
      <c r="ACZ24" s="394">
        <v>444935</v>
      </c>
      <c r="ADA24" s="394">
        <v>237983</v>
      </c>
      <c r="ADB24" s="394">
        <v>232059.61</v>
      </c>
      <c r="ADC24" s="394">
        <v>955116.08</v>
      </c>
      <c r="ADD24" s="394">
        <v>10393093.959999999</v>
      </c>
      <c r="ADE24" s="394">
        <v>11256165.66</v>
      </c>
      <c r="ADF24" s="394">
        <v>1321140.3699999999</v>
      </c>
      <c r="ADG24" s="394">
        <v>1220391.53</v>
      </c>
      <c r="ADH24" s="394">
        <v>2516224.7999999998</v>
      </c>
      <c r="ADI24" s="394">
        <v>1143789.72</v>
      </c>
      <c r="ADJ24" s="394">
        <v>2424827.54</v>
      </c>
      <c r="ADK24" s="394">
        <v>1808312.9299999997</v>
      </c>
      <c r="ADL24" s="394">
        <v>2182113.5599999996</v>
      </c>
      <c r="ADM24" s="394">
        <v>35199979.430000007</v>
      </c>
      <c r="ADN24" s="394">
        <v>7282708.4900000002</v>
      </c>
      <c r="ADO24" s="394">
        <v>5874607.0299999993</v>
      </c>
      <c r="ADP24" s="394">
        <v>16337949.440000001</v>
      </c>
      <c r="ADQ24" s="394">
        <v>878279</v>
      </c>
      <c r="ADR24" s="394">
        <v>1003320.8600000001</v>
      </c>
      <c r="ADS24" s="394">
        <v>663582.6</v>
      </c>
      <c r="ADT24" s="394">
        <v>1656855.19</v>
      </c>
      <c r="ADU24" s="394">
        <v>47606308.059999995</v>
      </c>
      <c r="ADV24" s="394">
        <v>12655178.719999999</v>
      </c>
      <c r="ADW24" s="394">
        <v>6039570.9499999993</v>
      </c>
      <c r="ADX24" s="394">
        <v>2538532.61</v>
      </c>
      <c r="ADY24" s="394">
        <v>2218184.9700000002</v>
      </c>
      <c r="ADZ24" s="394">
        <v>2470171.52</v>
      </c>
      <c r="AEA24" s="394">
        <v>2232945.4500000002</v>
      </c>
      <c r="AEB24" s="394">
        <v>2527891.5499999998</v>
      </c>
      <c r="AEC24" s="394">
        <v>2140086.27</v>
      </c>
      <c r="AED24" s="394">
        <v>943536.95</v>
      </c>
      <c r="AEE24" s="394">
        <v>2139792.34</v>
      </c>
      <c r="AEF24" s="394">
        <v>4659758.5</v>
      </c>
      <c r="AEG24" s="394">
        <v>2277931.16</v>
      </c>
      <c r="AEH24" s="394">
        <v>2386597.2800000003</v>
      </c>
      <c r="AEI24" s="394">
        <v>2688641.7800000003</v>
      </c>
      <c r="AEJ24" s="394">
        <v>3026244.09</v>
      </c>
      <c r="AEK24" s="394">
        <v>2130149.2199999997</v>
      </c>
      <c r="AEL24" s="394">
        <v>1364836.8</v>
      </c>
      <c r="AEM24" s="394">
        <v>1015455</v>
      </c>
      <c r="AEN24" s="394">
        <v>2594224.63</v>
      </c>
      <c r="AEO24" s="394">
        <v>35776520.700000003</v>
      </c>
      <c r="AEP24" s="394">
        <v>5634323.54</v>
      </c>
      <c r="AEQ24" s="394">
        <v>4633625.4800000004</v>
      </c>
      <c r="AER24" s="394">
        <v>3390686.79</v>
      </c>
      <c r="AES24" s="394">
        <v>3184062.55</v>
      </c>
      <c r="AET24" s="394">
        <v>5787376.1800000006</v>
      </c>
      <c r="AEU24" s="394">
        <v>3015321.65</v>
      </c>
      <c r="AEV24" s="394">
        <v>3489063.9499999997</v>
      </c>
      <c r="AEW24" s="394">
        <v>2395544.1</v>
      </c>
      <c r="AEX24" s="394">
        <v>969971.67</v>
      </c>
      <c r="AEY24" s="394">
        <v>20518279.129999999</v>
      </c>
      <c r="AEZ24" s="394">
        <v>10936253.289999999</v>
      </c>
      <c r="AFA24" s="394">
        <v>3246885.78</v>
      </c>
      <c r="AFB24" s="394">
        <v>2729008.91</v>
      </c>
      <c r="AFC24" s="394">
        <v>3754653.7800000003</v>
      </c>
      <c r="AFD24" s="394">
        <v>3707537.5</v>
      </c>
      <c r="AFE24" s="394">
        <v>2735903.9299999997</v>
      </c>
      <c r="AFF24" s="394">
        <v>3869535.0999999996</v>
      </c>
      <c r="AFG24" s="394">
        <v>1408905.21</v>
      </c>
      <c r="AFH24" s="394">
        <v>2482221.9699999997</v>
      </c>
      <c r="AFI24" s="394">
        <v>2021730.89</v>
      </c>
      <c r="AFJ24" s="394">
        <v>2078176.73</v>
      </c>
      <c r="AFK24" s="394">
        <v>2908056.48</v>
      </c>
      <c r="AFL24" s="394">
        <v>20973126.710000001</v>
      </c>
      <c r="AFM24" s="394">
        <v>5439666.629999999</v>
      </c>
      <c r="AFN24" s="394">
        <v>2675350.46</v>
      </c>
      <c r="AFO24" s="394">
        <v>2741200</v>
      </c>
      <c r="AFP24" s="394">
        <v>2403785.15</v>
      </c>
      <c r="AFQ24" s="394">
        <v>1928125.93</v>
      </c>
      <c r="AFR24" s="394">
        <v>1896366.93</v>
      </c>
      <c r="AFS24" s="394">
        <v>3647896.89</v>
      </c>
      <c r="AFT24" s="394">
        <v>3790437.9299999997</v>
      </c>
      <c r="AFU24" s="394">
        <v>1578223.4000000001</v>
      </c>
      <c r="AFV24" s="394">
        <v>3736425.0399999996</v>
      </c>
      <c r="AFW24" s="394">
        <v>1693310.21</v>
      </c>
      <c r="AFX24" s="394">
        <v>29125476.140000001</v>
      </c>
      <c r="AFY24" s="394">
        <v>2312649.4</v>
      </c>
      <c r="AFZ24" s="394">
        <v>2941476.56</v>
      </c>
      <c r="AGA24" s="394">
        <v>1980399.32</v>
      </c>
      <c r="AGB24" s="394">
        <v>6360370.3900000006</v>
      </c>
      <c r="AGC24" s="394">
        <v>2429078.67</v>
      </c>
      <c r="AGD24" s="394">
        <v>1825098.21</v>
      </c>
      <c r="AGE24" s="394">
        <v>1952621.58</v>
      </c>
      <c r="AGF24" s="394">
        <v>1819070.58</v>
      </c>
      <c r="AGG24" s="394">
        <v>2735199.7700000005</v>
      </c>
      <c r="AGH24" s="394">
        <v>1494501.03</v>
      </c>
      <c r="AGI24" s="394">
        <v>30566799.139999997</v>
      </c>
      <c r="AGJ24" s="394">
        <v>8733690.120000001</v>
      </c>
      <c r="AGK24" s="394">
        <v>3356870.0899999994</v>
      </c>
      <c r="AGL24" s="394">
        <v>2255192.13</v>
      </c>
      <c r="AGM24" s="394">
        <v>5429666.1699999999</v>
      </c>
      <c r="AGN24" s="394">
        <v>3572783.2399999998</v>
      </c>
      <c r="AGO24" s="394">
        <v>1923337.69</v>
      </c>
      <c r="AGP24" s="394">
        <v>1991451.57</v>
      </c>
      <c r="AGQ24" s="394">
        <v>50970593.369999997</v>
      </c>
      <c r="AGR24" s="394">
        <v>35099419.969999999</v>
      </c>
      <c r="AGS24" s="394">
        <v>1747599.26</v>
      </c>
      <c r="AGT24" s="394">
        <v>4885748.4000000004</v>
      </c>
      <c r="AGU24" s="394">
        <v>4784338.91</v>
      </c>
      <c r="AGV24" s="394">
        <v>5288519.57</v>
      </c>
      <c r="AGW24" s="394">
        <v>1405279.25</v>
      </c>
      <c r="AGX24" s="394">
        <v>2986048.3200000003</v>
      </c>
      <c r="AGY24" s="394">
        <v>1245197.82</v>
      </c>
      <c r="AGZ24" s="394">
        <v>3008305.52</v>
      </c>
      <c r="AHA24" s="394">
        <v>2381116.2000000002</v>
      </c>
      <c r="AHB24" s="394">
        <v>1715555.08</v>
      </c>
      <c r="AHC24" s="394">
        <v>2240404.83</v>
      </c>
      <c r="AHD24" s="394">
        <v>1537405.2199999997</v>
      </c>
      <c r="AHE24" s="394">
        <v>2252903.3400000003</v>
      </c>
      <c r="AHF24" s="394">
        <v>2495517.11</v>
      </c>
      <c r="AHG24" s="394">
        <v>1684432.33</v>
      </c>
      <c r="AHH24" s="394">
        <v>12621747.119999999</v>
      </c>
      <c r="AHI24" s="394">
        <v>2381169.17</v>
      </c>
      <c r="AHJ24" s="394">
        <v>3055682.3899999997</v>
      </c>
      <c r="AHK24" s="394">
        <v>2474546.96</v>
      </c>
      <c r="AHL24" s="394">
        <v>4276471.8999999994</v>
      </c>
      <c r="AHM24" s="394">
        <v>2979556.3200000003</v>
      </c>
      <c r="AHN24" s="394">
        <v>917796.82000000007</v>
      </c>
      <c r="AHO24" s="394">
        <v>4701020190.7400026</v>
      </c>
    </row>
    <row r="25" spans="1:899">
      <c r="A25" s="383" t="s">
        <v>33</v>
      </c>
      <c r="B25" s="383" t="s">
        <v>34</v>
      </c>
      <c r="C25" s="394">
        <v>236770085.72999999</v>
      </c>
      <c r="D25" s="394">
        <v>6900507.1499999994</v>
      </c>
      <c r="E25" s="394">
        <v>30881950.410000004</v>
      </c>
      <c r="F25" s="394">
        <v>3610372.13</v>
      </c>
      <c r="G25" s="394">
        <v>15247124.73</v>
      </c>
      <c r="H25" s="394">
        <v>6464100.9199999999</v>
      </c>
      <c r="I25" s="394">
        <v>16001404.779999999</v>
      </c>
      <c r="J25" s="394">
        <v>4249315.51</v>
      </c>
      <c r="K25" s="394">
        <v>7398933.1000000006</v>
      </c>
      <c r="L25" s="394">
        <v>2703940.59</v>
      </c>
      <c r="M25" s="394">
        <v>1677859.92</v>
      </c>
      <c r="N25" s="394">
        <v>2653009.9899999998</v>
      </c>
      <c r="O25" s="394">
        <v>8407803.1000000015</v>
      </c>
      <c r="P25" s="394">
        <v>2768947.61</v>
      </c>
      <c r="Q25" s="394">
        <v>3031832.04</v>
      </c>
      <c r="R25" s="394">
        <v>24714029.59</v>
      </c>
      <c r="S25" s="394">
        <v>39228469.810000002</v>
      </c>
      <c r="T25" s="394">
        <v>1371792.98</v>
      </c>
      <c r="U25" s="394">
        <v>143666586.62</v>
      </c>
      <c r="V25" s="394">
        <v>38210399.560000002</v>
      </c>
      <c r="W25" s="394">
        <v>5810500.4900000002</v>
      </c>
      <c r="X25" s="394">
        <v>12689948.58</v>
      </c>
      <c r="Y25" s="394">
        <v>5765470.1400000006</v>
      </c>
      <c r="Z25" s="394">
        <v>9448178.8000000007</v>
      </c>
      <c r="AA25" s="394">
        <v>3694184.3299999996</v>
      </c>
      <c r="AB25" s="394">
        <v>34509041.060000002</v>
      </c>
      <c r="AC25" s="394">
        <v>15540404.02</v>
      </c>
      <c r="AD25" s="394">
        <v>6063481.4799999995</v>
      </c>
      <c r="AE25" s="394">
        <v>39696978.380000003</v>
      </c>
      <c r="AF25" s="394">
        <v>8424942.3200000003</v>
      </c>
      <c r="AG25" s="394">
        <v>17252918.950000003</v>
      </c>
      <c r="AH25" s="394">
        <v>11045018.57</v>
      </c>
      <c r="AI25" s="394">
        <v>8046703.79</v>
      </c>
      <c r="AJ25" s="394">
        <v>2968241.74</v>
      </c>
      <c r="AK25" s="394">
        <v>4383311.0999999996</v>
      </c>
      <c r="AL25" s="394">
        <v>6257094.4699999997</v>
      </c>
      <c r="AM25" s="394">
        <v>3381808.76</v>
      </c>
      <c r="AN25" s="394">
        <v>6217855.1000000006</v>
      </c>
      <c r="AO25" s="394">
        <v>4817768.46</v>
      </c>
      <c r="AP25" s="394">
        <v>2315672.87</v>
      </c>
      <c r="AQ25" s="394">
        <v>3634631.69</v>
      </c>
      <c r="AR25" s="394">
        <v>2284183.33</v>
      </c>
      <c r="AS25" s="394">
        <v>46580045.819999993</v>
      </c>
      <c r="AT25" s="394">
        <v>1735221.54</v>
      </c>
      <c r="AU25" s="394">
        <v>1026249.64</v>
      </c>
      <c r="AV25" s="394">
        <v>2377164.27</v>
      </c>
      <c r="AW25" s="394">
        <v>3724993.79</v>
      </c>
      <c r="AX25" s="394">
        <v>6331076.29</v>
      </c>
      <c r="AY25" s="394">
        <v>2111558.59</v>
      </c>
      <c r="AZ25" s="394">
        <v>2390021.02</v>
      </c>
      <c r="BA25" s="394">
        <v>1392455.33</v>
      </c>
      <c r="BB25" s="394">
        <v>1528120.15</v>
      </c>
      <c r="BC25" s="394">
        <v>1654894.2499999998</v>
      </c>
      <c r="BD25" s="394">
        <v>693033.1</v>
      </c>
      <c r="BE25" s="394">
        <v>30153892.18</v>
      </c>
      <c r="BF25" s="394">
        <v>5500</v>
      </c>
      <c r="BG25" s="394">
        <v>888613.16</v>
      </c>
      <c r="BH25" s="394">
        <v>48043721.310000002</v>
      </c>
      <c r="BI25" s="394">
        <v>27086989.680000003</v>
      </c>
      <c r="BJ25" s="394">
        <v>3514742.96</v>
      </c>
      <c r="BK25" s="394">
        <v>1933887.95</v>
      </c>
      <c r="BL25" s="394">
        <v>5084008.5999999996</v>
      </c>
      <c r="BM25" s="394">
        <v>5206245.3600000003</v>
      </c>
      <c r="BN25" s="394">
        <v>2431134.13</v>
      </c>
      <c r="BO25" s="394">
        <v>43800</v>
      </c>
      <c r="BP25" s="394"/>
      <c r="BQ25" s="394">
        <v>87534811.460000008</v>
      </c>
      <c r="BR25" s="394">
        <v>10886177.560000001</v>
      </c>
      <c r="BS25" s="394">
        <v>3851299.62</v>
      </c>
      <c r="BT25" s="394">
        <v>5575217.4199999999</v>
      </c>
      <c r="BU25" s="394">
        <v>3304229.0200000005</v>
      </c>
      <c r="BV25" s="394">
        <v>3889031.01</v>
      </c>
      <c r="BW25" s="394">
        <v>2477588.2299999995</v>
      </c>
      <c r="BX25" s="394">
        <v>2094769.64</v>
      </c>
      <c r="BY25" s="394">
        <v>15152548.77</v>
      </c>
      <c r="BZ25" s="394">
        <v>2748168.84</v>
      </c>
      <c r="CA25" s="394">
        <v>5015357.2700000005</v>
      </c>
      <c r="CB25" s="394">
        <v>9216774.4900000021</v>
      </c>
      <c r="CC25" s="394">
        <v>6012943</v>
      </c>
      <c r="CD25" s="394">
        <v>4315626.8099999996</v>
      </c>
      <c r="CE25" s="394">
        <v>4180470.51</v>
      </c>
      <c r="CF25" s="394">
        <v>109087576.71999998</v>
      </c>
      <c r="CG25" s="394">
        <v>5768627.2800000003</v>
      </c>
      <c r="CH25" s="394">
        <v>22110113.68</v>
      </c>
      <c r="CI25" s="394">
        <v>5027714.7300000004</v>
      </c>
      <c r="CJ25" s="394">
        <v>7325994</v>
      </c>
      <c r="CK25" s="394">
        <v>4263157.4799999995</v>
      </c>
      <c r="CL25" s="394">
        <v>4528392.0999999996</v>
      </c>
      <c r="CM25" s="394">
        <v>8841335.1900000013</v>
      </c>
      <c r="CN25" s="394">
        <v>2399914.5499999998</v>
      </c>
      <c r="CO25" s="394">
        <v>3591874.52</v>
      </c>
      <c r="CP25" s="394">
        <v>4014924.34</v>
      </c>
      <c r="CQ25" s="394">
        <v>3554612.48</v>
      </c>
      <c r="CR25" s="394">
        <v>4316177.87</v>
      </c>
      <c r="CS25" s="394">
        <v>72267344.600000024</v>
      </c>
      <c r="CT25" s="394">
        <v>3646254.55</v>
      </c>
      <c r="CU25" s="394">
        <v>4598412.2200000007</v>
      </c>
      <c r="CV25" s="394">
        <v>9949070.7899999991</v>
      </c>
      <c r="CW25" s="394">
        <v>3604558.47</v>
      </c>
      <c r="CX25" s="394">
        <v>9803189.2000000011</v>
      </c>
      <c r="CY25" s="394">
        <v>2681967.7000000002</v>
      </c>
      <c r="CZ25" s="394">
        <v>2069796.7</v>
      </c>
      <c r="DA25" s="394">
        <v>21685471</v>
      </c>
      <c r="DB25" s="394">
        <v>81620147.609999999</v>
      </c>
      <c r="DC25" s="394">
        <v>5671423.1699999999</v>
      </c>
      <c r="DD25" s="394">
        <v>3325118.8500000006</v>
      </c>
      <c r="DE25" s="394">
        <v>12763627.6</v>
      </c>
      <c r="DF25" s="394">
        <v>25201350.100000001</v>
      </c>
      <c r="DG25" s="394">
        <v>15947052.399999999</v>
      </c>
      <c r="DH25" s="394">
        <v>18568956.080000002</v>
      </c>
      <c r="DI25" s="394">
        <v>3350463.96</v>
      </c>
      <c r="DJ25" s="394">
        <v>130517291.58999999</v>
      </c>
      <c r="DK25" s="394">
        <v>3579633.1799999997</v>
      </c>
      <c r="DL25" s="394">
        <v>5248913.2</v>
      </c>
      <c r="DM25" s="394">
        <v>5051943.8899999997</v>
      </c>
      <c r="DN25" s="394">
        <v>9493312.4199999999</v>
      </c>
      <c r="DO25" s="394">
        <v>3625101.1</v>
      </c>
      <c r="DP25" s="394">
        <v>6968744.5</v>
      </c>
      <c r="DQ25" s="394">
        <v>3977874.57</v>
      </c>
      <c r="DR25" s="394">
        <v>6500525.1399999997</v>
      </c>
      <c r="DS25" s="394">
        <v>71985725.769999996</v>
      </c>
      <c r="DT25" s="394">
        <v>3761272.1699999995</v>
      </c>
      <c r="DU25" s="394">
        <v>16772008.250000002</v>
      </c>
      <c r="DV25" s="394">
        <v>23194264.370000001</v>
      </c>
      <c r="DW25" s="394">
        <v>7550781.3399999999</v>
      </c>
      <c r="DX25" s="394">
        <v>3872780.56</v>
      </c>
      <c r="DY25" s="394">
        <v>5866591.2599999998</v>
      </c>
      <c r="DZ25" s="394">
        <v>1187924.48</v>
      </c>
      <c r="EA25" s="394">
        <v>4741612.97</v>
      </c>
      <c r="EB25" s="394">
        <v>4012768.4699999997</v>
      </c>
      <c r="EC25" s="394">
        <v>8675933.4000000004</v>
      </c>
      <c r="ED25" s="394">
        <v>40370993.969999999</v>
      </c>
      <c r="EE25" s="394">
        <v>29856816.100000001</v>
      </c>
      <c r="EF25" s="394">
        <v>4871544.21</v>
      </c>
      <c r="EG25" s="394">
        <v>7304684.4799999995</v>
      </c>
      <c r="EH25" s="394">
        <v>5606722.0599999996</v>
      </c>
      <c r="EI25" s="394">
        <v>6141769.0700000003</v>
      </c>
      <c r="EJ25" s="394">
        <v>9699254.0100000016</v>
      </c>
      <c r="EK25" s="394">
        <v>2366518.04</v>
      </c>
      <c r="EL25" s="394">
        <v>6338863.459999999</v>
      </c>
      <c r="EM25" s="394">
        <v>84269210.690000013</v>
      </c>
      <c r="EN25" s="394">
        <v>4411813.4600000009</v>
      </c>
      <c r="EO25" s="394">
        <v>3403859.32</v>
      </c>
      <c r="EP25" s="394">
        <v>3109514.7099999995</v>
      </c>
      <c r="EQ25" s="394">
        <v>2271976.96</v>
      </c>
      <c r="ER25" s="394">
        <v>2688316.5800000005</v>
      </c>
      <c r="ES25" s="394">
        <v>5213640.5999999996</v>
      </c>
      <c r="ET25" s="394">
        <v>15166788.65</v>
      </c>
      <c r="EU25" s="394">
        <v>3234752.29</v>
      </c>
      <c r="EV25" s="394">
        <v>59425082.769999996</v>
      </c>
      <c r="EW25" s="394">
        <v>1776372.19</v>
      </c>
      <c r="EX25" s="394">
        <v>1664003.3399999999</v>
      </c>
      <c r="EY25" s="394">
        <v>5219329.7700000005</v>
      </c>
      <c r="EZ25" s="394">
        <v>4644563.1500000004</v>
      </c>
      <c r="FA25" s="394">
        <v>5686454.4199999999</v>
      </c>
      <c r="FB25" s="394">
        <v>5361054.08</v>
      </c>
      <c r="FC25" s="394">
        <v>3908396.7699999996</v>
      </c>
      <c r="FD25" s="394">
        <v>1475711.6500000001</v>
      </c>
      <c r="FE25" s="394">
        <v>2135805.9899999998</v>
      </c>
      <c r="FF25" s="394">
        <v>1618343.31</v>
      </c>
      <c r="FG25" s="394">
        <v>1793814.5599999998</v>
      </c>
      <c r="FH25" s="394">
        <v>23139682.539999999</v>
      </c>
      <c r="FI25" s="394">
        <v>3446392.59</v>
      </c>
      <c r="FJ25" s="394">
        <v>2782349.9</v>
      </c>
      <c r="FK25" s="394">
        <v>4183579.7899999996</v>
      </c>
      <c r="FL25" s="394">
        <v>6654574.8899999997</v>
      </c>
      <c r="FM25" s="394">
        <v>5185510.2100000009</v>
      </c>
      <c r="FN25" s="394">
        <v>1390621.65</v>
      </c>
      <c r="FO25" s="394">
        <v>1741820.4799999997</v>
      </c>
      <c r="FP25" s="394">
        <v>98847392.109999999</v>
      </c>
      <c r="FQ25" s="394">
        <v>2628874.7999999998</v>
      </c>
      <c r="FR25" s="394">
        <v>3968433.8299999996</v>
      </c>
      <c r="FS25" s="394">
        <v>2786783.99</v>
      </c>
      <c r="FT25" s="394">
        <v>5464389.0900000008</v>
      </c>
      <c r="FU25" s="394">
        <v>3343916.08</v>
      </c>
      <c r="FV25" s="394">
        <v>9041541.9100000001</v>
      </c>
      <c r="FW25" s="394">
        <v>4534250.09</v>
      </c>
      <c r="FX25" s="394">
        <v>3901396.48</v>
      </c>
      <c r="FY25" s="394">
        <v>3489493.62</v>
      </c>
      <c r="FZ25" s="394">
        <v>10332898.590000002</v>
      </c>
      <c r="GA25" s="394">
        <v>2695541.96</v>
      </c>
      <c r="GB25" s="394">
        <v>2601890.58</v>
      </c>
      <c r="GC25" s="394">
        <v>835201.86</v>
      </c>
      <c r="GD25" s="394">
        <v>44270099.309999995</v>
      </c>
      <c r="GE25" s="394">
        <v>2250094.35</v>
      </c>
      <c r="GF25" s="394">
        <v>5906512.5699999994</v>
      </c>
      <c r="GG25" s="394">
        <v>26823719.989999998</v>
      </c>
      <c r="GH25" s="394">
        <v>5946575.0999999996</v>
      </c>
      <c r="GI25" s="394">
        <v>7386252.2599999998</v>
      </c>
      <c r="GJ25" s="394">
        <v>4654244.8899999997</v>
      </c>
      <c r="GK25" s="394">
        <v>12492117.339999998</v>
      </c>
      <c r="GL25" s="394">
        <v>4497433.71</v>
      </c>
      <c r="GM25" s="394">
        <v>2025346.6</v>
      </c>
      <c r="GN25" s="394">
        <v>997330.43</v>
      </c>
      <c r="GO25" s="394">
        <v>1953814.73</v>
      </c>
      <c r="GP25" s="394">
        <v>44719275.409999996</v>
      </c>
      <c r="GQ25" s="394">
        <v>7963281.7700000005</v>
      </c>
      <c r="GR25" s="394">
        <v>3975453.53</v>
      </c>
      <c r="GS25" s="394">
        <v>11934279.540000001</v>
      </c>
      <c r="GT25" s="394">
        <v>1232379.7200000002</v>
      </c>
      <c r="GU25" s="394">
        <v>4744125.04</v>
      </c>
      <c r="GV25" s="394">
        <v>5509263.71</v>
      </c>
      <c r="GW25" s="394">
        <v>2905523.05</v>
      </c>
      <c r="GX25" s="394">
        <v>69413268.829999998</v>
      </c>
      <c r="GY25" s="394">
        <v>9324454.0700000003</v>
      </c>
      <c r="GZ25" s="394">
        <v>5277906.7299999995</v>
      </c>
      <c r="HA25" s="394">
        <v>5546713.5</v>
      </c>
      <c r="HB25" s="394">
        <v>131438683.90999998</v>
      </c>
      <c r="HC25" s="394">
        <v>26016972.860000003</v>
      </c>
      <c r="HD25" s="394">
        <v>16035268.700000001</v>
      </c>
      <c r="HE25" s="394">
        <v>6670322.1699999999</v>
      </c>
      <c r="HF25" s="394">
        <v>7215527.7000000002</v>
      </c>
      <c r="HG25" s="394">
        <v>16465722.390000001</v>
      </c>
      <c r="HH25" s="394">
        <v>3833906.0400000005</v>
      </c>
      <c r="HI25" s="394">
        <v>77377363.640000001</v>
      </c>
      <c r="HJ25" s="394">
        <v>10971339.609999999</v>
      </c>
      <c r="HK25" s="394">
        <v>22429225.999999996</v>
      </c>
      <c r="HL25" s="394">
        <v>4316318.29</v>
      </c>
      <c r="HM25" s="394">
        <v>2679552.6999999997</v>
      </c>
      <c r="HN25" s="394">
        <v>2201500.2600000002</v>
      </c>
      <c r="HO25" s="394">
        <v>12458425.9</v>
      </c>
      <c r="HP25" s="394">
        <v>3982281.7499999995</v>
      </c>
      <c r="HQ25" s="394">
        <v>84135210.839999989</v>
      </c>
      <c r="HR25" s="394">
        <v>24753630.449999999</v>
      </c>
      <c r="HS25" s="394">
        <v>2843101.75</v>
      </c>
      <c r="HT25" s="394">
        <v>2361765.64</v>
      </c>
      <c r="HU25" s="394">
        <v>2995553.4699999997</v>
      </c>
      <c r="HV25" s="394">
        <v>2336302.58</v>
      </c>
      <c r="HW25" s="394">
        <v>6920908.6500000004</v>
      </c>
      <c r="HX25" s="394">
        <v>2719022.03</v>
      </c>
      <c r="HY25" s="394">
        <v>5008729.32</v>
      </c>
      <c r="HZ25" s="394">
        <v>3498473.3000000003</v>
      </c>
      <c r="IA25" s="394">
        <v>3816736.59</v>
      </c>
      <c r="IB25" s="394">
        <v>7979212.0199999996</v>
      </c>
      <c r="IC25" s="394">
        <v>2309174.2999999998</v>
      </c>
      <c r="ID25" s="394">
        <v>4570569.379999999</v>
      </c>
      <c r="IE25" s="394">
        <v>1966935.43</v>
      </c>
      <c r="IF25" s="394">
        <v>5226802.6499999994</v>
      </c>
      <c r="IG25" s="394">
        <v>40328996.760000005</v>
      </c>
      <c r="IH25" s="394">
        <v>29374241.460000001</v>
      </c>
      <c r="II25" s="394">
        <v>9063696.3399999999</v>
      </c>
      <c r="IJ25" s="394">
        <v>6074120.5</v>
      </c>
      <c r="IK25" s="394">
        <v>14307879.120000001</v>
      </c>
      <c r="IL25" s="394">
        <v>3346085.2</v>
      </c>
      <c r="IM25" s="394">
        <v>3579275.98</v>
      </c>
      <c r="IN25" s="394">
        <v>3281407.7499999995</v>
      </c>
      <c r="IO25" s="394">
        <v>3587027.68</v>
      </c>
      <c r="IP25" s="394">
        <v>4115464.49</v>
      </c>
      <c r="IQ25" s="394">
        <v>3220430.47</v>
      </c>
      <c r="IR25" s="394">
        <v>99736231.629999995</v>
      </c>
      <c r="IS25" s="394">
        <v>43087170.370000005</v>
      </c>
      <c r="IT25" s="394">
        <v>5456581.5499999998</v>
      </c>
      <c r="IU25" s="394">
        <v>4358024.2699999996</v>
      </c>
      <c r="IV25" s="394">
        <v>4618981.79</v>
      </c>
      <c r="IW25" s="394">
        <v>1680857.59</v>
      </c>
      <c r="IX25" s="394">
        <v>2274582.6</v>
      </c>
      <c r="IY25" s="394">
        <v>1767977.73</v>
      </c>
      <c r="IZ25" s="394">
        <v>1668792.74</v>
      </c>
      <c r="JA25" s="394">
        <v>4377298.9800000004</v>
      </c>
      <c r="JB25" s="394">
        <v>4763497.34</v>
      </c>
      <c r="JC25" s="394">
        <v>1383401.95</v>
      </c>
      <c r="JD25" s="394">
        <v>27975000.030000001</v>
      </c>
      <c r="JE25" s="394">
        <v>8871440.5600000005</v>
      </c>
      <c r="JF25" s="394">
        <v>5470622.2999999998</v>
      </c>
      <c r="JG25" s="394">
        <v>4145690.69</v>
      </c>
      <c r="JH25" s="394">
        <v>2902330.6</v>
      </c>
      <c r="JI25" s="394">
        <v>4736392.74</v>
      </c>
      <c r="JJ25" s="394">
        <v>26314542.890000004</v>
      </c>
      <c r="JK25" s="394">
        <v>3271863.1499999994</v>
      </c>
      <c r="JL25" s="394">
        <v>2236377.0699999998</v>
      </c>
      <c r="JM25" s="394">
        <v>9846797.9900000002</v>
      </c>
      <c r="JN25" s="394">
        <v>2159832.9700000002</v>
      </c>
      <c r="JO25" s="394">
        <v>6447113.6500000004</v>
      </c>
      <c r="JP25" s="394">
        <v>3900402.4</v>
      </c>
      <c r="JQ25" s="394">
        <v>115535616.55000001</v>
      </c>
      <c r="JR25" s="394">
        <v>50307273.890000001</v>
      </c>
      <c r="JS25" s="394">
        <v>2768338.28</v>
      </c>
      <c r="JT25" s="394">
        <v>1172108.3</v>
      </c>
      <c r="JU25" s="394">
        <v>4767821.25</v>
      </c>
      <c r="JV25" s="394">
        <v>1642533.34</v>
      </c>
      <c r="JW25" s="394">
        <v>34722620.930000007</v>
      </c>
      <c r="JX25" s="394">
        <v>12227396.810000001</v>
      </c>
      <c r="JY25" s="394">
        <v>8793846.0700000003</v>
      </c>
      <c r="JZ25" s="394">
        <v>4273748.8800000008</v>
      </c>
      <c r="KA25" s="394">
        <v>4276830.3999999994</v>
      </c>
      <c r="KB25" s="394">
        <v>3255239.1999999997</v>
      </c>
      <c r="KC25" s="394">
        <v>4695828.3400000008</v>
      </c>
      <c r="KD25" s="394">
        <v>1843696.74</v>
      </c>
      <c r="KE25" s="394">
        <v>1566238.4000000001</v>
      </c>
      <c r="KF25" s="394">
        <v>115964243.55999999</v>
      </c>
      <c r="KG25" s="394">
        <v>12695915.109999999</v>
      </c>
      <c r="KH25" s="394">
        <v>6095953.5999999996</v>
      </c>
      <c r="KI25" s="394">
        <v>3127079.9299999997</v>
      </c>
      <c r="KJ25" s="394">
        <v>3780149.38</v>
      </c>
      <c r="KK25" s="394">
        <v>7295183.4699999997</v>
      </c>
      <c r="KL25" s="394">
        <v>32203050.760000002</v>
      </c>
      <c r="KM25" s="394">
        <v>4817298.9000000004</v>
      </c>
      <c r="KN25" s="394">
        <v>3525257.2199999997</v>
      </c>
      <c r="KO25" s="394">
        <v>37869113.409999996</v>
      </c>
      <c r="KP25" s="394">
        <v>3874056.92</v>
      </c>
      <c r="KQ25" s="394">
        <v>4769022.99</v>
      </c>
      <c r="KR25" s="394">
        <v>31234625.48</v>
      </c>
      <c r="KS25" s="394">
        <v>4930634.5200000005</v>
      </c>
      <c r="KT25" s="394">
        <v>4673610.8100000005</v>
      </c>
      <c r="KU25" s="394">
        <v>43180415.219999999</v>
      </c>
      <c r="KV25" s="394">
        <v>5747719.6399999997</v>
      </c>
      <c r="KW25" s="394">
        <v>50442120.150000006</v>
      </c>
      <c r="KX25" s="394">
        <v>3279675.23</v>
      </c>
      <c r="KY25" s="394">
        <v>2158277</v>
      </c>
      <c r="KZ25" s="394">
        <v>12002973.91</v>
      </c>
      <c r="LA25" s="394">
        <v>17390131.09</v>
      </c>
      <c r="LB25" s="394">
        <v>2561364.4300000002</v>
      </c>
      <c r="LC25" s="394">
        <v>5042591.5799999991</v>
      </c>
      <c r="LD25" s="394">
        <v>3148311.1300000004</v>
      </c>
      <c r="LE25" s="394">
        <v>98232835.950000003</v>
      </c>
      <c r="LF25" s="394">
        <v>29374370.710000001</v>
      </c>
      <c r="LG25" s="394">
        <v>37488992.560000002</v>
      </c>
      <c r="LH25" s="394">
        <v>39830461.019999996</v>
      </c>
      <c r="LI25" s="394">
        <v>8028587.2199999997</v>
      </c>
      <c r="LJ25" s="394">
        <v>2778875.4200000004</v>
      </c>
      <c r="LK25" s="394">
        <v>2770132.08</v>
      </c>
      <c r="LL25" s="394">
        <v>3071388.94</v>
      </c>
      <c r="LM25" s="394">
        <v>3565713.4</v>
      </c>
      <c r="LN25" s="394">
        <v>7095470.5099999998</v>
      </c>
      <c r="LO25" s="394">
        <v>1972685.99</v>
      </c>
      <c r="LP25" s="394">
        <v>33051897.109999999</v>
      </c>
      <c r="LQ25" s="394">
        <v>6462432.7700000005</v>
      </c>
      <c r="LR25" s="394">
        <v>4737841.03</v>
      </c>
      <c r="LS25" s="394">
        <v>111284943.53</v>
      </c>
      <c r="LT25" s="394">
        <v>66357508.630000003</v>
      </c>
      <c r="LU25" s="394">
        <v>131833127.81</v>
      </c>
      <c r="LV25" s="394">
        <v>34228397.769999996</v>
      </c>
      <c r="LW25" s="394">
        <v>5779302.8100000005</v>
      </c>
      <c r="LX25" s="394">
        <v>12855907.280000001</v>
      </c>
      <c r="LY25" s="394">
        <v>5546549.1799999997</v>
      </c>
      <c r="LZ25" s="394">
        <v>4755697.63</v>
      </c>
      <c r="MA25" s="394">
        <v>4008754.54</v>
      </c>
      <c r="MB25" s="394">
        <v>7822143.8800000008</v>
      </c>
      <c r="MC25" s="394">
        <v>8724894.6600000001</v>
      </c>
      <c r="MD25" s="394">
        <v>3267337.7100000004</v>
      </c>
      <c r="ME25" s="394">
        <v>120141893.03</v>
      </c>
      <c r="MF25" s="394">
        <v>8283161.2299999995</v>
      </c>
      <c r="MG25" s="394">
        <v>2607980.33</v>
      </c>
      <c r="MH25" s="394">
        <v>5022401.8200000012</v>
      </c>
      <c r="MI25" s="394">
        <v>2858935.88</v>
      </c>
      <c r="MJ25" s="394">
        <v>6943478.4000000004</v>
      </c>
      <c r="MK25" s="394">
        <v>7369423.5200000005</v>
      </c>
      <c r="ML25" s="394">
        <v>2953808.37</v>
      </c>
      <c r="MM25" s="394">
        <v>6821457.4699999997</v>
      </c>
      <c r="MN25" s="394">
        <v>6018239.6000000006</v>
      </c>
      <c r="MO25" s="394">
        <v>5288567.1400000006</v>
      </c>
      <c r="MP25" s="394">
        <v>3671042.75</v>
      </c>
      <c r="MQ25" s="394">
        <v>84853050.840000004</v>
      </c>
      <c r="MR25" s="394">
        <v>6619705.2399999993</v>
      </c>
      <c r="MS25" s="394">
        <v>12335515.43</v>
      </c>
      <c r="MT25" s="394">
        <v>7631182.3200000003</v>
      </c>
      <c r="MU25" s="394">
        <v>12223582.109999999</v>
      </c>
      <c r="MV25" s="394">
        <v>14078209.24</v>
      </c>
      <c r="MW25" s="394">
        <v>18016117.729899999</v>
      </c>
      <c r="MX25" s="394">
        <v>15493931.280000001</v>
      </c>
      <c r="MY25" s="394">
        <v>5882329.1299999999</v>
      </c>
      <c r="MZ25" s="394">
        <v>2601094.14</v>
      </c>
      <c r="NA25" s="394">
        <v>1850953.03</v>
      </c>
      <c r="NB25" s="394">
        <v>145062728.17000002</v>
      </c>
      <c r="NC25" s="394">
        <v>24233540.18</v>
      </c>
      <c r="ND25" s="394">
        <v>11228702.460000001</v>
      </c>
      <c r="NE25" s="394">
        <v>46723222.529999986</v>
      </c>
      <c r="NF25" s="394">
        <v>3199742.39</v>
      </c>
      <c r="NG25" s="394">
        <v>11529623.360000001</v>
      </c>
      <c r="NH25" s="394">
        <v>20736417.199999999</v>
      </c>
      <c r="NI25" s="394">
        <v>30791603.820000004</v>
      </c>
      <c r="NJ25" s="394">
        <v>2819092.2900000005</v>
      </c>
      <c r="NK25" s="394">
        <v>6647889.79</v>
      </c>
      <c r="NL25" s="394">
        <v>8141215.3499999996</v>
      </c>
      <c r="NM25" s="394">
        <v>1855267.6300000001</v>
      </c>
      <c r="NN25" s="394">
        <v>29788688.969999999</v>
      </c>
      <c r="NO25" s="394">
        <v>6674854.0200000005</v>
      </c>
      <c r="NP25" s="394">
        <v>2247958.08</v>
      </c>
      <c r="NQ25" s="394">
        <v>0</v>
      </c>
      <c r="NR25" s="394">
        <v>4166003.9200000004</v>
      </c>
      <c r="NS25" s="394">
        <v>1869503.45</v>
      </c>
      <c r="NT25" s="394">
        <v>3054255.73</v>
      </c>
      <c r="NU25" s="394">
        <v>71944788.589999989</v>
      </c>
      <c r="NV25" s="394">
        <v>22730186.170000002</v>
      </c>
      <c r="NW25" s="394">
        <v>5799521.2999999998</v>
      </c>
      <c r="NX25" s="394">
        <v>2269299.61</v>
      </c>
      <c r="NY25" s="394">
        <v>2592921.21</v>
      </c>
      <c r="NZ25" s="394">
        <v>4636655.26</v>
      </c>
      <c r="OA25" s="394">
        <v>2077675.49</v>
      </c>
      <c r="OB25" s="394">
        <v>127408917.08999999</v>
      </c>
      <c r="OC25" s="394">
        <v>18475961.469999999</v>
      </c>
      <c r="OD25" s="394">
        <v>7164122</v>
      </c>
      <c r="OE25" s="394">
        <v>41252968.469999999</v>
      </c>
      <c r="OF25" s="394">
        <v>15969204.43</v>
      </c>
      <c r="OG25" s="394">
        <v>2664785.2600000002</v>
      </c>
      <c r="OH25" s="394">
        <v>11685617.18</v>
      </c>
      <c r="OI25" s="394">
        <v>1281842.3</v>
      </c>
      <c r="OJ25" s="394">
        <v>6814305.5599999996</v>
      </c>
      <c r="OK25" s="394">
        <v>167143210.46999997</v>
      </c>
      <c r="OL25" s="394">
        <v>19410420.210000001</v>
      </c>
      <c r="OM25" s="394">
        <v>183554299.06</v>
      </c>
      <c r="ON25" s="394">
        <v>10484713</v>
      </c>
      <c r="OO25" s="394">
        <v>12787962.489999998</v>
      </c>
      <c r="OP25" s="394">
        <v>2458317.2000000002</v>
      </c>
      <c r="OQ25" s="394">
        <v>33720396.709999993</v>
      </c>
      <c r="OR25" s="394">
        <v>3119225.5799999996</v>
      </c>
      <c r="OS25" s="394">
        <v>3181028.26</v>
      </c>
      <c r="OT25" s="394">
        <v>10371802.48</v>
      </c>
      <c r="OU25" s="394">
        <v>5227772.9800000004</v>
      </c>
      <c r="OV25" s="394">
        <v>27218458.23</v>
      </c>
      <c r="OW25" s="394">
        <v>6036185.8899999997</v>
      </c>
      <c r="OX25" s="394">
        <v>3386025.56</v>
      </c>
      <c r="OY25" s="394">
        <v>2690944.62</v>
      </c>
      <c r="OZ25" s="394">
        <v>89456475.060000017</v>
      </c>
      <c r="PA25" s="394">
        <v>3368349.85</v>
      </c>
      <c r="PB25" s="394">
        <v>25375640.460000001</v>
      </c>
      <c r="PC25" s="394">
        <v>1026763.4600000001</v>
      </c>
      <c r="PD25" s="394">
        <v>6778718.1499999994</v>
      </c>
      <c r="PE25" s="394">
        <v>8665115</v>
      </c>
      <c r="PF25" s="394">
        <v>4709643.8699999992</v>
      </c>
      <c r="PG25" s="394">
        <v>2708087.3</v>
      </c>
      <c r="PH25" s="394">
        <v>5505532.3099999996</v>
      </c>
      <c r="PI25" s="394">
        <v>4499776.67</v>
      </c>
      <c r="PJ25" s="394">
        <v>10181234.949999999</v>
      </c>
      <c r="PK25" s="394">
        <v>16203766.069999998</v>
      </c>
      <c r="PL25" s="394">
        <v>1455896.37</v>
      </c>
      <c r="PM25" s="394">
        <v>14675889.93</v>
      </c>
      <c r="PN25" s="394">
        <v>1298264.78</v>
      </c>
      <c r="PO25" s="394">
        <v>157991.32999999999</v>
      </c>
      <c r="PP25" s="394">
        <v>432436.45</v>
      </c>
      <c r="PQ25" s="394">
        <v>1191872.78</v>
      </c>
      <c r="PR25" s="394">
        <v>153984910.08000001</v>
      </c>
      <c r="PS25" s="394">
        <v>3594104.8200000003</v>
      </c>
      <c r="PT25" s="394">
        <v>4221870.3100000005</v>
      </c>
      <c r="PU25" s="394">
        <v>6850755.7300000004</v>
      </c>
      <c r="PV25" s="394">
        <v>50983819.600000001</v>
      </c>
      <c r="PW25" s="394">
        <v>3650373.41</v>
      </c>
      <c r="PX25" s="394">
        <v>3239967.96</v>
      </c>
      <c r="PY25" s="394">
        <v>3055129.97</v>
      </c>
      <c r="PZ25" s="394">
        <v>22835192.500000004</v>
      </c>
      <c r="QA25" s="394">
        <v>2850429.5500000003</v>
      </c>
      <c r="QB25" s="394">
        <v>24120689.620000005</v>
      </c>
      <c r="QC25" s="394">
        <v>1947043.46</v>
      </c>
      <c r="QD25" s="394">
        <v>11956899.859999999</v>
      </c>
      <c r="QE25" s="394">
        <v>4711271.58</v>
      </c>
      <c r="QF25" s="394">
        <v>8279975.1000000006</v>
      </c>
      <c r="QG25" s="394">
        <v>22672471.989999998</v>
      </c>
      <c r="QH25" s="394">
        <v>2065036.27</v>
      </c>
      <c r="QI25" s="394">
        <v>2723667.3000000003</v>
      </c>
      <c r="QJ25" s="394">
        <v>2461279.08</v>
      </c>
      <c r="QK25" s="394">
        <v>12545458.26</v>
      </c>
      <c r="QL25" s="394">
        <v>14629092.969999999</v>
      </c>
      <c r="QM25" s="394">
        <v>1172335.24</v>
      </c>
      <c r="QN25" s="394">
        <v>279916.96999999997</v>
      </c>
      <c r="QO25" s="394">
        <v>384442.6</v>
      </c>
      <c r="QP25" s="394">
        <v>282194.58</v>
      </c>
      <c r="QQ25" s="394">
        <v>329047.93</v>
      </c>
      <c r="QR25" s="394">
        <v>69438713.849999994</v>
      </c>
      <c r="QS25" s="394">
        <v>2649931.9</v>
      </c>
      <c r="QT25" s="394">
        <v>38729251.629999995</v>
      </c>
      <c r="QU25" s="394">
        <v>3376848.55</v>
      </c>
      <c r="QV25" s="394">
        <v>4478240.59</v>
      </c>
      <c r="QW25" s="394">
        <v>30755177.649999999</v>
      </c>
      <c r="QX25" s="394">
        <v>2250464.83</v>
      </c>
      <c r="QY25" s="394">
        <v>3341633.5599999996</v>
      </c>
      <c r="QZ25" s="394">
        <v>26024607.900000002</v>
      </c>
      <c r="RA25" s="394">
        <v>2997475.37</v>
      </c>
      <c r="RB25" s="394">
        <v>2925647.79</v>
      </c>
      <c r="RC25" s="394">
        <v>1394726.27</v>
      </c>
      <c r="RD25" s="394">
        <v>1835671.99</v>
      </c>
      <c r="RE25" s="394">
        <v>106307737.73</v>
      </c>
      <c r="RF25" s="394">
        <v>12538774.040000001</v>
      </c>
      <c r="RG25" s="394">
        <v>10097864.84</v>
      </c>
      <c r="RH25" s="394">
        <v>16947563.25</v>
      </c>
      <c r="RI25" s="394">
        <v>7036898.0499999998</v>
      </c>
      <c r="RJ25" s="394">
        <v>9240687.5600000005</v>
      </c>
      <c r="RK25" s="394">
        <v>24498927.149999999</v>
      </c>
      <c r="RL25" s="394">
        <v>2623235.2799999998</v>
      </c>
      <c r="RM25" s="394">
        <v>8854013.9800000004</v>
      </c>
      <c r="RN25" s="394">
        <v>17631190.219999999</v>
      </c>
      <c r="RO25" s="394">
        <v>23391517.690000001</v>
      </c>
      <c r="RP25" s="394">
        <v>2530980.94</v>
      </c>
      <c r="RQ25" s="394">
        <v>2379361.88</v>
      </c>
      <c r="RR25" s="394">
        <v>2695215.42</v>
      </c>
      <c r="RS25" s="394">
        <v>3165110.5</v>
      </c>
      <c r="RT25" s="394">
        <v>2001385.69</v>
      </c>
      <c r="RU25" s="394">
        <v>3535794.67</v>
      </c>
      <c r="RV25" s="394">
        <v>1465178.24</v>
      </c>
      <c r="RW25" s="394">
        <v>1537427.9</v>
      </c>
      <c r="RX25" s="394">
        <v>1277681.3699999999</v>
      </c>
      <c r="RY25" s="394">
        <v>62613047.969999999</v>
      </c>
      <c r="RZ25" s="394">
        <v>3056877.01</v>
      </c>
      <c r="SA25" s="394">
        <v>2698422.13</v>
      </c>
      <c r="SB25" s="394">
        <v>1938367.58</v>
      </c>
      <c r="SC25" s="394">
        <v>1342780.32</v>
      </c>
      <c r="SD25" s="394">
        <v>1785323.7</v>
      </c>
      <c r="SE25" s="394">
        <v>3430868.0900000003</v>
      </c>
      <c r="SF25" s="394">
        <v>8345760.8099999996</v>
      </c>
      <c r="SG25" s="394">
        <v>2181256.5499999998</v>
      </c>
      <c r="SH25" s="394">
        <v>4087946.0800000005</v>
      </c>
      <c r="SI25" s="394">
        <v>9629118.5100000016</v>
      </c>
      <c r="SJ25" s="394">
        <v>768784.34</v>
      </c>
      <c r="SK25" s="394">
        <v>39749789.509999998</v>
      </c>
      <c r="SL25" s="394">
        <v>6846885.8300000001</v>
      </c>
      <c r="SM25" s="394">
        <v>3203029.27</v>
      </c>
      <c r="SN25" s="394">
        <v>9218793.1100000013</v>
      </c>
      <c r="SO25" s="394">
        <v>2947461.83</v>
      </c>
      <c r="SP25" s="394">
        <v>8138547.5599999996</v>
      </c>
      <c r="SQ25" s="394">
        <v>3477792.96</v>
      </c>
      <c r="SR25" s="394">
        <v>1252619.04</v>
      </c>
      <c r="SS25" s="394">
        <v>74089387.38000001</v>
      </c>
      <c r="ST25" s="394">
        <v>1111135.28</v>
      </c>
      <c r="SU25" s="394">
        <v>3479971.16</v>
      </c>
      <c r="SV25" s="394">
        <v>3386055.98</v>
      </c>
      <c r="SW25" s="394">
        <v>984607.24</v>
      </c>
      <c r="SX25" s="394">
        <v>2431119.0599999996</v>
      </c>
      <c r="SY25" s="394">
        <v>1395589.2799999998</v>
      </c>
      <c r="SZ25" s="394">
        <v>7269096.080000001</v>
      </c>
      <c r="TA25" s="394">
        <v>1766015.52</v>
      </c>
      <c r="TB25" s="394">
        <v>3339714.44</v>
      </c>
      <c r="TC25" s="394">
        <v>1888241.1300000001</v>
      </c>
      <c r="TD25" s="394">
        <v>7293554.4200000009</v>
      </c>
      <c r="TE25" s="394">
        <v>1981786.7</v>
      </c>
      <c r="TF25" s="394">
        <v>2263906.7999999998</v>
      </c>
      <c r="TG25" s="394">
        <v>361097931.20000005</v>
      </c>
      <c r="TH25" s="394">
        <v>4342465.03</v>
      </c>
      <c r="TI25" s="394">
        <v>2432088.7400000002</v>
      </c>
      <c r="TJ25" s="394">
        <v>5357085.3</v>
      </c>
      <c r="TK25" s="394">
        <v>4782289.57</v>
      </c>
      <c r="TL25" s="394">
        <v>5270365.07</v>
      </c>
      <c r="TM25" s="394">
        <v>1418654.73</v>
      </c>
      <c r="TN25" s="394">
        <v>50817176.120000005</v>
      </c>
      <c r="TO25" s="394">
        <v>2053016.1199999999</v>
      </c>
      <c r="TP25" s="394">
        <v>28591975.540000003</v>
      </c>
      <c r="TQ25" s="394">
        <v>4853859.01</v>
      </c>
      <c r="TR25" s="394">
        <v>3044164.0700000003</v>
      </c>
      <c r="TS25" s="394">
        <v>1164790.07</v>
      </c>
      <c r="TT25" s="394">
        <v>3368874.96</v>
      </c>
      <c r="TU25" s="394">
        <v>3008908.56</v>
      </c>
      <c r="TV25" s="394">
        <v>2239039.0499999998</v>
      </c>
      <c r="TW25" s="394">
        <v>45764260.270000003</v>
      </c>
      <c r="TX25" s="394">
        <v>5100461.3100000005</v>
      </c>
      <c r="TY25" s="394">
        <v>58790560.060000002</v>
      </c>
      <c r="TZ25" s="394">
        <v>8329939.71</v>
      </c>
      <c r="UA25" s="394">
        <v>2349569.1</v>
      </c>
      <c r="UB25" s="394">
        <v>1242188.27</v>
      </c>
      <c r="UC25" s="394">
        <v>43148030.469999999</v>
      </c>
      <c r="UD25" s="394">
        <v>2052641.6099999999</v>
      </c>
      <c r="UE25" s="394">
        <v>599152.93999999994</v>
      </c>
      <c r="UF25" s="394">
        <v>2254968.6799999997</v>
      </c>
      <c r="UG25" s="394">
        <v>2506709.63</v>
      </c>
      <c r="UH25" s="394">
        <v>34953090.159999996</v>
      </c>
      <c r="UI25" s="394">
        <v>6419746.1500000004</v>
      </c>
      <c r="UJ25" s="394">
        <v>4367879.6900000004</v>
      </c>
      <c r="UK25" s="394">
        <v>13983455.200000001</v>
      </c>
      <c r="UL25" s="394">
        <v>7846639.7800000003</v>
      </c>
      <c r="UM25" s="394">
        <v>3972293.3</v>
      </c>
      <c r="UN25" s="394">
        <v>233363004.02000001</v>
      </c>
      <c r="UO25" s="394">
        <v>7883796.1400000006</v>
      </c>
      <c r="UP25" s="394">
        <v>2609658.84</v>
      </c>
      <c r="UQ25" s="394">
        <v>35171788.219999991</v>
      </c>
      <c r="UR25" s="394">
        <v>1565836.16</v>
      </c>
      <c r="US25" s="394">
        <v>2022789.5899999999</v>
      </c>
      <c r="UT25" s="394">
        <v>22645699.629999999</v>
      </c>
      <c r="UU25" s="394">
        <v>2050991.88</v>
      </c>
      <c r="UV25" s="394">
        <v>2622231.4500000002</v>
      </c>
      <c r="UW25" s="394">
        <v>2637122.63</v>
      </c>
      <c r="UX25" s="394">
        <v>4378103.3100000005</v>
      </c>
      <c r="UY25" s="394">
        <v>28885942.030000001</v>
      </c>
      <c r="UZ25" s="394">
        <v>8956669.0799999982</v>
      </c>
      <c r="VA25" s="394">
        <v>14109785.289999999</v>
      </c>
      <c r="VB25" s="394">
        <v>3309499.79</v>
      </c>
      <c r="VC25" s="394">
        <v>2612697.9299999997</v>
      </c>
      <c r="VD25" s="394">
        <v>2356504.42</v>
      </c>
      <c r="VE25" s="394">
        <v>2036671.72</v>
      </c>
      <c r="VF25" s="394">
        <v>41044337.799999997</v>
      </c>
      <c r="VG25" s="394">
        <v>2081092.89</v>
      </c>
      <c r="VH25" s="394">
        <v>1323311.8999999999</v>
      </c>
      <c r="VI25" s="394">
        <v>539049.23</v>
      </c>
      <c r="VJ25" s="394">
        <v>71508149.950000003</v>
      </c>
      <c r="VK25" s="394">
        <v>3513061.7800000003</v>
      </c>
      <c r="VL25" s="394">
        <v>3897090.1100000003</v>
      </c>
      <c r="VM25" s="394">
        <v>26062305.730000004</v>
      </c>
      <c r="VN25" s="394">
        <v>10455545.08</v>
      </c>
      <c r="VO25" s="394">
        <v>22815172.399999999</v>
      </c>
      <c r="VP25" s="394">
        <v>12751571.34</v>
      </c>
      <c r="VQ25" s="394">
        <v>4865868.57</v>
      </c>
      <c r="VR25" s="394">
        <v>10181301.139999999</v>
      </c>
      <c r="VS25" s="394">
        <v>40003410.159999996</v>
      </c>
      <c r="VT25" s="394">
        <v>5192907.0999999996</v>
      </c>
      <c r="VU25" s="394">
        <v>12168836.879999999</v>
      </c>
      <c r="VV25" s="394">
        <v>5820006.9500000002</v>
      </c>
      <c r="VW25" s="394">
        <v>3158974.79</v>
      </c>
      <c r="VX25" s="394">
        <v>2770532.3000000003</v>
      </c>
      <c r="VY25" s="394">
        <v>253785419.55999997</v>
      </c>
      <c r="VZ25" s="394">
        <v>7357211.4199999999</v>
      </c>
      <c r="WA25" s="394">
        <v>5315919.4400000004</v>
      </c>
      <c r="WB25" s="394">
        <v>2864341.33</v>
      </c>
      <c r="WC25" s="394">
        <v>2219866.21</v>
      </c>
      <c r="WD25" s="394">
        <v>8144351.0200000005</v>
      </c>
      <c r="WE25" s="394">
        <v>8912399.4000000004</v>
      </c>
      <c r="WF25" s="394">
        <v>10597889.74</v>
      </c>
      <c r="WG25" s="394">
        <v>4322030.6399999997</v>
      </c>
      <c r="WH25" s="394">
        <v>8065105.1000000006</v>
      </c>
      <c r="WI25" s="394">
        <v>4155665.66</v>
      </c>
      <c r="WJ25" s="394">
        <v>11608441.090000002</v>
      </c>
      <c r="WK25" s="394">
        <v>6781988</v>
      </c>
      <c r="WL25" s="394">
        <v>15273666.939999999</v>
      </c>
      <c r="WM25" s="394">
        <v>21028409.289999999</v>
      </c>
      <c r="WN25" s="394">
        <v>5866397.4199999999</v>
      </c>
      <c r="WO25" s="394">
        <v>9174936.3599999994</v>
      </c>
      <c r="WP25" s="394">
        <v>11807401.189999999</v>
      </c>
      <c r="WQ25" s="394">
        <v>3486295.38</v>
      </c>
      <c r="WR25" s="394">
        <v>14139940</v>
      </c>
      <c r="WS25" s="394">
        <v>38773049.079999998</v>
      </c>
      <c r="WT25" s="394">
        <v>5084130.4399999995</v>
      </c>
      <c r="WU25" s="394">
        <v>3182858.47</v>
      </c>
      <c r="WV25" s="394">
        <v>1989163.84</v>
      </c>
      <c r="WW25" s="394">
        <v>3780137.5200000005</v>
      </c>
      <c r="WX25" s="394">
        <v>3184988.1700000004</v>
      </c>
      <c r="WY25" s="394">
        <v>2933514.47</v>
      </c>
      <c r="WZ25" s="394">
        <v>3925622.58</v>
      </c>
      <c r="XA25" s="394">
        <v>33337233.910000004</v>
      </c>
      <c r="XB25" s="394">
        <v>3217320.9299999997</v>
      </c>
      <c r="XC25" s="394">
        <v>3143427.67</v>
      </c>
      <c r="XD25" s="394">
        <v>1441733.85</v>
      </c>
      <c r="XE25" s="394">
        <v>1061398.25</v>
      </c>
      <c r="XF25" s="394">
        <v>110916283.80000001</v>
      </c>
      <c r="XG25" s="394">
        <v>5838116.8499999996</v>
      </c>
      <c r="XH25" s="394">
        <v>4261895.88</v>
      </c>
      <c r="XI25" s="394">
        <v>43109715.18</v>
      </c>
      <c r="XJ25" s="394">
        <v>5880158.1399999997</v>
      </c>
      <c r="XK25" s="394">
        <v>5926394.3199999994</v>
      </c>
      <c r="XL25" s="394">
        <v>12250501.810000001</v>
      </c>
      <c r="XM25" s="394">
        <v>4648191.0699999994</v>
      </c>
      <c r="XN25" s="394">
        <v>2338370.0500000003</v>
      </c>
      <c r="XO25" s="394">
        <v>8375573.71</v>
      </c>
      <c r="XP25" s="394">
        <v>8702646.1100000013</v>
      </c>
      <c r="XQ25" s="394">
        <v>2378542.2400000002</v>
      </c>
      <c r="XR25" s="394">
        <v>2185324.0499999998</v>
      </c>
      <c r="XS25" s="394">
        <v>4084734.99</v>
      </c>
      <c r="XT25" s="394">
        <v>2178675.69</v>
      </c>
      <c r="XU25" s="394">
        <v>2207817.56</v>
      </c>
      <c r="XV25" s="394">
        <v>2354793.5699999994</v>
      </c>
      <c r="XW25" s="394">
        <v>2885275.9699999997</v>
      </c>
      <c r="XX25" s="394">
        <v>2059800.38</v>
      </c>
      <c r="XY25" s="394">
        <v>2888190.19</v>
      </c>
      <c r="XZ25" s="394">
        <v>2703538.54</v>
      </c>
      <c r="YA25" s="394">
        <v>1548955.21</v>
      </c>
      <c r="YB25" s="394">
        <v>902300.24</v>
      </c>
      <c r="YC25" s="394">
        <v>109967391.45999999</v>
      </c>
      <c r="YD25" s="394">
        <v>5914492.8999999994</v>
      </c>
      <c r="YE25" s="394">
        <v>9023003</v>
      </c>
      <c r="YF25" s="394">
        <v>3744533.2800000003</v>
      </c>
      <c r="YG25" s="394">
        <v>20845346.590000004</v>
      </c>
      <c r="YH25" s="394">
        <v>4025598.0500000003</v>
      </c>
      <c r="YI25" s="394">
        <v>7994307.6299999999</v>
      </c>
      <c r="YJ25" s="394">
        <v>1028917.51</v>
      </c>
      <c r="YK25" s="394">
        <v>16744344.889999999</v>
      </c>
      <c r="YL25" s="394">
        <v>15019662.140000001</v>
      </c>
      <c r="YM25" s="394">
        <v>4748098.12</v>
      </c>
      <c r="YN25" s="394">
        <v>1719867.82</v>
      </c>
      <c r="YO25" s="394">
        <v>2936368.6</v>
      </c>
      <c r="YP25" s="394">
        <v>2280960.44</v>
      </c>
      <c r="YQ25" s="394">
        <v>2028953.61</v>
      </c>
      <c r="YR25" s="394">
        <v>1464258.7699999998</v>
      </c>
      <c r="YS25" s="394">
        <v>4261543.3099999996</v>
      </c>
      <c r="YT25" s="394">
        <v>34182368.549999997</v>
      </c>
      <c r="YU25" s="394">
        <v>2864353.31</v>
      </c>
      <c r="YV25" s="394">
        <v>8861656.1600000001</v>
      </c>
      <c r="YW25" s="394">
        <v>1892271.97</v>
      </c>
      <c r="YX25" s="394">
        <v>13237802.42</v>
      </c>
      <c r="YY25" s="394">
        <v>1962975.3399999999</v>
      </c>
      <c r="YZ25" s="394">
        <v>2269312.9699999997</v>
      </c>
      <c r="ZA25" s="394">
        <v>42704936.619999997</v>
      </c>
      <c r="ZB25" s="394">
        <v>7020148.5900000008</v>
      </c>
      <c r="ZC25" s="394">
        <v>3490186.51</v>
      </c>
      <c r="ZD25" s="394">
        <v>9716038</v>
      </c>
      <c r="ZE25" s="394">
        <v>2167614.98</v>
      </c>
      <c r="ZF25" s="394">
        <v>2883321.3499999996</v>
      </c>
      <c r="ZG25" s="394">
        <v>2052177.0999999999</v>
      </c>
      <c r="ZH25" s="394">
        <v>3197955.22</v>
      </c>
      <c r="ZI25" s="394">
        <v>21346626.09</v>
      </c>
      <c r="ZJ25" s="394">
        <v>72788108.400000006</v>
      </c>
      <c r="ZK25" s="394">
        <v>4514327.43</v>
      </c>
      <c r="ZL25" s="394">
        <v>12175785.470000001</v>
      </c>
      <c r="ZM25" s="394">
        <v>29518189.170000002</v>
      </c>
      <c r="ZN25" s="394">
        <v>14220258.280000001</v>
      </c>
      <c r="ZO25" s="394">
        <v>3310774.5999999996</v>
      </c>
      <c r="ZP25" s="394">
        <v>4836080.8900000006</v>
      </c>
      <c r="ZQ25" s="394">
        <v>8353655.1799999997</v>
      </c>
      <c r="ZR25" s="394">
        <v>18849654.620000001</v>
      </c>
      <c r="ZS25" s="394">
        <v>6208421.9299999997</v>
      </c>
      <c r="ZT25" s="394">
        <v>188971</v>
      </c>
      <c r="ZU25" s="394">
        <v>3256035.26</v>
      </c>
      <c r="ZV25" s="394">
        <v>3165507.16</v>
      </c>
      <c r="ZW25" s="394">
        <v>12872394.040000001</v>
      </c>
      <c r="ZX25" s="394">
        <v>1014240.5700000001</v>
      </c>
      <c r="ZY25" s="394">
        <v>2767826.29</v>
      </c>
      <c r="ZZ25" s="394">
        <v>4208709.0600000005</v>
      </c>
      <c r="AAA25" s="394">
        <v>1156182.0499999998</v>
      </c>
      <c r="AAB25" s="394">
        <v>3946917.2199999997</v>
      </c>
      <c r="AAC25" s="394">
        <v>3276049.29</v>
      </c>
      <c r="AAD25" s="394">
        <v>1690448.1099999999</v>
      </c>
      <c r="AAE25" s="394">
        <v>1409613.65</v>
      </c>
      <c r="AAF25" s="394">
        <v>75483333.480000004</v>
      </c>
      <c r="AAG25" s="394">
        <v>2587614.4299999997</v>
      </c>
      <c r="AAH25" s="394">
        <v>17000364.930000003</v>
      </c>
      <c r="AAI25" s="394">
        <v>2948763.0100000002</v>
      </c>
      <c r="AAJ25" s="394">
        <v>1751681.64</v>
      </c>
      <c r="AAK25" s="394">
        <v>10061808.470000001</v>
      </c>
      <c r="AAL25" s="394">
        <v>3768224.9499999997</v>
      </c>
      <c r="AAM25" s="394">
        <v>141438467.10999998</v>
      </c>
      <c r="AAN25" s="394">
        <v>5176403.5299999993</v>
      </c>
      <c r="AAO25" s="394">
        <v>4045231.87</v>
      </c>
      <c r="AAP25" s="394">
        <v>14624067.52</v>
      </c>
      <c r="AAQ25" s="394">
        <v>25914192.420000002</v>
      </c>
      <c r="AAR25" s="394">
        <v>2182129.25</v>
      </c>
      <c r="AAS25" s="394">
        <v>4469430.84</v>
      </c>
      <c r="AAT25" s="394">
        <v>4873057.1099999994</v>
      </c>
      <c r="AAU25" s="394">
        <v>5223379.13</v>
      </c>
      <c r="AAV25" s="394">
        <v>3716896.39</v>
      </c>
      <c r="AAW25" s="394">
        <v>9309203.1899999995</v>
      </c>
      <c r="AAX25" s="394">
        <v>38006198.920000002</v>
      </c>
      <c r="AAY25" s="394">
        <v>21209345.899999999</v>
      </c>
      <c r="AAZ25" s="394">
        <v>884131.11</v>
      </c>
      <c r="ABA25" s="394">
        <v>2369200.21</v>
      </c>
      <c r="ABB25" s="394">
        <v>1951195.83</v>
      </c>
      <c r="ABC25" s="394">
        <v>1741177.48</v>
      </c>
      <c r="ABD25" s="394">
        <v>3980296.61</v>
      </c>
      <c r="ABE25" s="394">
        <v>2088616.0999999999</v>
      </c>
      <c r="ABF25" s="394">
        <v>45811735.640000001</v>
      </c>
      <c r="ABG25" s="394">
        <v>43334173.410000004</v>
      </c>
      <c r="ABH25" s="394">
        <v>2314219.4</v>
      </c>
      <c r="ABI25" s="394">
        <v>2072952.6</v>
      </c>
      <c r="ABJ25" s="394">
        <v>2542780.6999999997</v>
      </c>
      <c r="ABK25" s="394">
        <v>1094885.58</v>
      </c>
      <c r="ABL25" s="394">
        <v>1702877.9500000002</v>
      </c>
      <c r="ABM25" s="394">
        <v>49245012.18999999</v>
      </c>
      <c r="ABN25" s="394">
        <v>5067409.66</v>
      </c>
      <c r="ABO25" s="394">
        <v>2293247.23</v>
      </c>
      <c r="ABP25" s="394">
        <v>4975715.92</v>
      </c>
      <c r="ABQ25" s="394">
        <v>5855164.2800000003</v>
      </c>
      <c r="ABR25" s="394">
        <v>1748435.55</v>
      </c>
      <c r="ABS25" s="394">
        <v>2963177.1100000003</v>
      </c>
      <c r="ABT25" s="394">
        <v>2647654.29</v>
      </c>
      <c r="ABU25" s="394">
        <v>666322.94999999995</v>
      </c>
      <c r="ABV25" s="394">
        <v>43984273.219999999</v>
      </c>
      <c r="ABW25" s="394">
        <v>2001633.69</v>
      </c>
      <c r="ABX25" s="394">
        <v>7578184.3399999999</v>
      </c>
      <c r="ABY25" s="394">
        <v>2682988.14</v>
      </c>
      <c r="ABZ25" s="394">
        <v>2332603.84</v>
      </c>
      <c r="ACA25" s="394">
        <v>13030779.279999999</v>
      </c>
      <c r="ACB25" s="394">
        <v>2521534.66</v>
      </c>
      <c r="ACC25" s="394">
        <v>3363837.48</v>
      </c>
      <c r="ACD25" s="394">
        <v>2210454.2200000002</v>
      </c>
      <c r="ACE25" s="394">
        <v>5600876.29</v>
      </c>
      <c r="ACF25" s="394">
        <v>2539551.2200000002</v>
      </c>
      <c r="ACG25" s="394">
        <v>78856770.49000001</v>
      </c>
      <c r="ACH25" s="394">
        <v>1958610.3499999999</v>
      </c>
      <c r="ACI25" s="394">
        <v>3943510.41</v>
      </c>
      <c r="ACJ25" s="394">
        <v>9452037.3100000005</v>
      </c>
      <c r="ACK25" s="394">
        <v>3878318.77</v>
      </c>
      <c r="ACL25" s="394">
        <v>4719328.49</v>
      </c>
      <c r="ACM25" s="394">
        <v>2374409.0499999998</v>
      </c>
      <c r="ACN25" s="394">
        <v>20310080.449999999</v>
      </c>
      <c r="ACO25" s="394">
        <v>44349558.159999996</v>
      </c>
      <c r="ACP25" s="394">
        <v>6958007.459999999</v>
      </c>
      <c r="ACQ25" s="394">
        <v>7724001.9100000001</v>
      </c>
      <c r="ACR25" s="394">
        <v>6215528.0100000007</v>
      </c>
      <c r="ACS25" s="394">
        <v>4262834.7699999996</v>
      </c>
      <c r="ACT25" s="394">
        <v>23710468.219999999</v>
      </c>
      <c r="ACU25" s="394">
        <v>6480953.4199999999</v>
      </c>
      <c r="ACV25" s="394">
        <v>2833522.65</v>
      </c>
      <c r="ACW25" s="394">
        <v>1870378.02</v>
      </c>
      <c r="ACX25" s="394">
        <v>1711977.3</v>
      </c>
      <c r="ACY25" s="394">
        <v>2458217.14</v>
      </c>
      <c r="ACZ25" s="394">
        <v>2724532.2</v>
      </c>
      <c r="ADA25" s="394">
        <v>889949.37000000011</v>
      </c>
      <c r="ADB25" s="394">
        <v>1363882.7</v>
      </c>
      <c r="ADC25" s="394">
        <v>1054039.9500000002</v>
      </c>
      <c r="ADD25" s="394">
        <v>18681532.199999999</v>
      </c>
      <c r="ADE25" s="394">
        <v>26364283.25</v>
      </c>
      <c r="ADF25" s="394">
        <v>3389949.98</v>
      </c>
      <c r="ADG25" s="394">
        <v>2216788.38</v>
      </c>
      <c r="ADH25" s="394">
        <v>4071739.3300000005</v>
      </c>
      <c r="ADI25" s="394">
        <v>1201009.1300000001</v>
      </c>
      <c r="ADJ25" s="394">
        <v>3093015.3899999997</v>
      </c>
      <c r="ADK25" s="394">
        <v>2064373.57</v>
      </c>
      <c r="ADL25" s="394">
        <v>2657075.06</v>
      </c>
      <c r="ADM25" s="394">
        <v>138734996.80999997</v>
      </c>
      <c r="ADN25" s="394">
        <v>15219735.859999999</v>
      </c>
      <c r="ADO25" s="394">
        <v>7916326.7199999997</v>
      </c>
      <c r="ADP25" s="394">
        <v>26767152.209999997</v>
      </c>
      <c r="ADQ25" s="394">
        <v>1083196.72</v>
      </c>
      <c r="ADR25" s="394">
        <v>2702413.53</v>
      </c>
      <c r="ADS25" s="394">
        <v>4898193.8100000005</v>
      </c>
      <c r="ADT25" s="394">
        <v>2904951.1599999997</v>
      </c>
      <c r="ADU25" s="394">
        <v>132979056.56</v>
      </c>
      <c r="ADV25" s="394">
        <v>47383947.549999997</v>
      </c>
      <c r="ADW25" s="394">
        <v>18544382.949999999</v>
      </c>
      <c r="ADX25" s="394">
        <v>3380702.0100000002</v>
      </c>
      <c r="ADY25" s="394">
        <v>5568520.3799999999</v>
      </c>
      <c r="ADZ25" s="394">
        <v>7669657.6699999999</v>
      </c>
      <c r="AEA25" s="394">
        <v>4585717.78</v>
      </c>
      <c r="AEB25" s="394">
        <v>4588377.25</v>
      </c>
      <c r="AEC25" s="394">
        <v>3114765.75</v>
      </c>
      <c r="AED25" s="394">
        <v>3598281.94</v>
      </c>
      <c r="AEE25" s="394">
        <v>5231081.3</v>
      </c>
      <c r="AEF25" s="394">
        <v>6880012.1199999992</v>
      </c>
      <c r="AEG25" s="394">
        <v>2745752.35</v>
      </c>
      <c r="AEH25" s="394">
        <v>6497060.1600000001</v>
      </c>
      <c r="AEI25" s="394">
        <v>7365755.7400000002</v>
      </c>
      <c r="AEJ25" s="394">
        <v>3164257.1799999997</v>
      </c>
      <c r="AEK25" s="394">
        <v>6176972.0500000007</v>
      </c>
      <c r="AEL25" s="394">
        <v>15609733.41</v>
      </c>
      <c r="AEM25" s="394">
        <v>4456996.8500000006</v>
      </c>
      <c r="AEN25" s="394">
        <v>9796017.5899999999</v>
      </c>
      <c r="AEO25" s="394">
        <v>79417436.409999996</v>
      </c>
      <c r="AEP25" s="394">
        <v>9755851.3499999996</v>
      </c>
      <c r="AEQ25" s="394">
        <v>4595439.01</v>
      </c>
      <c r="AER25" s="394">
        <v>3890874.8800000004</v>
      </c>
      <c r="AES25" s="394">
        <v>4643341.25</v>
      </c>
      <c r="AET25" s="394">
        <v>16142623.030000001</v>
      </c>
      <c r="AEU25" s="394">
        <v>2291415.7499999995</v>
      </c>
      <c r="AEV25" s="394">
        <v>2567298.1799999997</v>
      </c>
      <c r="AEW25" s="394">
        <v>2608833.9500000002</v>
      </c>
      <c r="AEX25" s="394">
        <v>3236454.0700000003</v>
      </c>
      <c r="AEY25" s="394">
        <v>82997336.799999997</v>
      </c>
      <c r="AEZ25" s="394">
        <v>24813563.98</v>
      </c>
      <c r="AFA25" s="394">
        <v>12429633.27</v>
      </c>
      <c r="AFB25" s="394">
        <v>4789656.3</v>
      </c>
      <c r="AFC25" s="394">
        <v>6473771.4899999993</v>
      </c>
      <c r="AFD25" s="394">
        <v>5716348.6299999999</v>
      </c>
      <c r="AFE25" s="394">
        <v>5914942.71</v>
      </c>
      <c r="AFF25" s="394">
        <v>4800858.7299999995</v>
      </c>
      <c r="AFG25" s="394">
        <v>6217229.9099999992</v>
      </c>
      <c r="AFH25" s="394">
        <v>9814119.5500000007</v>
      </c>
      <c r="AFI25" s="394">
        <v>5264266.62</v>
      </c>
      <c r="AFJ25" s="394">
        <v>4198513.0500000007</v>
      </c>
      <c r="AFK25" s="394">
        <v>7073776.8999999994</v>
      </c>
      <c r="AFL25" s="394">
        <v>35390887.299999997</v>
      </c>
      <c r="AFM25" s="394">
        <v>4064361.0200000005</v>
      </c>
      <c r="AFN25" s="394">
        <v>4499389.28</v>
      </c>
      <c r="AFO25" s="394">
        <v>2976526.45</v>
      </c>
      <c r="AFP25" s="394">
        <v>4194262.32</v>
      </c>
      <c r="AFQ25" s="394">
        <v>3964217.66</v>
      </c>
      <c r="AFR25" s="394">
        <v>1128059.8500000001</v>
      </c>
      <c r="AFS25" s="394">
        <v>9306246.1300000008</v>
      </c>
      <c r="AFT25" s="394">
        <v>11920422.01</v>
      </c>
      <c r="AFU25" s="394">
        <v>4104526.2</v>
      </c>
      <c r="AFV25" s="394">
        <v>5530068.5299999993</v>
      </c>
      <c r="AFW25" s="394">
        <v>2538481.02</v>
      </c>
      <c r="AFX25" s="394">
        <v>33699404.109999999</v>
      </c>
      <c r="AFY25" s="394">
        <v>1303012.31</v>
      </c>
      <c r="AFZ25" s="394">
        <v>2649957.11</v>
      </c>
      <c r="AGA25" s="394">
        <v>2526799.1900000004</v>
      </c>
      <c r="AGB25" s="394">
        <v>24225620.989999998</v>
      </c>
      <c r="AGC25" s="394">
        <v>5431019.5300000003</v>
      </c>
      <c r="AGD25" s="394">
        <v>1146444.1599999999</v>
      </c>
      <c r="AGE25" s="394">
        <v>3130162.1800000006</v>
      </c>
      <c r="AGF25" s="394">
        <v>1684720.69</v>
      </c>
      <c r="AGG25" s="394">
        <v>2761421.32</v>
      </c>
      <c r="AGH25" s="394">
        <v>2229872.48</v>
      </c>
      <c r="AGI25" s="394">
        <v>64496117.220000006</v>
      </c>
      <c r="AGJ25" s="394">
        <v>14985436.360000001</v>
      </c>
      <c r="AGK25" s="394">
        <v>2672661.17</v>
      </c>
      <c r="AGL25" s="394">
        <v>2341348.75</v>
      </c>
      <c r="AGM25" s="394">
        <v>5335241.1099999994</v>
      </c>
      <c r="AGN25" s="394">
        <v>5291231.04</v>
      </c>
      <c r="AGO25" s="394">
        <v>3386070.46</v>
      </c>
      <c r="AGP25" s="394">
        <v>1138434.46</v>
      </c>
      <c r="AGQ25" s="394">
        <v>140277920.20999998</v>
      </c>
      <c r="AGR25" s="394">
        <v>111892675.13000001</v>
      </c>
      <c r="AGS25" s="394">
        <v>4860446.8100000005</v>
      </c>
      <c r="AGT25" s="394">
        <v>4893265.6099999994</v>
      </c>
      <c r="AGU25" s="394">
        <v>12748201.15</v>
      </c>
      <c r="AGV25" s="394">
        <v>8257552.5899999999</v>
      </c>
      <c r="AGW25" s="394">
        <v>2498736.37</v>
      </c>
      <c r="AGX25" s="394">
        <v>11300429.24</v>
      </c>
      <c r="AGY25" s="394">
        <v>2169456.8199999998</v>
      </c>
      <c r="AGZ25" s="394">
        <v>5390939.9699999997</v>
      </c>
      <c r="AHA25" s="394">
        <v>5701119.5899999999</v>
      </c>
      <c r="AHB25" s="394">
        <v>2180975.9699999997</v>
      </c>
      <c r="AHC25" s="394">
        <v>5352066.63</v>
      </c>
      <c r="AHD25" s="394">
        <v>3810100.5799999996</v>
      </c>
      <c r="AHE25" s="394">
        <v>3797802.07</v>
      </c>
      <c r="AHF25" s="394">
        <v>4054753.25</v>
      </c>
      <c r="AHG25" s="394">
        <v>4583489.6399999997</v>
      </c>
      <c r="AHH25" s="394">
        <v>47273850.049999997</v>
      </c>
      <c r="AHI25" s="394">
        <v>3533914.08</v>
      </c>
      <c r="AHJ25" s="394">
        <v>2615867.8299999996</v>
      </c>
      <c r="AHK25" s="394">
        <v>5214233.6900000004</v>
      </c>
      <c r="AHL25" s="394">
        <v>9929478.8800000008</v>
      </c>
      <c r="AHM25" s="394">
        <v>4218995.66</v>
      </c>
      <c r="AHN25" s="394">
        <v>2452296.8199999998</v>
      </c>
      <c r="AHO25" s="394">
        <v>13120878592.539888</v>
      </c>
    </row>
    <row r="26" spans="1:899">
      <c r="A26" s="383" t="s">
        <v>35</v>
      </c>
      <c r="B26" s="383" t="s">
        <v>36</v>
      </c>
      <c r="C26" s="394">
        <v>46222613.530000009</v>
      </c>
      <c r="D26" s="394">
        <v>3115671.35</v>
      </c>
      <c r="E26" s="394">
        <v>5952246.7100000009</v>
      </c>
      <c r="F26" s="394">
        <v>1768909.03</v>
      </c>
      <c r="G26" s="394">
        <v>9453177.0199999996</v>
      </c>
      <c r="H26" s="394">
        <v>3170811.31</v>
      </c>
      <c r="I26" s="394">
        <v>7873764.7199999988</v>
      </c>
      <c r="J26" s="394">
        <v>2871148.48</v>
      </c>
      <c r="K26" s="394">
        <v>3277628.62</v>
      </c>
      <c r="L26" s="394">
        <v>2288906.04</v>
      </c>
      <c r="M26" s="394">
        <v>1761441.06</v>
      </c>
      <c r="N26" s="394">
        <v>1817190</v>
      </c>
      <c r="O26" s="394">
        <v>1440104.89</v>
      </c>
      <c r="P26" s="394">
        <v>1454806.23</v>
      </c>
      <c r="Q26" s="394">
        <v>1731914.47</v>
      </c>
      <c r="R26" s="394">
        <v>3328425.1</v>
      </c>
      <c r="S26" s="394">
        <v>3218926.19</v>
      </c>
      <c r="T26" s="394">
        <v>599942.85999999987</v>
      </c>
      <c r="U26" s="394">
        <v>43727632.440000013</v>
      </c>
      <c r="V26" s="394">
        <v>11748281.220000001</v>
      </c>
      <c r="W26" s="394">
        <v>2033987.06</v>
      </c>
      <c r="X26" s="394">
        <v>4032206.44</v>
      </c>
      <c r="Y26" s="394">
        <v>2020673.91</v>
      </c>
      <c r="Z26" s="394">
        <v>3259679.62</v>
      </c>
      <c r="AA26" s="394">
        <v>1352765.8499999999</v>
      </c>
      <c r="AB26" s="394">
        <v>12376569.550000001</v>
      </c>
      <c r="AC26" s="394">
        <v>3130954.5100000002</v>
      </c>
      <c r="AD26" s="394">
        <v>1549551.94</v>
      </c>
      <c r="AE26" s="394">
        <v>6949267.1399999997</v>
      </c>
      <c r="AF26" s="394">
        <v>2122585.4</v>
      </c>
      <c r="AG26" s="394">
        <v>4761894.28</v>
      </c>
      <c r="AH26" s="394">
        <v>4039324.25</v>
      </c>
      <c r="AI26" s="394">
        <v>3619572.27</v>
      </c>
      <c r="AJ26" s="394">
        <v>1406292.37</v>
      </c>
      <c r="AK26" s="394">
        <v>1659017.44</v>
      </c>
      <c r="AL26" s="394">
        <v>2533442.1400000006</v>
      </c>
      <c r="AM26" s="394">
        <v>1199098.7899999998</v>
      </c>
      <c r="AN26" s="394">
        <v>1886405.83</v>
      </c>
      <c r="AO26" s="394">
        <v>1632938.01</v>
      </c>
      <c r="AP26" s="394">
        <v>1123220.47</v>
      </c>
      <c r="AQ26" s="394">
        <v>906277.21000000008</v>
      </c>
      <c r="AR26" s="394">
        <v>656936.35000000009</v>
      </c>
      <c r="AS26" s="394">
        <v>22894383.960000005</v>
      </c>
      <c r="AT26" s="394">
        <v>1139217.26</v>
      </c>
      <c r="AU26" s="394">
        <v>800519.11</v>
      </c>
      <c r="AV26" s="394">
        <v>1934627.1500000001</v>
      </c>
      <c r="AW26" s="394">
        <v>2531081.96</v>
      </c>
      <c r="AX26" s="394">
        <v>3086093.0399999996</v>
      </c>
      <c r="AY26" s="394">
        <v>1252395.9899999998</v>
      </c>
      <c r="AZ26" s="394">
        <v>1223916.6900000002</v>
      </c>
      <c r="BA26" s="394">
        <v>993485.44000000006</v>
      </c>
      <c r="BB26" s="394">
        <v>1097528.83</v>
      </c>
      <c r="BC26" s="394">
        <v>733789.24</v>
      </c>
      <c r="BD26" s="394">
        <v>949251.57</v>
      </c>
      <c r="BE26" s="394">
        <v>5866421.4799999986</v>
      </c>
      <c r="BF26" s="394">
        <v>8468.7999999999993</v>
      </c>
      <c r="BG26" s="394">
        <v>267367.62</v>
      </c>
      <c r="BH26" s="394">
        <v>19347758.460000001</v>
      </c>
      <c r="BI26" s="394">
        <v>10735533.229999999</v>
      </c>
      <c r="BJ26" s="394">
        <v>2576913.0099999998</v>
      </c>
      <c r="BK26" s="394">
        <v>1159053.83</v>
      </c>
      <c r="BL26" s="394">
        <v>3808088.0199999996</v>
      </c>
      <c r="BM26" s="394">
        <v>2068949.6400000001</v>
      </c>
      <c r="BN26" s="394">
        <v>1516934.88</v>
      </c>
      <c r="BO26" s="394">
        <v>42038.64</v>
      </c>
      <c r="BP26" s="394">
        <v>151901.18</v>
      </c>
      <c r="BQ26" s="394">
        <v>22242416.369999997</v>
      </c>
      <c r="BR26" s="394">
        <v>2520082.4800000004</v>
      </c>
      <c r="BS26" s="394">
        <v>2784199.69</v>
      </c>
      <c r="BT26" s="394">
        <v>3271573.8600000003</v>
      </c>
      <c r="BU26" s="394">
        <v>2166145.4499999997</v>
      </c>
      <c r="BV26" s="394">
        <v>1507531.93</v>
      </c>
      <c r="BW26" s="394">
        <v>1877303.82</v>
      </c>
      <c r="BX26" s="394">
        <v>3111063.9099999997</v>
      </c>
      <c r="BY26" s="394">
        <v>7525652.5499999998</v>
      </c>
      <c r="BZ26" s="394">
        <v>1158032.98</v>
      </c>
      <c r="CA26" s="394">
        <v>2627954.2399999998</v>
      </c>
      <c r="CB26" s="394">
        <v>4619988.33</v>
      </c>
      <c r="CC26" s="394">
        <v>1404551.32</v>
      </c>
      <c r="CD26" s="394">
        <v>1529201.2</v>
      </c>
      <c r="CE26" s="394">
        <v>1361802.95</v>
      </c>
      <c r="CF26" s="394">
        <v>47939224.060000002</v>
      </c>
      <c r="CG26" s="394">
        <v>2179340.84</v>
      </c>
      <c r="CH26" s="394">
        <v>5633002.5800000001</v>
      </c>
      <c r="CI26" s="394">
        <v>1636741.88</v>
      </c>
      <c r="CJ26" s="394">
        <v>1946901.6600000001</v>
      </c>
      <c r="CK26" s="394">
        <v>1941631.79</v>
      </c>
      <c r="CL26" s="394">
        <v>2083163.04</v>
      </c>
      <c r="CM26" s="394">
        <v>3462110.38</v>
      </c>
      <c r="CN26" s="394">
        <v>1427937.4</v>
      </c>
      <c r="CO26" s="394">
        <v>1706915.37</v>
      </c>
      <c r="CP26" s="394">
        <v>1485740.31</v>
      </c>
      <c r="CQ26" s="394">
        <v>2036138.62</v>
      </c>
      <c r="CR26" s="394">
        <v>1376195.3800000001</v>
      </c>
      <c r="CS26" s="394">
        <v>19531961.580000002</v>
      </c>
      <c r="CT26" s="394">
        <v>1626015.4</v>
      </c>
      <c r="CU26" s="394">
        <v>1716150.56</v>
      </c>
      <c r="CV26" s="394">
        <v>3556843.8200000003</v>
      </c>
      <c r="CW26" s="394">
        <v>1324264.98</v>
      </c>
      <c r="CX26" s="394">
        <v>2714708.59</v>
      </c>
      <c r="CY26" s="394">
        <v>1728445.4399999997</v>
      </c>
      <c r="CZ26" s="394">
        <v>608298.57999999996</v>
      </c>
      <c r="DA26" s="394">
        <v>12780723.99</v>
      </c>
      <c r="DB26" s="394">
        <v>22762235.48</v>
      </c>
      <c r="DC26" s="394">
        <v>2069520.69</v>
      </c>
      <c r="DD26" s="394">
        <v>1977036.95</v>
      </c>
      <c r="DE26" s="394">
        <v>2970320.17</v>
      </c>
      <c r="DF26" s="394">
        <v>2900620.43</v>
      </c>
      <c r="DG26" s="394">
        <v>2740097.09</v>
      </c>
      <c r="DH26" s="394">
        <v>3052181.01</v>
      </c>
      <c r="DI26" s="394">
        <v>1062505.04</v>
      </c>
      <c r="DJ26" s="394">
        <v>50726037.350000001</v>
      </c>
      <c r="DK26" s="394">
        <v>2321680.62</v>
      </c>
      <c r="DL26" s="394">
        <v>3207169.08</v>
      </c>
      <c r="DM26" s="394">
        <v>3298482.95</v>
      </c>
      <c r="DN26" s="394">
        <v>2717964.2700000005</v>
      </c>
      <c r="DO26" s="394">
        <v>3579987.4200000004</v>
      </c>
      <c r="DP26" s="394">
        <v>4748589.71</v>
      </c>
      <c r="DQ26" s="394">
        <v>2751662.01</v>
      </c>
      <c r="DR26" s="394">
        <v>4682529.29</v>
      </c>
      <c r="DS26" s="394">
        <v>28822550.249999996</v>
      </c>
      <c r="DT26" s="394">
        <v>3615159.39</v>
      </c>
      <c r="DU26" s="394">
        <v>7545637.21</v>
      </c>
      <c r="DV26" s="394">
        <v>13459285.1</v>
      </c>
      <c r="DW26" s="394">
        <v>2598974.2100000004</v>
      </c>
      <c r="DX26" s="394">
        <v>5020898.2600000007</v>
      </c>
      <c r="DY26" s="394">
        <v>3890780.45</v>
      </c>
      <c r="DZ26" s="394">
        <v>735328.02</v>
      </c>
      <c r="EA26" s="394">
        <v>2374484.5699999998</v>
      </c>
      <c r="EB26" s="394">
        <v>1499067.95</v>
      </c>
      <c r="EC26" s="394">
        <v>3885777.77</v>
      </c>
      <c r="ED26" s="394">
        <v>11759728.210000001</v>
      </c>
      <c r="EE26" s="394">
        <v>13083106.969999999</v>
      </c>
      <c r="EF26" s="394">
        <v>2172942.7799999998</v>
      </c>
      <c r="EG26" s="394">
        <v>2580523.02</v>
      </c>
      <c r="EH26" s="394">
        <v>2210742.2199999997</v>
      </c>
      <c r="EI26" s="394">
        <v>3028793.7</v>
      </c>
      <c r="EJ26" s="394">
        <v>3913949.8499999996</v>
      </c>
      <c r="EK26" s="394">
        <v>1619674.18</v>
      </c>
      <c r="EL26" s="394">
        <v>2692003.7800000003</v>
      </c>
      <c r="EM26" s="394">
        <v>32317176.84</v>
      </c>
      <c r="EN26" s="394">
        <v>2573599.8800000004</v>
      </c>
      <c r="EO26" s="394">
        <v>2073613.33</v>
      </c>
      <c r="EP26" s="394">
        <v>2433613.91</v>
      </c>
      <c r="EQ26" s="394">
        <v>1986851.9500000002</v>
      </c>
      <c r="ER26" s="394">
        <v>851338.22</v>
      </c>
      <c r="ES26" s="394">
        <v>4257447</v>
      </c>
      <c r="ET26" s="394">
        <v>3528687.87</v>
      </c>
      <c r="EU26" s="394">
        <v>1334985.05</v>
      </c>
      <c r="EV26" s="394">
        <v>22158070.98</v>
      </c>
      <c r="EW26" s="394">
        <v>1504872.14</v>
      </c>
      <c r="EX26" s="394">
        <v>2242961.58</v>
      </c>
      <c r="EY26" s="394">
        <v>3727109.1800000006</v>
      </c>
      <c r="EZ26" s="394">
        <v>4393876.09</v>
      </c>
      <c r="FA26" s="394">
        <v>4332681.3500000006</v>
      </c>
      <c r="FB26" s="394">
        <v>4144944.66</v>
      </c>
      <c r="FC26" s="394">
        <v>1972105.1600000001</v>
      </c>
      <c r="FD26" s="394">
        <v>1974290.3299999998</v>
      </c>
      <c r="FE26" s="394">
        <v>1684680.3099999998</v>
      </c>
      <c r="FF26" s="394">
        <v>1602876.27</v>
      </c>
      <c r="FG26" s="394">
        <v>964079.99</v>
      </c>
      <c r="FH26" s="394">
        <v>20501025.349999998</v>
      </c>
      <c r="FI26" s="394">
        <v>1682864.11</v>
      </c>
      <c r="FJ26" s="394">
        <v>2847619.22</v>
      </c>
      <c r="FK26" s="394">
        <v>2113269.75</v>
      </c>
      <c r="FL26" s="394">
        <v>3014402.98</v>
      </c>
      <c r="FM26" s="394">
        <v>3140690.21</v>
      </c>
      <c r="FN26" s="394">
        <v>707333.40999999992</v>
      </c>
      <c r="FO26" s="394">
        <v>387637.02</v>
      </c>
      <c r="FP26" s="394">
        <v>27180478.609999999</v>
      </c>
      <c r="FQ26" s="394">
        <v>2336172</v>
      </c>
      <c r="FR26" s="394">
        <v>4048708.37</v>
      </c>
      <c r="FS26" s="394">
        <v>3603855.26</v>
      </c>
      <c r="FT26" s="394">
        <v>3567441.8600000003</v>
      </c>
      <c r="FU26" s="394">
        <v>2918581.31</v>
      </c>
      <c r="FV26" s="394">
        <v>5947921.5100000007</v>
      </c>
      <c r="FW26" s="394">
        <v>3138488.9</v>
      </c>
      <c r="FX26" s="394">
        <v>4004154.23</v>
      </c>
      <c r="FY26" s="394">
        <v>2082012.59</v>
      </c>
      <c r="FZ26" s="394">
        <v>5783007.54</v>
      </c>
      <c r="GA26" s="394">
        <v>2503801.61</v>
      </c>
      <c r="GB26" s="394">
        <v>1698265.7899999998</v>
      </c>
      <c r="GC26" s="394">
        <v>545935.02999999991</v>
      </c>
      <c r="GD26" s="394">
        <v>22800955.859999999</v>
      </c>
      <c r="GE26" s="394">
        <v>1673268.9</v>
      </c>
      <c r="GF26" s="394">
        <v>1712200.29</v>
      </c>
      <c r="GG26" s="394">
        <v>5008844.4399999995</v>
      </c>
      <c r="GH26" s="394">
        <v>2596625.6900000004</v>
      </c>
      <c r="GI26" s="394">
        <v>2072355.14</v>
      </c>
      <c r="GJ26" s="394">
        <v>2300027.2399999998</v>
      </c>
      <c r="GK26" s="394">
        <v>5847478.4400000004</v>
      </c>
      <c r="GL26" s="394">
        <v>1712200.6400000001</v>
      </c>
      <c r="GM26" s="394">
        <v>666525.77</v>
      </c>
      <c r="GN26" s="394">
        <v>658986.93000000005</v>
      </c>
      <c r="GO26" s="394">
        <v>576298.72</v>
      </c>
      <c r="GP26" s="394">
        <v>15069449.51</v>
      </c>
      <c r="GQ26" s="394">
        <v>4559907.88</v>
      </c>
      <c r="GR26" s="394">
        <v>2068336.48</v>
      </c>
      <c r="GS26" s="394">
        <v>4862715.2200000007</v>
      </c>
      <c r="GT26" s="394">
        <v>951383.61</v>
      </c>
      <c r="GU26" s="394">
        <v>2464089.2800000003</v>
      </c>
      <c r="GV26" s="394">
        <v>3109297.02</v>
      </c>
      <c r="GW26" s="394">
        <v>1800420.46</v>
      </c>
      <c r="GX26" s="394">
        <v>21339617.809999999</v>
      </c>
      <c r="GY26" s="394">
        <v>2690262.44</v>
      </c>
      <c r="GZ26" s="394">
        <v>4718494.09</v>
      </c>
      <c r="HA26" s="394">
        <v>3154080.3000000003</v>
      </c>
      <c r="HB26" s="394">
        <v>40974858.200000003</v>
      </c>
      <c r="HC26" s="394">
        <v>3073669.25</v>
      </c>
      <c r="HD26" s="394">
        <v>3997498.89</v>
      </c>
      <c r="HE26" s="394">
        <v>3781930.5</v>
      </c>
      <c r="HF26" s="394">
        <v>4529227.0199999996</v>
      </c>
      <c r="HG26" s="394">
        <v>5346590.13</v>
      </c>
      <c r="HH26" s="394">
        <v>1034522.41</v>
      </c>
      <c r="HI26" s="394">
        <v>30236124.73</v>
      </c>
      <c r="HJ26" s="394">
        <v>3816421.29</v>
      </c>
      <c r="HK26" s="394">
        <v>3641499.54</v>
      </c>
      <c r="HL26" s="394">
        <v>2835695.83</v>
      </c>
      <c r="HM26" s="394">
        <v>2201033.2000000002</v>
      </c>
      <c r="HN26" s="394">
        <v>2761792.78</v>
      </c>
      <c r="HO26" s="394">
        <v>3244328.5</v>
      </c>
      <c r="HP26" s="394">
        <v>1740593.75</v>
      </c>
      <c r="HQ26" s="394">
        <v>30843665.350000001</v>
      </c>
      <c r="HR26" s="394">
        <v>12074777.460000001</v>
      </c>
      <c r="HS26" s="394">
        <v>2717048.3000000003</v>
      </c>
      <c r="HT26" s="394">
        <v>1889840.32</v>
      </c>
      <c r="HU26" s="394">
        <v>1620579.13</v>
      </c>
      <c r="HV26" s="394">
        <v>1758598.9300000002</v>
      </c>
      <c r="HW26" s="394">
        <v>5471647.7199999988</v>
      </c>
      <c r="HX26" s="394">
        <v>2065176.44</v>
      </c>
      <c r="HY26" s="394">
        <v>2405826.2600000002</v>
      </c>
      <c r="HZ26" s="394">
        <v>2380777.15</v>
      </c>
      <c r="IA26" s="394">
        <v>1597086.9999999998</v>
      </c>
      <c r="IB26" s="394">
        <v>3187491.28</v>
      </c>
      <c r="IC26" s="394">
        <v>1094775</v>
      </c>
      <c r="ID26" s="394">
        <v>2331712.2699999996</v>
      </c>
      <c r="IE26" s="394">
        <v>1491687.47</v>
      </c>
      <c r="IF26" s="394">
        <v>1506956.63</v>
      </c>
      <c r="IG26" s="394">
        <v>28388344.299999997</v>
      </c>
      <c r="IH26" s="394">
        <v>12691051.43</v>
      </c>
      <c r="II26" s="394">
        <v>3205876.5100000002</v>
      </c>
      <c r="IJ26" s="394">
        <v>5373448.4000000004</v>
      </c>
      <c r="IK26" s="394">
        <v>7485999.0300000003</v>
      </c>
      <c r="IL26" s="394">
        <v>2249897.66</v>
      </c>
      <c r="IM26" s="394">
        <v>2148326.38</v>
      </c>
      <c r="IN26" s="394">
        <v>1562561.7899999998</v>
      </c>
      <c r="IO26" s="394">
        <v>1622666.11</v>
      </c>
      <c r="IP26" s="394">
        <v>2191966.2399999998</v>
      </c>
      <c r="IQ26" s="394">
        <v>1882773.1099999999</v>
      </c>
      <c r="IR26" s="394">
        <v>39856485.500000007</v>
      </c>
      <c r="IS26" s="394">
        <v>18497279.280000001</v>
      </c>
      <c r="IT26" s="394">
        <v>4945140.3</v>
      </c>
      <c r="IU26" s="394">
        <v>4044605.23</v>
      </c>
      <c r="IV26" s="394">
        <v>2256841.94</v>
      </c>
      <c r="IW26" s="394">
        <v>1222489.7</v>
      </c>
      <c r="IX26" s="394">
        <v>2322326.5699999998</v>
      </c>
      <c r="IY26" s="394">
        <v>1311128.3399999999</v>
      </c>
      <c r="IZ26" s="394">
        <v>1770788.22</v>
      </c>
      <c r="JA26" s="394">
        <v>2616036.25</v>
      </c>
      <c r="JB26" s="394">
        <v>3036158.79</v>
      </c>
      <c r="JC26" s="394">
        <v>1742084.98</v>
      </c>
      <c r="JD26" s="394">
        <v>14630730.640000001</v>
      </c>
      <c r="JE26" s="394">
        <v>7404320.6299999999</v>
      </c>
      <c r="JF26" s="394">
        <v>2292617.73</v>
      </c>
      <c r="JG26" s="394">
        <v>1528862.77</v>
      </c>
      <c r="JH26" s="394">
        <v>1706718.0300000003</v>
      </c>
      <c r="JI26" s="394">
        <v>1254070.1299999999</v>
      </c>
      <c r="JJ26" s="394">
        <v>19617546.059999999</v>
      </c>
      <c r="JK26" s="394">
        <v>2205936.9700000002</v>
      </c>
      <c r="JL26" s="394">
        <v>1737163.68</v>
      </c>
      <c r="JM26" s="394">
        <v>3535698.88</v>
      </c>
      <c r="JN26" s="394">
        <v>2366622.9000000004</v>
      </c>
      <c r="JO26" s="394">
        <v>4596878.5799999991</v>
      </c>
      <c r="JP26" s="394">
        <v>1933421.56</v>
      </c>
      <c r="JQ26" s="394">
        <v>27404888.190000001</v>
      </c>
      <c r="JR26" s="394">
        <v>11091896.600000001</v>
      </c>
      <c r="JS26" s="394">
        <v>2421215.4900000002</v>
      </c>
      <c r="JT26" s="394">
        <v>1292589.6000000001</v>
      </c>
      <c r="JU26" s="394">
        <v>3301457.4099999997</v>
      </c>
      <c r="JV26" s="394">
        <v>842717.67999999993</v>
      </c>
      <c r="JW26" s="394">
        <v>8375163.0700000003</v>
      </c>
      <c r="JX26" s="394">
        <v>3957271.72</v>
      </c>
      <c r="JY26" s="394">
        <v>2856733.36</v>
      </c>
      <c r="JZ26" s="394">
        <v>3037487.71</v>
      </c>
      <c r="KA26" s="394">
        <v>2302962.12</v>
      </c>
      <c r="KB26" s="394">
        <v>2089030.01</v>
      </c>
      <c r="KC26" s="394">
        <v>2246366.0999999996</v>
      </c>
      <c r="KD26" s="394">
        <v>713342.56</v>
      </c>
      <c r="KE26" s="394">
        <v>1559579.09</v>
      </c>
      <c r="KF26" s="394">
        <v>40894982.420000002</v>
      </c>
      <c r="KG26" s="394">
        <v>5533088.5800000001</v>
      </c>
      <c r="KH26" s="394">
        <v>3255806.02</v>
      </c>
      <c r="KI26" s="394">
        <v>3379108.8800000004</v>
      </c>
      <c r="KJ26" s="394">
        <v>3531477.64</v>
      </c>
      <c r="KK26" s="394">
        <v>3644427.85</v>
      </c>
      <c r="KL26" s="394">
        <v>12038873.789999999</v>
      </c>
      <c r="KM26" s="394">
        <v>2085413.31</v>
      </c>
      <c r="KN26" s="394">
        <v>2112158.2200000002</v>
      </c>
      <c r="KO26" s="394">
        <v>17856094.540000003</v>
      </c>
      <c r="KP26" s="394">
        <v>2428830.35</v>
      </c>
      <c r="KQ26" s="394">
        <v>3272841.1999999997</v>
      </c>
      <c r="KR26" s="394">
        <v>6898178.0100000007</v>
      </c>
      <c r="KS26" s="394">
        <v>1825755.18</v>
      </c>
      <c r="KT26" s="394">
        <v>3852115.4499999997</v>
      </c>
      <c r="KU26" s="394">
        <v>29906845.870000001</v>
      </c>
      <c r="KV26" s="394">
        <v>3721782.65</v>
      </c>
      <c r="KW26" s="394">
        <v>27789264.929999996</v>
      </c>
      <c r="KX26" s="394">
        <v>2586443.06</v>
      </c>
      <c r="KY26" s="394">
        <v>1428758.9000000001</v>
      </c>
      <c r="KZ26" s="394">
        <v>7157921.9500000002</v>
      </c>
      <c r="LA26" s="394">
        <v>5797520.6900000004</v>
      </c>
      <c r="LB26" s="394">
        <v>3343316.2899999996</v>
      </c>
      <c r="LC26" s="394">
        <v>2684317.1299999994</v>
      </c>
      <c r="LD26" s="394">
        <v>1896232.3199999998</v>
      </c>
      <c r="LE26" s="394">
        <v>37726665.780000009</v>
      </c>
      <c r="LF26" s="394">
        <v>14143864.73</v>
      </c>
      <c r="LG26" s="394">
        <v>14039041.949999999</v>
      </c>
      <c r="LH26" s="394">
        <v>15108316.159999998</v>
      </c>
      <c r="LI26" s="394">
        <v>3285478.25</v>
      </c>
      <c r="LJ26" s="394">
        <v>2199089.91</v>
      </c>
      <c r="LK26" s="394">
        <v>2267233.5199999996</v>
      </c>
      <c r="LL26" s="394">
        <v>4243107.8399999999</v>
      </c>
      <c r="LM26" s="394">
        <v>1220925.5999999999</v>
      </c>
      <c r="LN26" s="394">
        <v>3010073.8</v>
      </c>
      <c r="LO26" s="394">
        <v>1016573.4500000001</v>
      </c>
      <c r="LP26" s="394">
        <v>14372600.560000001</v>
      </c>
      <c r="LQ26" s="394">
        <v>4202107.37</v>
      </c>
      <c r="LR26" s="394">
        <v>2596657.9699999997</v>
      </c>
      <c r="LS26" s="394">
        <v>50113986.780000009</v>
      </c>
      <c r="LT26" s="394">
        <v>18574320.840000004</v>
      </c>
      <c r="LU26" s="394">
        <v>33596579.25</v>
      </c>
      <c r="LV26" s="394">
        <v>13124916.220000001</v>
      </c>
      <c r="LW26" s="394">
        <v>5554252.2699999996</v>
      </c>
      <c r="LX26" s="394">
        <v>5742722.4000000004</v>
      </c>
      <c r="LY26" s="394">
        <v>2995853.5900000003</v>
      </c>
      <c r="LZ26" s="394">
        <v>3825866.0100000002</v>
      </c>
      <c r="MA26" s="394">
        <v>3249538.1999999997</v>
      </c>
      <c r="MB26" s="394">
        <v>3548788.85</v>
      </c>
      <c r="MC26" s="394">
        <v>10739989.18</v>
      </c>
      <c r="MD26" s="394">
        <v>2503990.37</v>
      </c>
      <c r="ME26" s="394">
        <v>28934746.359999999</v>
      </c>
      <c r="MF26" s="394">
        <v>2852825.23</v>
      </c>
      <c r="MG26" s="394">
        <v>1485826.37</v>
      </c>
      <c r="MH26" s="394">
        <v>2070640.78</v>
      </c>
      <c r="MI26" s="394">
        <v>1313257.68</v>
      </c>
      <c r="MJ26" s="394">
        <v>2819984.43</v>
      </c>
      <c r="MK26" s="394">
        <v>2298152.2999999998</v>
      </c>
      <c r="ML26" s="394">
        <v>2091380.45</v>
      </c>
      <c r="MM26" s="394">
        <v>2692505.9</v>
      </c>
      <c r="MN26" s="394">
        <v>2236984.6599999997</v>
      </c>
      <c r="MO26" s="394">
        <v>2614105.8400000003</v>
      </c>
      <c r="MP26" s="394">
        <v>1676146.1700000002</v>
      </c>
      <c r="MQ26" s="394">
        <v>35101626.949999996</v>
      </c>
      <c r="MR26" s="394">
        <v>1788396.2100000002</v>
      </c>
      <c r="MS26" s="394">
        <v>1846919.3399999999</v>
      </c>
      <c r="MT26" s="394">
        <v>3469995.14</v>
      </c>
      <c r="MU26" s="394">
        <v>4923950.04</v>
      </c>
      <c r="MV26" s="394">
        <v>3227575.06</v>
      </c>
      <c r="MW26" s="394">
        <v>8133825.6398999998</v>
      </c>
      <c r="MX26" s="394">
        <v>4850908.3299999991</v>
      </c>
      <c r="MY26" s="394">
        <v>3189103.8</v>
      </c>
      <c r="MZ26" s="394">
        <v>504576.96999999991</v>
      </c>
      <c r="NA26" s="394">
        <v>404824.84</v>
      </c>
      <c r="NB26" s="394">
        <v>64224980.950000003</v>
      </c>
      <c r="NC26" s="394">
        <v>7418503.8799999999</v>
      </c>
      <c r="ND26" s="394">
        <v>2132378.2200000002</v>
      </c>
      <c r="NE26" s="394">
        <v>20709138.720000003</v>
      </c>
      <c r="NF26" s="394">
        <v>2099749.94</v>
      </c>
      <c r="NG26" s="394">
        <v>5749549.7999999998</v>
      </c>
      <c r="NH26" s="394">
        <v>11974368.039999999</v>
      </c>
      <c r="NI26" s="394">
        <v>9693371.4300000016</v>
      </c>
      <c r="NJ26" s="394">
        <v>1595287.66</v>
      </c>
      <c r="NK26" s="394">
        <v>3647539.7699999996</v>
      </c>
      <c r="NL26" s="394">
        <v>2986339.91</v>
      </c>
      <c r="NM26" s="394">
        <v>2150463.29</v>
      </c>
      <c r="NN26" s="394">
        <v>19015686.940000001</v>
      </c>
      <c r="NO26" s="394">
        <v>2059808.9500000002</v>
      </c>
      <c r="NP26" s="394">
        <v>1918131.9300000002</v>
      </c>
      <c r="NQ26" s="394">
        <v>0</v>
      </c>
      <c r="NR26" s="394">
        <v>1619431.98</v>
      </c>
      <c r="NS26" s="394">
        <v>688845.77</v>
      </c>
      <c r="NT26" s="394">
        <v>1013393.08</v>
      </c>
      <c r="NU26" s="394">
        <v>28828653.120000001</v>
      </c>
      <c r="NV26" s="394">
        <v>13963924.609999999</v>
      </c>
      <c r="NW26" s="394">
        <v>2291848.15</v>
      </c>
      <c r="NX26" s="394">
        <v>1612490.02</v>
      </c>
      <c r="NY26" s="394">
        <v>2425768.9400000004</v>
      </c>
      <c r="NZ26" s="394">
        <v>2973314</v>
      </c>
      <c r="OA26" s="394">
        <v>1743094.06</v>
      </c>
      <c r="OB26" s="394">
        <v>43853487.789999999</v>
      </c>
      <c r="OC26" s="394">
        <v>12065795.210000001</v>
      </c>
      <c r="OD26" s="394">
        <v>3648058.47</v>
      </c>
      <c r="OE26" s="394">
        <v>8257908.9900000002</v>
      </c>
      <c r="OF26" s="394">
        <v>2604524.8800000004</v>
      </c>
      <c r="OG26" s="394">
        <v>3578161.5999999996</v>
      </c>
      <c r="OH26" s="394">
        <v>3813070.5300000003</v>
      </c>
      <c r="OI26" s="394">
        <v>1143325.82</v>
      </c>
      <c r="OJ26" s="394">
        <v>1681968.0899999999</v>
      </c>
      <c r="OK26" s="394">
        <v>32944934.000000004</v>
      </c>
      <c r="OL26" s="394">
        <v>10198632.360000001</v>
      </c>
      <c r="OM26" s="394">
        <v>12428470.060000001</v>
      </c>
      <c r="ON26" s="394">
        <v>4341440.87</v>
      </c>
      <c r="OO26" s="394">
        <v>3817292.31</v>
      </c>
      <c r="OP26" s="394">
        <v>676911.29999999993</v>
      </c>
      <c r="OQ26" s="394">
        <v>23869185.419999998</v>
      </c>
      <c r="OR26" s="394">
        <v>2046005.8099999998</v>
      </c>
      <c r="OS26" s="394">
        <v>1811313.51</v>
      </c>
      <c r="OT26" s="394">
        <v>3717404.04</v>
      </c>
      <c r="OU26" s="394">
        <v>4591031.76</v>
      </c>
      <c r="OV26" s="394">
        <v>8504348.3899999987</v>
      </c>
      <c r="OW26" s="394">
        <v>2523353.94</v>
      </c>
      <c r="OX26" s="394">
        <v>552501.30000000005</v>
      </c>
      <c r="OY26" s="394">
        <v>548053.52</v>
      </c>
      <c r="OZ26" s="394">
        <v>27388956.539999999</v>
      </c>
      <c r="PA26" s="394">
        <v>1630347.4300000002</v>
      </c>
      <c r="PB26" s="394">
        <v>5988872.8799999999</v>
      </c>
      <c r="PC26" s="394">
        <v>1174081.7000000002</v>
      </c>
      <c r="PD26" s="394">
        <v>4622893.2799999993</v>
      </c>
      <c r="PE26" s="394">
        <v>5457620.9699999997</v>
      </c>
      <c r="PF26" s="394">
        <v>1974753.57</v>
      </c>
      <c r="PG26" s="394">
        <v>1658210.5999999999</v>
      </c>
      <c r="PH26" s="394">
        <v>2276347.1799999997</v>
      </c>
      <c r="PI26" s="394">
        <v>2017608.38</v>
      </c>
      <c r="PJ26" s="394">
        <v>3429830.91</v>
      </c>
      <c r="PK26" s="394">
        <v>2033058.42</v>
      </c>
      <c r="PL26" s="394">
        <v>1480055.11</v>
      </c>
      <c r="PM26" s="394">
        <v>6740846.3999999994</v>
      </c>
      <c r="PN26" s="394">
        <v>429390.14</v>
      </c>
      <c r="PO26" s="394">
        <v>426240.26</v>
      </c>
      <c r="PP26" s="394">
        <v>562391.08000000007</v>
      </c>
      <c r="PQ26" s="394">
        <v>739211.86</v>
      </c>
      <c r="PR26" s="394">
        <v>62304770.600000009</v>
      </c>
      <c r="PS26" s="394">
        <v>2315413.2400000002</v>
      </c>
      <c r="PT26" s="394">
        <v>2291777.37</v>
      </c>
      <c r="PU26" s="394">
        <v>3577984.2499999995</v>
      </c>
      <c r="PV26" s="394">
        <v>16764732.33</v>
      </c>
      <c r="PW26" s="394">
        <v>3576050.0100000002</v>
      </c>
      <c r="PX26" s="394">
        <v>3973633.67</v>
      </c>
      <c r="PY26" s="394">
        <v>2721169.34</v>
      </c>
      <c r="PZ26" s="394">
        <v>6705503.1300000008</v>
      </c>
      <c r="QA26" s="394">
        <v>1180651.78</v>
      </c>
      <c r="QB26" s="394">
        <v>5823192.4799999986</v>
      </c>
      <c r="QC26" s="394">
        <v>2348800.25</v>
      </c>
      <c r="QD26" s="394">
        <v>2524490.12</v>
      </c>
      <c r="QE26" s="394">
        <v>3923996.4899999998</v>
      </c>
      <c r="QF26" s="394">
        <v>3363055.31</v>
      </c>
      <c r="QG26" s="394">
        <v>3990682.5999999996</v>
      </c>
      <c r="QH26" s="394">
        <v>2360494.7400000002</v>
      </c>
      <c r="QI26" s="394">
        <v>2430450.8800000004</v>
      </c>
      <c r="QJ26" s="394">
        <v>1550863.0100000002</v>
      </c>
      <c r="QK26" s="394">
        <v>6332287.4699999997</v>
      </c>
      <c r="QL26" s="394">
        <v>5731535.54</v>
      </c>
      <c r="QM26" s="394">
        <v>1679553.1999999997</v>
      </c>
      <c r="QN26" s="394">
        <v>210299.45</v>
      </c>
      <c r="QO26" s="394">
        <v>250835.65</v>
      </c>
      <c r="QP26" s="394">
        <v>169629.93000000002</v>
      </c>
      <c r="QQ26" s="394">
        <v>540522.78</v>
      </c>
      <c r="QR26" s="394">
        <v>31140994.529999997</v>
      </c>
      <c r="QS26" s="394">
        <v>1441492.15</v>
      </c>
      <c r="QT26" s="394">
        <v>5113907.4700000007</v>
      </c>
      <c r="QU26" s="394">
        <v>2317211.4</v>
      </c>
      <c r="QV26" s="394">
        <v>2650590.16</v>
      </c>
      <c r="QW26" s="394">
        <v>6210431.6700000009</v>
      </c>
      <c r="QX26" s="394">
        <v>2510534.5</v>
      </c>
      <c r="QY26" s="394">
        <v>3812201.1099999994</v>
      </c>
      <c r="QZ26" s="394">
        <v>5410142.5500000007</v>
      </c>
      <c r="RA26" s="394">
        <v>1631775.1199999999</v>
      </c>
      <c r="RB26" s="394">
        <v>1585992.29</v>
      </c>
      <c r="RC26" s="394">
        <v>764020.8600000001</v>
      </c>
      <c r="RD26" s="394">
        <v>487395.62</v>
      </c>
      <c r="RE26" s="394">
        <v>29600743.859999999</v>
      </c>
      <c r="RF26" s="394">
        <v>3850930.15</v>
      </c>
      <c r="RG26" s="394">
        <v>1854833.35</v>
      </c>
      <c r="RH26" s="394">
        <v>2023450.9799999997</v>
      </c>
      <c r="RI26" s="394">
        <v>2072678.23</v>
      </c>
      <c r="RJ26" s="394">
        <v>3192649.56</v>
      </c>
      <c r="RK26" s="394">
        <v>6457566.3999999994</v>
      </c>
      <c r="RL26" s="394">
        <v>2191679.89</v>
      </c>
      <c r="RM26" s="394">
        <v>2747884.32</v>
      </c>
      <c r="RN26" s="394">
        <v>4343254.47</v>
      </c>
      <c r="RO26" s="394">
        <v>4143002.1900000004</v>
      </c>
      <c r="RP26" s="394">
        <v>1609820.17</v>
      </c>
      <c r="RQ26" s="394">
        <v>1399527.75</v>
      </c>
      <c r="RR26" s="394">
        <v>2245270</v>
      </c>
      <c r="RS26" s="394">
        <v>1015459.95</v>
      </c>
      <c r="RT26" s="394">
        <v>1607583.49</v>
      </c>
      <c r="RU26" s="394">
        <v>2193944.44</v>
      </c>
      <c r="RV26" s="394">
        <v>817580.5</v>
      </c>
      <c r="RW26" s="394">
        <v>531208.77</v>
      </c>
      <c r="RX26" s="394">
        <v>607931.62000000011</v>
      </c>
      <c r="RY26" s="394">
        <v>19450448.309999999</v>
      </c>
      <c r="RZ26" s="394">
        <v>2805318.9</v>
      </c>
      <c r="SA26" s="394">
        <v>2380422.9299999997</v>
      </c>
      <c r="SB26" s="394">
        <v>1295765.1400000001</v>
      </c>
      <c r="SC26" s="394">
        <v>964658.18</v>
      </c>
      <c r="SD26" s="394">
        <v>2031983.94</v>
      </c>
      <c r="SE26" s="394">
        <v>1455854.34</v>
      </c>
      <c r="SF26" s="394">
        <v>3821287.52</v>
      </c>
      <c r="SG26" s="394">
        <v>2169715.64</v>
      </c>
      <c r="SH26" s="394">
        <v>1788069.69</v>
      </c>
      <c r="SI26" s="394">
        <v>4645682.62</v>
      </c>
      <c r="SJ26" s="394">
        <v>271803.27999999997</v>
      </c>
      <c r="SK26" s="394">
        <v>9962421.6600000001</v>
      </c>
      <c r="SL26" s="394">
        <v>3394723.56</v>
      </c>
      <c r="SM26" s="394">
        <v>2738470.5100000002</v>
      </c>
      <c r="SN26" s="394">
        <v>4236809.6399999997</v>
      </c>
      <c r="SO26" s="394">
        <v>2973981.8400000003</v>
      </c>
      <c r="SP26" s="394">
        <v>2516294.59</v>
      </c>
      <c r="SQ26" s="394">
        <v>2167659.67</v>
      </c>
      <c r="SR26" s="394">
        <v>884612.96</v>
      </c>
      <c r="SS26" s="394">
        <v>26938313.679999996</v>
      </c>
      <c r="ST26" s="394">
        <v>1358427.02</v>
      </c>
      <c r="SU26" s="394">
        <v>2643231.3400000003</v>
      </c>
      <c r="SV26" s="394">
        <v>2011169.61</v>
      </c>
      <c r="SW26" s="394">
        <v>853094.33000000007</v>
      </c>
      <c r="SX26" s="394">
        <v>964455.26</v>
      </c>
      <c r="SY26" s="394">
        <v>1441106.83</v>
      </c>
      <c r="SZ26" s="394">
        <v>4861148.26</v>
      </c>
      <c r="TA26" s="394">
        <v>1608274.11</v>
      </c>
      <c r="TB26" s="394">
        <v>1144711.75</v>
      </c>
      <c r="TC26" s="394">
        <v>1847608.8099999998</v>
      </c>
      <c r="TD26" s="394">
        <v>2928113.0399999996</v>
      </c>
      <c r="TE26" s="394">
        <v>1297754.77</v>
      </c>
      <c r="TF26" s="394">
        <v>927075.49</v>
      </c>
      <c r="TG26" s="394">
        <v>39306512.030000001</v>
      </c>
      <c r="TH26" s="394">
        <v>1861001.9000000001</v>
      </c>
      <c r="TI26" s="394">
        <v>1835160.14</v>
      </c>
      <c r="TJ26" s="394">
        <v>4636362.6499999994</v>
      </c>
      <c r="TK26" s="394">
        <v>4315351.5199999996</v>
      </c>
      <c r="TL26" s="394">
        <v>2476776.12</v>
      </c>
      <c r="TM26" s="394">
        <v>635519.47</v>
      </c>
      <c r="TN26" s="394">
        <v>7400725.209999999</v>
      </c>
      <c r="TO26" s="394">
        <v>2027732.3</v>
      </c>
      <c r="TP26" s="394">
        <v>4626900.91</v>
      </c>
      <c r="TQ26" s="394">
        <v>3742164.24</v>
      </c>
      <c r="TR26" s="394">
        <v>1772875.85</v>
      </c>
      <c r="TS26" s="394">
        <v>1278357.26</v>
      </c>
      <c r="TT26" s="394">
        <v>2122415.0300000003</v>
      </c>
      <c r="TU26" s="394">
        <v>1862869.03</v>
      </c>
      <c r="TV26" s="394">
        <v>1539179.33</v>
      </c>
      <c r="TW26" s="394">
        <v>15122416.359999999</v>
      </c>
      <c r="TX26" s="394">
        <v>2149010.54</v>
      </c>
      <c r="TY26" s="394">
        <v>18102093.469999999</v>
      </c>
      <c r="TZ26" s="394">
        <v>4058845.31</v>
      </c>
      <c r="UA26" s="394">
        <v>1750035.89</v>
      </c>
      <c r="UB26" s="394">
        <v>1720023.06</v>
      </c>
      <c r="UC26" s="394">
        <v>14930081.170000002</v>
      </c>
      <c r="UD26" s="394">
        <v>1019477.35</v>
      </c>
      <c r="UE26" s="394">
        <v>562225.99</v>
      </c>
      <c r="UF26" s="394">
        <v>1196055.2999999998</v>
      </c>
      <c r="UG26" s="394">
        <v>762544.46</v>
      </c>
      <c r="UH26" s="394">
        <v>17910978.600000001</v>
      </c>
      <c r="UI26" s="394">
        <v>5473696.2000000002</v>
      </c>
      <c r="UJ26" s="394">
        <v>2884279.6700000004</v>
      </c>
      <c r="UK26" s="394">
        <v>3857765.25</v>
      </c>
      <c r="UL26" s="394">
        <v>2562785.59</v>
      </c>
      <c r="UM26" s="394">
        <v>2144158.4500000002</v>
      </c>
      <c r="UN26" s="394">
        <v>50610760.32</v>
      </c>
      <c r="UO26" s="394">
        <v>2664647.7599999998</v>
      </c>
      <c r="UP26" s="394">
        <v>2337595.46</v>
      </c>
      <c r="UQ26" s="394">
        <v>11875829.860000001</v>
      </c>
      <c r="UR26" s="394">
        <v>908333.84000000008</v>
      </c>
      <c r="US26" s="394">
        <v>2843687.35</v>
      </c>
      <c r="UT26" s="394">
        <v>6309171.5100000007</v>
      </c>
      <c r="UU26" s="394">
        <v>1723517.83</v>
      </c>
      <c r="UV26" s="394">
        <v>1921744.2500000002</v>
      </c>
      <c r="UW26" s="394">
        <v>2140248.13</v>
      </c>
      <c r="UX26" s="394">
        <v>3187598.2600000002</v>
      </c>
      <c r="UY26" s="394">
        <v>5078457.2</v>
      </c>
      <c r="UZ26" s="394">
        <v>3893883.1599999997</v>
      </c>
      <c r="VA26" s="394">
        <v>5335528.0100000007</v>
      </c>
      <c r="VB26" s="394">
        <v>1707483.1199999999</v>
      </c>
      <c r="VC26" s="394">
        <v>1741849.67</v>
      </c>
      <c r="VD26" s="394">
        <v>1305550.9600000002</v>
      </c>
      <c r="VE26" s="394">
        <v>1671662.4599999997</v>
      </c>
      <c r="VF26" s="394">
        <v>6732033.4300000006</v>
      </c>
      <c r="VG26" s="394">
        <v>767101.79</v>
      </c>
      <c r="VH26" s="394">
        <v>689937.41999999993</v>
      </c>
      <c r="VI26" s="394">
        <v>677164.45</v>
      </c>
      <c r="VJ26" s="394">
        <v>32140376.389999997</v>
      </c>
      <c r="VK26" s="394">
        <v>2620841.41</v>
      </c>
      <c r="VL26" s="394">
        <v>2764936.75</v>
      </c>
      <c r="VM26" s="394">
        <v>4612566.09</v>
      </c>
      <c r="VN26" s="394">
        <v>4751915.0999999996</v>
      </c>
      <c r="VO26" s="394">
        <v>3975783.88</v>
      </c>
      <c r="VP26" s="394">
        <v>6093308.54</v>
      </c>
      <c r="VQ26" s="394">
        <v>3267288.7</v>
      </c>
      <c r="VR26" s="394">
        <v>2603106.8299999996</v>
      </c>
      <c r="VS26" s="394">
        <v>11086219.030000001</v>
      </c>
      <c r="VT26" s="394">
        <v>2467174.38</v>
      </c>
      <c r="VU26" s="394">
        <v>3998390.4299999997</v>
      </c>
      <c r="VV26" s="394">
        <v>2714553.21</v>
      </c>
      <c r="VW26" s="394">
        <v>1926670.3399999999</v>
      </c>
      <c r="VX26" s="394">
        <v>2056158.6099999999</v>
      </c>
      <c r="VY26" s="394">
        <v>99380471.230000004</v>
      </c>
      <c r="VZ26" s="394">
        <v>5484098.1900000004</v>
      </c>
      <c r="WA26" s="394">
        <v>3751479.86</v>
      </c>
      <c r="WB26" s="394">
        <v>3176261.7899999996</v>
      </c>
      <c r="WC26" s="394">
        <v>2118261.89</v>
      </c>
      <c r="WD26" s="394">
        <v>4110366.85</v>
      </c>
      <c r="WE26" s="394">
        <v>4462504.7300000004</v>
      </c>
      <c r="WF26" s="394">
        <v>6229360.8000000007</v>
      </c>
      <c r="WG26" s="394">
        <v>3598191.6100000003</v>
      </c>
      <c r="WH26" s="394">
        <v>4689017.3</v>
      </c>
      <c r="WI26" s="394">
        <v>3465117.27</v>
      </c>
      <c r="WJ26" s="394">
        <v>8722941.3800000008</v>
      </c>
      <c r="WK26" s="394">
        <v>3920002.4599999995</v>
      </c>
      <c r="WL26" s="394">
        <v>7327953.5599999996</v>
      </c>
      <c r="WM26" s="394">
        <v>8832635.8300000001</v>
      </c>
      <c r="WN26" s="394">
        <v>3414280.9299999997</v>
      </c>
      <c r="WO26" s="394">
        <v>4605439.8900000006</v>
      </c>
      <c r="WP26" s="394">
        <v>5482355.3099999996</v>
      </c>
      <c r="WQ26" s="394">
        <v>2315464.4</v>
      </c>
      <c r="WR26" s="394">
        <v>8201119.4799999995</v>
      </c>
      <c r="WS26" s="394">
        <v>14885568.039999999</v>
      </c>
      <c r="WT26" s="394">
        <v>3091420.9799999995</v>
      </c>
      <c r="WU26" s="394">
        <v>2032384.54</v>
      </c>
      <c r="WV26" s="394">
        <v>1738152.59</v>
      </c>
      <c r="WW26" s="394">
        <v>2667373.6199999996</v>
      </c>
      <c r="WX26" s="394">
        <v>2041731.1900000002</v>
      </c>
      <c r="WY26" s="394">
        <v>1544795.49</v>
      </c>
      <c r="WZ26" s="394">
        <v>2123133.0499999998</v>
      </c>
      <c r="XA26" s="394">
        <v>10870676.43</v>
      </c>
      <c r="XB26" s="394">
        <v>1970506.05</v>
      </c>
      <c r="XC26" s="394">
        <v>356684.56</v>
      </c>
      <c r="XD26" s="394">
        <v>850659.97</v>
      </c>
      <c r="XE26" s="394">
        <v>693765.04</v>
      </c>
      <c r="XF26" s="394">
        <v>41216059.410000004</v>
      </c>
      <c r="XG26" s="394">
        <v>4102870</v>
      </c>
      <c r="XH26" s="394">
        <v>4171794.8300000005</v>
      </c>
      <c r="XI26" s="394">
        <v>15043323.850000001</v>
      </c>
      <c r="XJ26" s="394">
        <v>3661786.8899999997</v>
      </c>
      <c r="XK26" s="394">
        <v>4501526.8</v>
      </c>
      <c r="XL26" s="394">
        <v>5507876.6400000006</v>
      </c>
      <c r="XM26" s="394">
        <v>3313708.53</v>
      </c>
      <c r="XN26" s="394">
        <v>3248811.6700000004</v>
      </c>
      <c r="XO26" s="394">
        <v>7713045.2500000009</v>
      </c>
      <c r="XP26" s="394">
        <v>4076220.89</v>
      </c>
      <c r="XQ26" s="394">
        <v>2356948.6100000003</v>
      </c>
      <c r="XR26" s="394">
        <v>1995929.1099999999</v>
      </c>
      <c r="XS26" s="394">
        <v>2776575.65</v>
      </c>
      <c r="XT26" s="394">
        <v>2163033.4700000002</v>
      </c>
      <c r="XU26" s="394">
        <v>2160795.42</v>
      </c>
      <c r="XV26" s="394">
        <v>1443386.0499999998</v>
      </c>
      <c r="XW26" s="394">
        <v>2060525.75</v>
      </c>
      <c r="XX26" s="394">
        <v>2380497.5299999998</v>
      </c>
      <c r="XY26" s="394">
        <v>1878082.29</v>
      </c>
      <c r="XZ26" s="394">
        <v>1640007.74</v>
      </c>
      <c r="YA26" s="394">
        <v>1228749.3599999999</v>
      </c>
      <c r="YB26" s="394">
        <v>1425713.91</v>
      </c>
      <c r="YC26" s="394">
        <v>45585087.440000005</v>
      </c>
      <c r="YD26" s="394">
        <v>3054996.34</v>
      </c>
      <c r="YE26" s="394">
        <v>5886750.1499999994</v>
      </c>
      <c r="YF26" s="394">
        <v>2783239.3899999997</v>
      </c>
      <c r="YG26" s="394">
        <v>10887652.23</v>
      </c>
      <c r="YH26" s="394">
        <v>2450680.2999999998</v>
      </c>
      <c r="YI26" s="394">
        <v>5752620.1500000004</v>
      </c>
      <c r="YJ26" s="394">
        <v>2475513.42</v>
      </c>
      <c r="YK26" s="394">
        <v>7404743.3499999996</v>
      </c>
      <c r="YL26" s="394">
        <v>7717145.9099999992</v>
      </c>
      <c r="YM26" s="394">
        <v>3595155.1999999997</v>
      </c>
      <c r="YN26" s="394">
        <v>2935960.52</v>
      </c>
      <c r="YO26" s="394">
        <v>2042229.4600000002</v>
      </c>
      <c r="YP26" s="394">
        <v>1996468.23</v>
      </c>
      <c r="YQ26" s="394">
        <v>1084497.51</v>
      </c>
      <c r="YR26" s="394">
        <v>1140922.27</v>
      </c>
      <c r="YS26" s="394">
        <v>1053324.3999999999</v>
      </c>
      <c r="YT26" s="394">
        <v>18528808.030000001</v>
      </c>
      <c r="YU26" s="394">
        <v>1370258.46</v>
      </c>
      <c r="YV26" s="394">
        <v>1468452.6700000002</v>
      </c>
      <c r="YW26" s="394">
        <v>1407914.94</v>
      </c>
      <c r="YX26" s="394">
        <v>1846774.13</v>
      </c>
      <c r="YY26" s="394">
        <v>1042552.64</v>
      </c>
      <c r="YZ26" s="394">
        <v>1344362.28</v>
      </c>
      <c r="ZA26" s="394">
        <v>20907634.199999999</v>
      </c>
      <c r="ZB26" s="394">
        <v>1380733.42</v>
      </c>
      <c r="ZC26" s="394">
        <v>2792365.2699999996</v>
      </c>
      <c r="ZD26" s="394">
        <v>2490294.3199999998</v>
      </c>
      <c r="ZE26" s="394">
        <v>1488349.58</v>
      </c>
      <c r="ZF26" s="394">
        <v>2223824.11</v>
      </c>
      <c r="ZG26" s="394">
        <v>1093833.6300000001</v>
      </c>
      <c r="ZH26" s="394">
        <v>1211275.7200000002</v>
      </c>
      <c r="ZI26" s="394">
        <v>7582603.830000001</v>
      </c>
      <c r="ZJ26" s="394">
        <v>34842482.400000006</v>
      </c>
      <c r="ZK26" s="394">
        <v>1673999.58</v>
      </c>
      <c r="ZL26" s="394">
        <v>3980481.2199999997</v>
      </c>
      <c r="ZM26" s="394">
        <v>11525080.689999999</v>
      </c>
      <c r="ZN26" s="394">
        <v>7107954.1900000004</v>
      </c>
      <c r="ZO26" s="394">
        <v>1592980.94</v>
      </c>
      <c r="ZP26" s="394">
        <v>2863160.6399999997</v>
      </c>
      <c r="ZQ26" s="394">
        <v>4820107.68</v>
      </c>
      <c r="ZR26" s="394">
        <v>4082151.5</v>
      </c>
      <c r="ZS26" s="394">
        <v>5942063.5999999996</v>
      </c>
      <c r="ZT26" s="394">
        <v>245736.6</v>
      </c>
      <c r="ZU26" s="394">
        <v>2046632.86</v>
      </c>
      <c r="ZV26" s="394">
        <v>1594663.06</v>
      </c>
      <c r="ZW26" s="394">
        <v>2387481.0100000002</v>
      </c>
      <c r="ZX26" s="394">
        <v>2029910.66</v>
      </c>
      <c r="ZY26" s="394">
        <v>1914601.2999999998</v>
      </c>
      <c r="ZZ26" s="394">
        <v>2615513.3800000004</v>
      </c>
      <c r="AAA26" s="394">
        <v>1704458.01</v>
      </c>
      <c r="AAB26" s="394">
        <v>1925421.1300000001</v>
      </c>
      <c r="AAC26" s="394">
        <v>1307418.0799999998</v>
      </c>
      <c r="AAD26" s="394">
        <v>850086.28</v>
      </c>
      <c r="AAE26" s="394">
        <v>781950.72000000009</v>
      </c>
      <c r="AAF26" s="394">
        <v>19128925.43</v>
      </c>
      <c r="AAG26" s="394">
        <v>1832287.33</v>
      </c>
      <c r="AAH26" s="394">
        <v>2448735.84</v>
      </c>
      <c r="AAI26" s="394">
        <v>1079789.96</v>
      </c>
      <c r="AAJ26" s="394">
        <v>1769896.4899999998</v>
      </c>
      <c r="AAK26" s="394">
        <v>2377420.02</v>
      </c>
      <c r="AAL26" s="394">
        <v>1753831.35</v>
      </c>
      <c r="AAM26" s="394">
        <v>69296046.709999993</v>
      </c>
      <c r="AAN26" s="394">
        <v>2844963.21</v>
      </c>
      <c r="AAO26" s="394">
        <v>1887845.0099999998</v>
      </c>
      <c r="AAP26" s="394">
        <v>3731370.81</v>
      </c>
      <c r="AAQ26" s="394">
        <v>4622409.7</v>
      </c>
      <c r="AAR26" s="394">
        <v>1930179.52</v>
      </c>
      <c r="AAS26" s="394">
        <v>3591514.34</v>
      </c>
      <c r="AAT26" s="394">
        <v>3953063.02</v>
      </c>
      <c r="AAU26" s="394">
        <v>5785120.0099999998</v>
      </c>
      <c r="AAV26" s="394">
        <v>2353169.85</v>
      </c>
      <c r="AAW26" s="394">
        <v>2950144.77</v>
      </c>
      <c r="AAX26" s="394">
        <v>10678115.449999999</v>
      </c>
      <c r="AAY26" s="394">
        <v>7493107.7599999998</v>
      </c>
      <c r="AAZ26" s="394">
        <v>1390815.27</v>
      </c>
      <c r="ABA26" s="394">
        <v>1800336.1400000001</v>
      </c>
      <c r="ABB26" s="394">
        <v>2153615.48</v>
      </c>
      <c r="ABC26" s="394">
        <v>1515835.07</v>
      </c>
      <c r="ABD26" s="394">
        <v>2572727.4900000002</v>
      </c>
      <c r="ABE26" s="394">
        <v>1644224.7299999997</v>
      </c>
      <c r="ABF26" s="394">
        <v>15891311.540000001</v>
      </c>
      <c r="ABG26" s="394">
        <v>9951671.7300000004</v>
      </c>
      <c r="ABH26" s="394">
        <v>1142469.8500000001</v>
      </c>
      <c r="ABI26" s="394">
        <v>1188955.9500000002</v>
      </c>
      <c r="ABJ26" s="394">
        <v>1027242.77</v>
      </c>
      <c r="ABK26" s="394">
        <v>786329.08</v>
      </c>
      <c r="ABL26" s="394">
        <v>829415.71</v>
      </c>
      <c r="ABM26" s="394">
        <v>22338174.59</v>
      </c>
      <c r="ABN26" s="394">
        <v>2695133.2100000004</v>
      </c>
      <c r="ABO26" s="394">
        <v>1280553.1800000002</v>
      </c>
      <c r="ABP26" s="394">
        <v>3395563.8899999997</v>
      </c>
      <c r="ABQ26" s="394">
        <v>3168689.98</v>
      </c>
      <c r="ABR26" s="394">
        <v>1841613.27</v>
      </c>
      <c r="ABS26" s="394">
        <v>1422437.7</v>
      </c>
      <c r="ABT26" s="394">
        <v>2546006.77</v>
      </c>
      <c r="ABU26" s="394">
        <v>601039.71</v>
      </c>
      <c r="ABV26" s="394">
        <v>23949253.149999999</v>
      </c>
      <c r="ABW26" s="394">
        <v>1634953.53</v>
      </c>
      <c r="ABX26" s="394">
        <v>3374458.79</v>
      </c>
      <c r="ABY26" s="394">
        <v>1812234.9099999997</v>
      </c>
      <c r="ABZ26" s="394">
        <v>1529331.21</v>
      </c>
      <c r="ACA26" s="394">
        <v>5277725.83</v>
      </c>
      <c r="ACB26" s="394">
        <v>1717113.84</v>
      </c>
      <c r="ACC26" s="394">
        <v>1818367.3199999998</v>
      </c>
      <c r="ACD26" s="394">
        <v>1417785.49</v>
      </c>
      <c r="ACE26" s="394">
        <v>3387765.11</v>
      </c>
      <c r="ACF26" s="394">
        <v>1730037.82</v>
      </c>
      <c r="ACG26" s="394">
        <v>40344121.119999997</v>
      </c>
      <c r="ACH26" s="394">
        <v>1825667.2899999998</v>
      </c>
      <c r="ACI26" s="394">
        <v>2156684.5699999998</v>
      </c>
      <c r="ACJ26" s="394">
        <v>3952614.3600000003</v>
      </c>
      <c r="ACK26" s="394">
        <v>1963849.58</v>
      </c>
      <c r="ACL26" s="394">
        <v>2158485.0700000003</v>
      </c>
      <c r="ACM26" s="394">
        <v>3496712.78</v>
      </c>
      <c r="ACN26" s="394">
        <v>10372815.460000001</v>
      </c>
      <c r="ACO26" s="394">
        <v>16985654.399999999</v>
      </c>
      <c r="ACP26" s="394">
        <v>1920436.98</v>
      </c>
      <c r="ACQ26" s="394">
        <v>3075191.6100000003</v>
      </c>
      <c r="ACR26" s="394">
        <v>4493769.55</v>
      </c>
      <c r="ACS26" s="394">
        <v>2733018.98</v>
      </c>
      <c r="ACT26" s="394">
        <v>12320284.299999999</v>
      </c>
      <c r="ACU26" s="394">
        <v>2445878.89</v>
      </c>
      <c r="ACV26" s="394">
        <v>2401084.5099999998</v>
      </c>
      <c r="ACW26" s="394">
        <v>1769603.85</v>
      </c>
      <c r="ACX26" s="394">
        <v>1237692.48</v>
      </c>
      <c r="ACY26" s="394">
        <v>1587589.5</v>
      </c>
      <c r="ACZ26" s="394">
        <v>576946.9</v>
      </c>
      <c r="ADA26" s="394">
        <v>786460.48</v>
      </c>
      <c r="ADB26" s="394">
        <v>672803.42999999993</v>
      </c>
      <c r="ADC26" s="394">
        <v>631006.52</v>
      </c>
      <c r="ADD26" s="394">
        <v>11806261.119999997</v>
      </c>
      <c r="ADE26" s="394">
        <v>9139359.0700000003</v>
      </c>
      <c r="ADF26" s="394">
        <v>1072377.8599999999</v>
      </c>
      <c r="ADG26" s="394">
        <v>1038474.4500000001</v>
      </c>
      <c r="ADH26" s="394">
        <v>2079839.55</v>
      </c>
      <c r="ADI26" s="394">
        <v>688253.5</v>
      </c>
      <c r="ADJ26" s="394">
        <v>1586398.29</v>
      </c>
      <c r="ADK26" s="394">
        <v>1644478.52</v>
      </c>
      <c r="ADL26" s="394">
        <v>2188079.7399999998</v>
      </c>
      <c r="ADM26" s="394">
        <v>41719707.899999999</v>
      </c>
      <c r="ADN26" s="394">
        <v>8955719.370000001</v>
      </c>
      <c r="ADO26" s="394">
        <v>4849876.41</v>
      </c>
      <c r="ADP26" s="394">
        <v>16533963.299999999</v>
      </c>
      <c r="ADQ26" s="394">
        <v>922413.17</v>
      </c>
      <c r="ADR26" s="394">
        <v>1360465.6600000001</v>
      </c>
      <c r="ADS26" s="394">
        <v>2503296.1</v>
      </c>
      <c r="ADT26" s="394">
        <v>1265483.49</v>
      </c>
      <c r="ADU26" s="394">
        <v>38121058.470000006</v>
      </c>
      <c r="ADV26" s="394">
        <v>11129888.4</v>
      </c>
      <c r="ADW26" s="394">
        <v>7181646.3600000003</v>
      </c>
      <c r="ADX26" s="394">
        <v>2738583.89</v>
      </c>
      <c r="ADY26" s="394">
        <v>1991166.0099999998</v>
      </c>
      <c r="ADZ26" s="394">
        <v>2970020.5000000005</v>
      </c>
      <c r="AEA26" s="394">
        <v>2797027.7</v>
      </c>
      <c r="AEB26" s="394">
        <v>2877984.8800000004</v>
      </c>
      <c r="AEC26" s="394">
        <v>2081653.74</v>
      </c>
      <c r="AED26" s="394">
        <v>1871097.17</v>
      </c>
      <c r="AEE26" s="394">
        <v>2791366.96</v>
      </c>
      <c r="AEF26" s="394">
        <v>4471576.99</v>
      </c>
      <c r="AEG26" s="394">
        <v>1895170.56</v>
      </c>
      <c r="AEH26" s="394">
        <v>2457441.35</v>
      </c>
      <c r="AEI26" s="394">
        <v>3434276.1999999997</v>
      </c>
      <c r="AEJ26" s="394">
        <v>2879974.76</v>
      </c>
      <c r="AEK26" s="394">
        <v>2040936.9100000001</v>
      </c>
      <c r="AEL26" s="394">
        <v>5142794.96</v>
      </c>
      <c r="AEM26" s="394">
        <v>1623495.4600000002</v>
      </c>
      <c r="AEN26" s="394">
        <v>2871493.87</v>
      </c>
      <c r="AEO26" s="394">
        <v>24240737.909999996</v>
      </c>
      <c r="AEP26" s="394">
        <v>3203406.0300000003</v>
      </c>
      <c r="AEQ26" s="394">
        <v>3486734.69</v>
      </c>
      <c r="AER26" s="394">
        <v>1936377.53</v>
      </c>
      <c r="AES26" s="394">
        <v>2217770.39</v>
      </c>
      <c r="AET26" s="394">
        <v>5609935.0599999996</v>
      </c>
      <c r="AEU26" s="394">
        <v>1505844.2</v>
      </c>
      <c r="AEV26" s="394">
        <v>2523414.5099999998</v>
      </c>
      <c r="AEW26" s="394">
        <v>1789929.89</v>
      </c>
      <c r="AEX26" s="394">
        <v>1022769.9199999999</v>
      </c>
      <c r="AEY26" s="394">
        <v>21443820.099999998</v>
      </c>
      <c r="AEZ26" s="394">
        <v>18370051.170000002</v>
      </c>
      <c r="AFA26" s="394">
        <v>2993837.28</v>
      </c>
      <c r="AFB26" s="394">
        <v>2519715.3600000003</v>
      </c>
      <c r="AFC26" s="394">
        <v>4737114.2699999996</v>
      </c>
      <c r="AFD26" s="394">
        <v>4424854.76</v>
      </c>
      <c r="AFE26" s="394">
        <v>2626843.58</v>
      </c>
      <c r="AFF26" s="394">
        <v>3141831.16</v>
      </c>
      <c r="AFG26" s="394">
        <v>2103675.08</v>
      </c>
      <c r="AFH26" s="394">
        <v>2038313.8599999999</v>
      </c>
      <c r="AFI26" s="394">
        <v>2561125.79</v>
      </c>
      <c r="AFJ26" s="394">
        <v>1750816.56</v>
      </c>
      <c r="AFK26" s="394">
        <v>2355904.94</v>
      </c>
      <c r="AFL26" s="394">
        <v>19650719.939999998</v>
      </c>
      <c r="AFM26" s="394">
        <v>3731289.96</v>
      </c>
      <c r="AFN26" s="394">
        <v>2590416.25</v>
      </c>
      <c r="AFO26" s="394">
        <v>1686483.8</v>
      </c>
      <c r="AFP26" s="394">
        <v>2495402.81</v>
      </c>
      <c r="AFQ26" s="394">
        <v>1956318.66</v>
      </c>
      <c r="AFR26" s="394">
        <v>1580074.35</v>
      </c>
      <c r="AFS26" s="394">
        <v>3510378.9299999997</v>
      </c>
      <c r="AFT26" s="394">
        <v>3494883.32</v>
      </c>
      <c r="AFU26" s="394">
        <v>1888798.57</v>
      </c>
      <c r="AFV26" s="394">
        <v>3411945.0300000003</v>
      </c>
      <c r="AFW26" s="394">
        <v>1897427.47</v>
      </c>
      <c r="AFX26" s="394">
        <v>33693124.799999997</v>
      </c>
      <c r="AFY26" s="394">
        <v>1140361.44</v>
      </c>
      <c r="AFZ26" s="394">
        <v>2162551.91</v>
      </c>
      <c r="AGA26" s="394">
        <v>1755911.8099999998</v>
      </c>
      <c r="AGB26" s="394">
        <v>4239586.9800000004</v>
      </c>
      <c r="AGC26" s="394">
        <v>2330412.7799999998</v>
      </c>
      <c r="AGD26" s="394">
        <v>1193907.42</v>
      </c>
      <c r="AGE26" s="394">
        <v>2048577.19</v>
      </c>
      <c r="AGF26" s="394">
        <v>1856086.9300000002</v>
      </c>
      <c r="AGG26" s="394">
        <v>2185653.37</v>
      </c>
      <c r="AGH26" s="394">
        <v>1301187.46</v>
      </c>
      <c r="AGI26" s="394">
        <v>22297920.27</v>
      </c>
      <c r="AGJ26" s="394">
        <v>6846653.1600000011</v>
      </c>
      <c r="AGK26" s="394">
        <v>2685576.19</v>
      </c>
      <c r="AGL26" s="394">
        <v>1731523.43</v>
      </c>
      <c r="AGM26" s="394">
        <v>4629848.63</v>
      </c>
      <c r="AGN26" s="394">
        <v>2891001.32</v>
      </c>
      <c r="AGO26" s="394">
        <v>1575969.61</v>
      </c>
      <c r="AGP26" s="394">
        <v>1498176.3199999998</v>
      </c>
      <c r="AGQ26" s="394">
        <v>46906288.219999999</v>
      </c>
      <c r="AGR26" s="394">
        <v>31383073.229999997</v>
      </c>
      <c r="AGS26" s="394">
        <v>1867604.3599999999</v>
      </c>
      <c r="AGT26" s="394">
        <v>3230663.6</v>
      </c>
      <c r="AGU26" s="394">
        <v>6798286.5199999996</v>
      </c>
      <c r="AGV26" s="394">
        <v>3482580.24</v>
      </c>
      <c r="AGW26" s="394">
        <v>3310720.4999999995</v>
      </c>
      <c r="AGX26" s="394">
        <v>3834346.5400000005</v>
      </c>
      <c r="AGY26" s="394">
        <v>1448009.6199999999</v>
      </c>
      <c r="AGZ26" s="394">
        <v>2488109.17</v>
      </c>
      <c r="AHA26" s="394">
        <v>3137090.23</v>
      </c>
      <c r="AHB26" s="394">
        <v>1802540.88</v>
      </c>
      <c r="AHC26" s="394">
        <v>1565848.93</v>
      </c>
      <c r="AHD26" s="394">
        <v>2304342.12</v>
      </c>
      <c r="AHE26" s="394">
        <v>1886033.63</v>
      </c>
      <c r="AHF26" s="394">
        <v>2471168.1100000003</v>
      </c>
      <c r="AHG26" s="394">
        <v>1806305.02</v>
      </c>
      <c r="AHH26" s="394">
        <v>15545352.059999999</v>
      </c>
      <c r="AHI26" s="394">
        <v>1470711.0899999999</v>
      </c>
      <c r="AHJ26" s="394">
        <v>1962561.97</v>
      </c>
      <c r="AHK26" s="394">
        <v>1888369.24</v>
      </c>
      <c r="AHL26" s="394">
        <v>4266744.3</v>
      </c>
      <c r="AHM26" s="394">
        <v>1716186.98</v>
      </c>
      <c r="AHN26" s="394">
        <v>898447.32000000007</v>
      </c>
      <c r="AHO26" s="394">
        <v>5039280340.1898975</v>
      </c>
    </row>
    <row r="27" spans="1:899">
      <c r="A27" s="383" t="s">
        <v>37</v>
      </c>
      <c r="B27" s="383" t="s">
        <v>38</v>
      </c>
      <c r="C27" s="394">
        <v>92505039</v>
      </c>
      <c r="D27" s="394">
        <v>6197983.6099999994</v>
      </c>
      <c r="E27" s="394">
        <v>14502882.75</v>
      </c>
      <c r="F27" s="394">
        <v>2559869.5100000002</v>
      </c>
      <c r="G27" s="394">
        <v>14998118.5</v>
      </c>
      <c r="H27" s="394">
        <v>4521299.05</v>
      </c>
      <c r="I27" s="394">
        <v>9247204.9800000004</v>
      </c>
      <c r="J27" s="394">
        <v>6729996.0499999998</v>
      </c>
      <c r="K27" s="394">
        <v>8026883.3700000001</v>
      </c>
      <c r="L27" s="394">
        <v>4465946.25</v>
      </c>
      <c r="M27" s="394">
        <v>3838534.3800000004</v>
      </c>
      <c r="N27" s="394">
        <v>2792800.96</v>
      </c>
      <c r="O27" s="394">
        <v>5210475.8600000003</v>
      </c>
      <c r="P27" s="394">
        <v>2429788.2800000003</v>
      </c>
      <c r="Q27" s="394">
        <v>2749421.84</v>
      </c>
      <c r="R27" s="394">
        <v>5533798.1699999999</v>
      </c>
      <c r="S27" s="394">
        <v>5360899.76</v>
      </c>
      <c r="T27" s="394">
        <v>1310561.45</v>
      </c>
      <c r="U27" s="394">
        <v>43796359.749999993</v>
      </c>
      <c r="V27" s="394">
        <v>10931088.9</v>
      </c>
      <c r="W27" s="394">
        <v>4600852.08</v>
      </c>
      <c r="X27" s="394">
        <v>4287955.8199999994</v>
      </c>
      <c r="Y27" s="394">
        <v>3222094.25</v>
      </c>
      <c r="Z27" s="394">
        <v>3485119.1999999997</v>
      </c>
      <c r="AA27" s="394">
        <v>2154152.7599999998</v>
      </c>
      <c r="AB27" s="394">
        <v>10786019.08</v>
      </c>
      <c r="AC27" s="394">
        <v>8209863.2299999995</v>
      </c>
      <c r="AD27" s="394">
        <v>2179158.02</v>
      </c>
      <c r="AE27" s="394">
        <v>9428310.2200000007</v>
      </c>
      <c r="AF27" s="394">
        <v>1467273.03</v>
      </c>
      <c r="AG27" s="394">
        <v>11103306.51</v>
      </c>
      <c r="AH27" s="394">
        <v>1971414.33</v>
      </c>
      <c r="AI27" s="394">
        <v>2789599.6700000004</v>
      </c>
      <c r="AJ27" s="394">
        <v>2072084.43</v>
      </c>
      <c r="AK27" s="394">
        <v>7432475.6699999999</v>
      </c>
      <c r="AL27" s="394">
        <v>3124869.0500000003</v>
      </c>
      <c r="AM27" s="394">
        <v>3733336</v>
      </c>
      <c r="AN27" s="394">
        <v>4096079.3600000003</v>
      </c>
      <c r="AO27" s="394">
        <v>2637140.67</v>
      </c>
      <c r="AP27" s="394">
        <v>2046219.5</v>
      </c>
      <c r="AQ27" s="394">
        <v>1685257.17</v>
      </c>
      <c r="AR27" s="394">
        <v>2228282.4500000002</v>
      </c>
      <c r="AS27" s="394">
        <v>39071828.539999999</v>
      </c>
      <c r="AT27" s="394">
        <v>1674156.91</v>
      </c>
      <c r="AU27" s="394">
        <v>1379954.4</v>
      </c>
      <c r="AV27" s="394">
        <v>2400701.15</v>
      </c>
      <c r="AW27" s="394">
        <v>4047167.6599999997</v>
      </c>
      <c r="AX27" s="394">
        <v>4657490.6899999995</v>
      </c>
      <c r="AY27" s="394">
        <v>1788433.49</v>
      </c>
      <c r="AZ27" s="394">
        <v>2769275.37</v>
      </c>
      <c r="BA27" s="394">
        <v>1158158.6299999999</v>
      </c>
      <c r="BB27" s="394">
        <v>1348852.9200000002</v>
      </c>
      <c r="BC27" s="394">
        <v>1720456.9300000002</v>
      </c>
      <c r="BD27" s="394">
        <v>1438137.19</v>
      </c>
      <c r="BE27" s="394">
        <v>6531923.620000001</v>
      </c>
      <c r="BF27" s="394">
        <v>1343</v>
      </c>
      <c r="BG27" s="394">
        <v>390954.45</v>
      </c>
      <c r="BH27" s="394">
        <v>15914845.309999999</v>
      </c>
      <c r="BI27" s="394">
        <v>18250646.759999998</v>
      </c>
      <c r="BJ27" s="394">
        <v>2974730.61</v>
      </c>
      <c r="BK27" s="394">
        <v>1687705.33</v>
      </c>
      <c r="BL27" s="394">
        <v>2952471.59</v>
      </c>
      <c r="BM27" s="394">
        <v>3326898.55</v>
      </c>
      <c r="BN27" s="394">
        <v>2050041.65</v>
      </c>
      <c r="BO27" s="394">
        <v>70686.8</v>
      </c>
      <c r="BP27" s="394">
        <v>25690</v>
      </c>
      <c r="BQ27" s="394">
        <v>32308255.399999999</v>
      </c>
      <c r="BR27" s="394">
        <v>3042266.04</v>
      </c>
      <c r="BS27" s="394">
        <v>3739690.4200000004</v>
      </c>
      <c r="BT27" s="394">
        <v>1829153.05</v>
      </c>
      <c r="BU27" s="394">
        <v>2417189.4899999998</v>
      </c>
      <c r="BV27" s="394">
        <v>2768851.9000000004</v>
      </c>
      <c r="BW27" s="394">
        <v>1925827.2599999998</v>
      </c>
      <c r="BX27" s="394">
        <v>2614027.6999999997</v>
      </c>
      <c r="BY27" s="394">
        <v>10904053.24</v>
      </c>
      <c r="BZ27" s="394">
        <v>2443183.92</v>
      </c>
      <c r="CA27" s="394">
        <v>4918453.53</v>
      </c>
      <c r="CB27" s="394">
        <v>7201942.04</v>
      </c>
      <c r="CC27" s="394">
        <v>2109178.0500000003</v>
      </c>
      <c r="CD27" s="394">
        <v>2420512.0099999998</v>
      </c>
      <c r="CE27" s="394">
        <v>2230860.89</v>
      </c>
      <c r="CF27" s="394">
        <v>56354779.789999999</v>
      </c>
      <c r="CG27" s="394">
        <v>3248908.88</v>
      </c>
      <c r="CH27" s="394">
        <v>6187684.9199999999</v>
      </c>
      <c r="CI27" s="394">
        <v>3876703.95</v>
      </c>
      <c r="CJ27" s="394">
        <v>2925530.5</v>
      </c>
      <c r="CK27" s="394">
        <v>1840360.2</v>
      </c>
      <c r="CL27" s="394">
        <v>3185006.43</v>
      </c>
      <c r="CM27" s="394">
        <v>3462708.84</v>
      </c>
      <c r="CN27" s="394">
        <v>1426850.34</v>
      </c>
      <c r="CO27" s="394">
        <v>2002828.69</v>
      </c>
      <c r="CP27" s="394">
        <v>3775603.3899999997</v>
      </c>
      <c r="CQ27" s="394">
        <v>2115377.2400000002</v>
      </c>
      <c r="CR27" s="394">
        <v>1734196.1400000001</v>
      </c>
      <c r="CS27" s="394">
        <v>35377816.460000001</v>
      </c>
      <c r="CT27" s="394">
        <v>1451676.69</v>
      </c>
      <c r="CU27" s="394">
        <v>1815488.92</v>
      </c>
      <c r="CV27" s="394">
        <v>2667414.48</v>
      </c>
      <c r="CW27" s="394">
        <v>2253690.12</v>
      </c>
      <c r="CX27" s="394">
        <v>2109150.94</v>
      </c>
      <c r="CY27" s="394">
        <v>2281942.5</v>
      </c>
      <c r="CZ27" s="394">
        <v>751845.99</v>
      </c>
      <c r="DA27" s="394">
        <v>21658287.550000001</v>
      </c>
      <c r="DB27" s="394">
        <v>22653767.419999998</v>
      </c>
      <c r="DC27" s="394">
        <v>2247906.2699999996</v>
      </c>
      <c r="DD27" s="394">
        <v>2242631.7699999996</v>
      </c>
      <c r="DE27" s="394">
        <v>10757385.580000002</v>
      </c>
      <c r="DF27" s="394">
        <v>6370565.8300000001</v>
      </c>
      <c r="DG27" s="394">
        <v>6607490.7600000007</v>
      </c>
      <c r="DH27" s="394">
        <v>19724260.030000001</v>
      </c>
      <c r="DI27" s="394">
        <v>1915974.1199999999</v>
      </c>
      <c r="DJ27" s="394">
        <v>64864015.769999996</v>
      </c>
      <c r="DK27" s="394">
        <v>4838727.6099999994</v>
      </c>
      <c r="DL27" s="394">
        <v>4297392.68</v>
      </c>
      <c r="DM27" s="394">
        <v>3322468.5599999996</v>
      </c>
      <c r="DN27" s="394">
        <v>4273485.1499999994</v>
      </c>
      <c r="DO27" s="394">
        <v>3952993.25</v>
      </c>
      <c r="DP27" s="394">
        <v>5683699.7200000007</v>
      </c>
      <c r="DQ27" s="394">
        <v>2597537.92</v>
      </c>
      <c r="DR27" s="394">
        <v>9519486.3300000001</v>
      </c>
      <c r="DS27" s="394">
        <v>49161043.790000007</v>
      </c>
      <c r="DT27" s="394">
        <v>3523764.36</v>
      </c>
      <c r="DU27" s="394">
        <v>11706686.07</v>
      </c>
      <c r="DV27" s="394">
        <v>17287574.5</v>
      </c>
      <c r="DW27" s="394">
        <v>3410956.98</v>
      </c>
      <c r="DX27" s="394">
        <v>11117581</v>
      </c>
      <c r="DY27" s="394">
        <v>6456741.6799999997</v>
      </c>
      <c r="DZ27" s="394">
        <v>2012867.33</v>
      </c>
      <c r="EA27" s="394">
        <v>2621816.7800000003</v>
      </c>
      <c r="EB27" s="394">
        <v>2897947.33</v>
      </c>
      <c r="EC27" s="394">
        <v>7206407.1000000006</v>
      </c>
      <c r="ED27" s="394">
        <v>18118651.960000001</v>
      </c>
      <c r="EE27" s="394">
        <v>14574137.810000001</v>
      </c>
      <c r="EF27" s="394">
        <v>2684371.37</v>
      </c>
      <c r="EG27" s="394">
        <v>2388785.8200000003</v>
      </c>
      <c r="EH27" s="394">
        <v>2602914.19</v>
      </c>
      <c r="EI27" s="394">
        <v>5980080.5800000001</v>
      </c>
      <c r="EJ27" s="394">
        <v>7650658.3799999999</v>
      </c>
      <c r="EK27" s="394">
        <v>1272387.52</v>
      </c>
      <c r="EL27" s="394">
        <v>2397951.7299999995</v>
      </c>
      <c r="EM27" s="394">
        <v>57089178.590000004</v>
      </c>
      <c r="EN27" s="394">
        <v>2389445.23</v>
      </c>
      <c r="EO27" s="394">
        <v>2524770.56</v>
      </c>
      <c r="EP27" s="394">
        <v>3018360.0399999996</v>
      </c>
      <c r="EQ27" s="394">
        <v>1727690.4099999997</v>
      </c>
      <c r="ER27" s="394">
        <v>1663825.34</v>
      </c>
      <c r="ES27" s="394">
        <v>5547388.3599999994</v>
      </c>
      <c r="ET27" s="394">
        <v>2731423.02</v>
      </c>
      <c r="EU27" s="394">
        <v>1941038.1800000002</v>
      </c>
      <c r="EV27" s="394">
        <v>27693490.920000006</v>
      </c>
      <c r="EW27" s="394">
        <v>1307272.69</v>
      </c>
      <c r="EX27" s="394">
        <v>2308059.13</v>
      </c>
      <c r="EY27" s="394">
        <v>6104165.2300000004</v>
      </c>
      <c r="EZ27" s="394">
        <v>12930631.52</v>
      </c>
      <c r="FA27" s="394">
        <v>8302465.1899999995</v>
      </c>
      <c r="FB27" s="394">
        <v>4124490.7699999996</v>
      </c>
      <c r="FC27" s="394">
        <v>3570534.2200000007</v>
      </c>
      <c r="FD27" s="394">
        <v>3438369.31</v>
      </c>
      <c r="FE27" s="394">
        <v>2822941.39</v>
      </c>
      <c r="FF27" s="394">
        <v>2307227.2999999998</v>
      </c>
      <c r="FG27" s="394">
        <v>1389934</v>
      </c>
      <c r="FH27" s="394">
        <v>18106215.77</v>
      </c>
      <c r="FI27" s="394">
        <v>2164829.44</v>
      </c>
      <c r="FJ27" s="394">
        <v>2884528.67</v>
      </c>
      <c r="FK27" s="394">
        <v>1346388.1300000001</v>
      </c>
      <c r="FL27" s="394">
        <v>3202071.96</v>
      </c>
      <c r="FM27" s="394">
        <v>2784515.08</v>
      </c>
      <c r="FN27" s="394">
        <v>991444.5</v>
      </c>
      <c r="FO27" s="394">
        <v>720951.82000000007</v>
      </c>
      <c r="FP27" s="394">
        <v>44683154.490000002</v>
      </c>
      <c r="FQ27" s="394">
        <v>1553710.6</v>
      </c>
      <c r="FR27" s="394">
        <v>4304493.4000000004</v>
      </c>
      <c r="FS27" s="394">
        <v>4837724.12</v>
      </c>
      <c r="FT27" s="394">
        <v>3898051.5100000002</v>
      </c>
      <c r="FU27" s="394">
        <v>2354900.7800000003</v>
      </c>
      <c r="FV27" s="394">
        <v>9827778.7300000004</v>
      </c>
      <c r="FW27" s="394">
        <v>5009421.5</v>
      </c>
      <c r="FX27" s="394">
        <v>6136777.8900000006</v>
      </c>
      <c r="FY27" s="394">
        <v>2577825.23</v>
      </c>
      <c r="FZ27" s="394">
        <v>8280735.4199999999</v>
      </c>
      <c r="GA27" s="394">
        <v>2800109.39</v>
      </c>
      <c r="GB27" s="394">
        <v>2283502.7599999998</v>
      </c>
      <c r="GC27" s="394">
        <v>990863.87</v>
      </c>
      <c r="GD27" s="394">
        <v>23927989.799999997</v>
      </c>
      <c r="GE27" s="394">
        <v>1768531.24</v>
      </c>
      <c r="GF27" s="394">
        <v>2105096.5</v>
      </c>
      <c r="GG27" s="394">
        <v>4886862.59</v>
      </c>
      <c r="GH27" s="394">
        <v>2921465.6900000004</v>
      </c>
      <c r="GI27" s="394">
        <v>2509999.4</v>
      </c>
      <c r="GJ27" s="394">
        <v>1770568.09</v>
      </c>
      <c r="GK27" s="394">
        <v>6252389.46</v>
      </c>
      <c r="GL27" s="394">
        <v>1221791.79</v>
      </c>
      <c r="GM27" s="394">
        <v>700143.74</v>
      </c>
      <c r="GN27" s="394">
        <v>809841.67999999993</v>
      </c>
      <c r="GO27" s="394">
        <v>782427.5199999999</v>
      </c>
      <c r="GP27" s="394">
        <v>10203281.890000001</v>
      </c>
      <c r="GQ27" s="394">
        <v>5843266.7599999998</v>
      </c>
      <c r="GR27" s="394">
        <v>2956046.8</v>
      </c>
      <c r="GS27" s="394">
        <v>6059895.3499999996</v>
      </c>
      <c r="GT27" s="394">
        <v>779770.35</v>
      </c>
      <c r="GU27" s="394">
        <v>3849858.4000000004</v>
      </c>
      <c r="GV27" s="394">
        <v>4613987.2</v>
      </c>
      <c r="GW27" s="394">
        <v>2047871.25</v>
      </c>
      <c r="GX27" s="394">
        <v>20780774.82</v>
      </c>
      <c r="GY27" s="394">
        <v>1992888.06</v>
      </c>
      <c r="GZ27" s="394">
        <v>7353689.5199999996</v>
      </c>
      <c r="HA27" s="394">
        <v>2475961.73</v>
      </c>
      <c r="HB27" s="394">
        <v>43176148.32</v>
      </c>
      <c r="HC27" s="394">
        <v>960756.11</v>
      </c>
      <c r="HD27" s="394">
        <v>3263041.8400000003</v>
      </c>
      <c r="HE27" s="394">
        <v>2692348.96</v>
      </c>
      <c r="HF27" s="394">
        <v>2235145.2199999997</v>
      </c>
      <c r="HG27" s="394">
        <v>3673241.6400000006</v>
      </c>
      <c r="HH27" s="394">
        <v>829834.62</v>
      </c>
      <c r="HI27" s="394">
        <v>31828972.259999998</v>
      </c>
      <c r="HJ27" s="394">
        <v>5473494.8599999994</v>
      </c>
      <c r="HK27" s="394">
        <v>6277131.0199999996</v>
      </c>
      <c r="HL27" s="394">
        <v>3727504.37</v>
      </c>
      <c r="HM27" s="394">
        <v>2541431.65</v>
      </c>
      <c r="HN27" s="394">
        <v>1993690.04</v>
      </c>
      <c r="HO27" s="394">
        <v>4727821.4700000007</v>
      </c>
      <c r="HP27" s="394">
        <v>1837538.2899999998</v>
      </c>
      <c r="HQ27" s="394">
        <v>37414229.960000001</v>
      </c>
      <c r="HR27" s="394">
        <v>13169574.470000001</v>
      </c>
      <c r="HS27" s="394">
        <v>3050371.13</v>
      </c>
      <c r="HT27" s="394">
        <v>2760467.17</v>
      </c>
      <c r="HU27" s="394">
        <v>2049891.9599999997</v>
      </c>
      <c r="HV27" s="394">
        <v>2329408.2599999998</v>
      </c>
      <c r="HW27" s="394">
        <v>5941226.5999999996</v>
      </c>
      <c r="HX27" s="394">
        <v>2873473.7600000002</v>
      </c>
      <c r="HY27" s="394">
        <v>2902319.99</v>
      </c>
      <c r="HZ27" s="394">
        <v>3325156.45</v>
      </c>
      <c r="IA27" s="394">
        <v>3172941.2399999998</v>
      </c>
      <c r="IB27" s="394">
        <v>3970130.5500000003</v>
      </c>
      <c r="IC27" s="394">
        <v>1160085.1099999999</v>
      </c>
      <c r="ID27" s="394">
        <v>2476585.41</v>
      </c>
      <c r="IE27" s="394">
        <v>1564089.25</v>
      </c>
      <c r="IF27" s="394">
        <v>2300015.58</v>
      </c>
      <c r="IG27" s="394">
        <v>35470396.459999993</v>
      </c>
      <c r="IH27" s="394">
        <v>12249150.449999999</v>
      </c>
      <c r="II27" s="394">
        <v>4065923.91</v>
      </c>
      <c r="IJ27" s="394">
        <v>8579518.790000001</v>
      </c>
      <c r="IK27" s="394">
        <v>7675250.6000000006</v>
      </c>
      <c r="IL27" s="394">
        <v>2851680.85</v>
      </c>
      <c r="IM27" s="394">
        <v>3120798.27</v>
      </c>
      <c r="IN27" s="394">
        <v>2056481.55</v>
      </c>
      <c r="IO27" s="394">
        <v>1702000.85</v>
      </c>
      <c r="IP27" s="394">
        <v>2541738.0099999998</v>
      </c>
      <c r="IQ27" s="394">
        <v>2671761.0199999996</v>
      </c>
      <c r="IR27" s="394">
        <v>49887820.109999999</v>
      </c>
      <c r="IS27" s="394">
        <v>21388748.619999997</v>
      </c>
      <c r="IT27" s="394">
        <v>6387139.6499999994</v>
      </c>
      <c r="IU27" s="394">
        <v>3059644.4</v>
      </c>
      <c r="IV27" s="394">
        <v>1828805.86</v>
      </c>
      <c r="IW27" s="394">
        <v>850860.13</v>
      </c>
      <c r="IX27" s="394">
        <v>3228950.3</v>
      </c>
      <c r="IY27" s="394">
        <v>1211541.3699999999</v>
      </c>
      <c r="IZ27" s="394">
        <v>970404.73</v>
      </c>
      <c r="JA27" s="394">
        <v>3953320.8000000003</v>
      </c>
      <c r="JB27" s="394">
        <v>3200690.62</v>
      </c>
      <c r="JC27" s="394">
        <v>1986103.71</v>
      </c>
      <c r="JD27" s="394">
        <v>17064404.289999999</v>
      </c>
      <c r="JE27" s="394">
        <v>7370184.4400000004</v>
      </c>
      <c r="JF27" s="394">
        <v>1087767.6399999999</v>
      </c>
      <c r="JG27" s="394">
        <v>1042376.6599999999</v>
      </c>
      <c r="JH27" s="394">
        <v>1399801.3199999998</v>
      </c>
      <c r="JI27" s="394">
        <v>1415929.23</v>
      </c>
      <c r="JJ27" s="394">
        <v>19879583.780000001</v>
      </c>
      <c r="JK27" s="394">
        <v>1403987.89</v>
      </c>
      <c r="JL27" s="394">
        <v>2894412.8200000003</v>
      </c>
      <c r="JM27" s="394">
        <v>3855453.3600000003</v>
      </c>
      <c r="JN27" s="394">
        <v>1850154.02</v>
      </c>
      <c r="JO27" s="394">
        <v>4816626.62</v>
      </c>
      <c r="JP27" s="394">
        <v>842087.42</v>
      </c>
      <c r="JQ27" s="394">
        <v>37409004.670000002</v>
      </c>
      <c r="JR27" s="394">
        <v>16900432.550000001</v>
      </c>
      <c r="JS27" s="394">
        <v>3477918.91</v>
      </c>
      <c r="JT27" s="394">
        <v>2395261.6899999995</v>
      </c>
      <c r="JU27" s="394">
        <v>4859012.12</v>
      </c>
      <c r="JV27" s="394">
        <v>1373950.1099999999</v>
      </c>
      <c r="JW27" s="394">
        <v>11255404.369999999</v>
      </c>
      <c r="JX27" s="394">
        <v>4519256.12</v>
      </c>
      <c r="JY27" s="394">
        <v>3803670.9899999998</v>
      </c>
      <c r="JZ27" s="394">
        <v>3607553.37</v>
      </c>
      <c r="KA27" s="394">
        <v>3686393.1199999996</v>
      </c>
      <c r="KB27" s="394">
        <v>2463712.9900000002</v>
      </c>
      <c r="KC27" s="394">
        <v>3689063.18</v>
      </c>
      <c r="KD27" s="394">
        <v>1082761.0899999999</v>
      </c>
      <c r="KE27" s="394">
        <v>2565898.7399999998</v>
      </c>
      <c r="KF27" s="394">
        <v>54357940.699999996</v>
      </c>
      <c r="KG27" s="394">
        <v>7017318.5800000001</v>
      </c>
      <c r="KH27" s="394">
        <v>2758831.5300000003</v>
      </c>
      <c r="KI27" s="394">
        <v>4558710.92</v>
      </c>
      <c r="KJ27" s="394">
        <v>4107088.6500000004</v>
      </c>
      <c r="KK27" s="394">
        <v>6182471.4099999992</v>
      </c>
      <c r="KL27" s="394">
        <v>10435459.030000001</v>
      </c>
      <c r="KM27" s="394">
        <v>2431355.3599999994</v>
      </c>
      <c r="KN27" s="394">
        <v>2199287.87</v>
      </c>
      <c r="KO27" s="394">
        <v>17685535.609999999</v>
      </c>
      <c r="KP27" s="394">
        <v>3083811.35</v>
      </c>
      <c r="KQ27" s="394">
        <v>4087982.92</v>
      </c>
      <c r="KR27" s="394">
        <v>21520753.530000001</v>
      </c>
      <c r="KS27" s="394">
        <v>4012819.7399999998</v>
      </c>
      <c r="KT27" s="394">
        <v>5907441.71</v>
      </c>
      <c r="KU27" s="394">
        <v>36785742.24000001</v>
      </c>
      <c r="KV27" s="394">
        <v>5843472.7299999995</v>
      </c>
      <c r="KW27" s="394">
        <v>27278766.98</v>
      </c>
      <c r="KX27" s="394">
        <v>3065317.85</v>
      </c>
      <c r="KY27" s="394">
        <v>1813588.9</v>
      </c>
      <c r="KZ27" s="394">
        <v>8765814.1199999992</v>
      </c>
      <c r="LA27" s="394">
        <v>5330796.57</v>
      </c>
      <c r="LB27" s="394">
        <v>3472920.08</v>
      </c>
      <c r="LC27" s="394">
        <v>2278191.42</v>
      </c>
      <c r="LD27" s="394">
        <v>2206753.91</v>
      </c>
      <c r="LE27" s="394">
        <v>49009397.609999999</v>
      </c>
      <c r="LF27" s="394">
        <v>16382823.219999999</v>
      </c>
      <c r="LG27" s="394">
        <v>20773721.960000001</v>
      </c>
      <c r="LH27" s="394">
        <v>15637587.680000002</v>
      </c>
      <c r="LI27" s="394">
        <v>5788530.6799999997</v>
      </c>
      <c r="LJ27" s="394">
        <v>2513181.0900000003</v>
      </c>
      <c r="LK27" s="394">
        <v>2395223.87</v>
      </c>
      <c r="LL27" s="394">
        <v>3539262.01</v>
      </c>
      <c r="LM27" s="394">
        <v>2754760.71</v>
      </c>
      <c r="LN27" s="394">
        <v>5323018.95</v>
      </c>
      <c r="LO27" s="394">
        <v>1443069.16</v>
      </c>
      <c r="LP27" s="394">
        <v>20882043.27</v>
      </c>
      <c r="LQ27" s="394">
        <v>5258098.95</v>
      </c>
      <c r="LR27" s="394">
        <v>2814779.2300000004</v>
      </c>
      <c r="LS27" s="394">
        <v>61793063.150000006</v>
      </c>
      <c r="LT27" s="394">
        <v>16776502.83</v>
      </c>
      <c r="LU27" s="394">
        <v>47621709.280000001</v>
      </c>
      <c r="LV27" s="394">
        <v>16157198.970000001</v>
      </c>
      <c r="LW27" s="394">
        <v>9779382.0600000005</v>
      </c>
      <c r="LX27" s="394">
        <v>8418127.2100000009</v>
      </c>
      <c r="LY27" s="394">
        <v>4958188.1800000006</v>
      </c>
      <c r="LZ27" s="394">
        <v>3598920.4399999995</v>
      </c>
      <c r="MA27" s="394">
        <v>4088581.07</v>
      </c>
      <c r="MB27" s="394">
        <v>6112501.5099999998</v>
      </c>
      <c r="MC27" s="394">
        <v>12650494.57</v>
      </c>
      <c r="MD27" s="394">
        <v>3846796.1399999997</v>
      </c>
      <c r="ME27" s="394">
        <v>56189204.440000005</v>
      </c>
      <c r="MF27" s="394">
        <v>4993954.13</v>
      </c>
      <c r="MG27" s="394">
        <v>1201950.55</v>
      </c>
      <c r="MH27" s="394">
        <v>2343449.13</v>
      </c>
      <c r="MI27" s="394">
        <v>1372150.88</v>
      </c>
      <c r="MJ27" s="394">
        <v>5423612.1600000001</v>
      </c>
      <c r="MK27" s="394">
        <v>1809675.82</v>
      </c>
      <c r="ML27" s="394">
        <v>2780005.65</v>
      </c>
      <c r="MM27" s="394">
        <v>6274870.8300000001</v>
      </c>
      <c r="MN27" s="394">
        <v>3469738.53</v>
      </c>
      <c r="MO27" s="394">
        <v>2136834</v>
      </c>
      <c r="MP27" s="394">
        <v>1853026.71</v>
      </c>
      <c r="MQ27" s="394">
        <v>41409113.310000002</v>
      </c>
      <c r="MR27" s="394">
        <v>3934971.96</v>
      </c>
      <c r="MS27" s="394">
        <v>2454646.94</v>
      </c>
      <c r="MT27" s="394">
        <v>5225166.5100000007</v>
      </c>
      <c r="MU27" s="394">
        <v>5316384.0699999994</v>
      </c>
      <c r="MV27" s="394">
        <v>3856781.4999999995</v>
      </c>
      <c r="MW27" s="394">
        <v>10457846.039900001</v>
      </c>
      <c r="MX27" s="394">
        <v>6231970.75</v>
      </c>
      <c r="MY27" s="394">
        <v>3914122.9899999998</v>
      </c>
      <c r="MZ27" s="394">
        <v>1353783.5399999998</v>
      </c>
      <c r="NA27" s="394">
        <v>823380.23</v>
      </c>
      <c r="NB27" s="394">
        <v>105801469.53000002</v>
      </c>
      <c r="NC27" s="394">
        <v>10003651.460000001</v>
      </c>
      <c r="ND27" s="394">
        <v>4069195.6599999997</v>
      </c>
      <c r="NE27" s="394">
        <v>26672083.620000001</v>
      </c>
      <c r="NF27" s="394">
        <v>3196128.98</v>
      </c>
      <c r="NG27" s="394">
        <v>7593520.79</v>
      </c>
      <c r="NH27" s="394">
        <v>17763714.739999998</v>
      </c>
      <c r="NI27" s="394">
        <v>9826816.9399999995</v>
      </c>
      <c r="NJ27" s="394">
        <v>736227.8</v>
      </c>
      <c r="NK27" s="394">
        <v>3885069.0900000003</v>
      </c>
      <c r="NL27" s="394">
        <v>4318781.49</v>
      </c>
      <c r="NM27" s="394">
        <v>2240929.0100000002</v>
      </c>
      <c r="NN27" s="394">
        <v>21641128.870000001</v>
      </c>
      <c r="NO27" s="394">
        <v>3703828.5</v>
      </c>
      <c r="NP27" s="394">
        <v>2834920.24</v>
      </c>
      <c r="NQ27" s="394">
        <v>0</v>
      </c>
      <c r="NR27" s="394">
        <v>2166934.11</v>
      </c>
      <c r="NS27" s="394">
        <v>1040848.1</v>
      </c>
      <c r="NT27" s="394">
        <v>1355997.31</v>
      </c>
      <c r="NU27" s="394">
        <v>46691132.229999997</v>
      </c>
      <c r="NV27" s="394">
        <v>15460688.030000001</v>
      </c>
      <c r="NW27" s="394">
        <v>2948140.29</v>
      </c>
      <c r="NX27" s="394">
        <v>1069079.29</v>
      </c>
      <c r="NY27" s="394">
        <v>1972505.53</v>
      </c>
      <c r="NZ27" s="394">
        <v>3338027.83</v>
      </c>
      <c r="OA27" s="394">
        <v>1428154.71</v>
      </c>
      <c r="OB27" s="394">
        <v>46827708.18</v>
      </c>
      <c r="OC27" s="394">
        <v>18668508.210000001</v>
      </c>
      <c r="OD27" s="394">
        <v>6133566.5499999998</v>
      </c>
      <c r="OE27" s="394">
        <v>15221200.65</v>
      </c>
      <c r="OF27" s="394">
        <v>2908716.9</v>
      </c>
      <c r="OG27" s="394">
        <v>4084675.4800000004</v>
      </c>
      <c r="OH27" s="394">
        <v>5810541.75</v>
      </c>
      <c r="OI27" s="394">
        <v>510694.91000000003</v>
      </c>
      <c r="OJ27" s="394">
        <v>1198722.92</v>
      </c>
      <c r="OK27" s="394">
        <v>49953790.449999996</v>
      </c>
      <c r="OL27" s="394">
        <v>9825335.4600000009</v>
      </c>
      <c r="OM27" s="394">
        <v>13811705.540000001</v>
      </c>
      <c r="ON27" s="394">
        <v>4977625.1500000004</v>
      </c>
      <c r="OO27" s="394">
        <v>5433306.6700000009</v>
      </c>
      <c r="OP27" s="394">
        <v>696163.44</v>
      </c>
      <c r="OQ27" s="394">
        <v>22635107.390000001</v>
      </c>
      <c r="OR27" s="394">
        <v>2889109.78</v>
      </c>
      <c r="OS27" s="394">
        <v>2485969</v>
      </c>
      <c r="OT27" s="394">
        <v>8218008.4399999995</v>
      </c>
      <c r="OU27" s="394">
        <v>4142483.9800000004</v>
      </c>
      <c r="OV27" s="394">
        <v>9314932.8200000003</v>
      </c>
      <c r="OW27" s="394">
        <v>2771617.92</v>
      </c>
      <c r="OX27" s="394">
        <v>1618714.94</v>
      </c>
      <c r="OY27" s="394">
        <v>1738142.3</v>
      </c>
      <c r="OZ27" s="394">
        <v>32083922.699999996</v>
      </c>
      <c r="PA27" s="394">
        <v>1749039.92</v>
      </c>
      <c r="PB27" s="394">
        <v>7878886.4600000009</v>
      </c>
      <c r="PC27" s="394">
        <v>1305946.24</v>
      </c>
      <c r="PD27" s="394">
        <v>6376816.04</v>
      </c>
      <c r="PE27" s="394">
        <v>9053653.4499999993</v>
      </c>
      <c r="PF27" s="394">
        <v>2557362.92</v>
      </c>
      <c r="PG27" s="394">
        <v>1920626.49</v>
      </c>
      <c r="PH27" s="394">
        <v>5235907.0199999996</v>
      </c>
      <c r="PI27" s="394">
        <v>3504418.66</v>
      </c>
      <c r="PJ27" s="394">
        <v>5048033.5</v>
      </c>
      <c r="PK27" s="394">
        <v>7039523.6699999999</v>
      </c>
      <c r="PL27" s="394">
        <v>3004123.77</v>
      </c>
      <c r="PM27" s="394">
        <v>10428672.979999999</v>
      </c>
      <c r="PN27" s="394">
        <v>1867591.28</v>
      </c>
      <c r="PO27" s="394">
        <v>1327116.92</v>
      </c>
      <c r="PP27" s="394">
        <v>862056.8</v>
      </c>
      <c r="PQ27" s="394">
        <v>2104805.67</v>
      </c>
      <c r="PR27" s="394">
        <v>76671890.300000012</v>
      </c>
      <c r="PS27" s="394">
        <v>3956242.89</v>
      </c>
      <c r="PT27" s="394">
        <v>2964309.1399999997</v>
      </c>
      <c r="PU27" s="394">
        <v>8522558.5800000001</v>
      </c>
      <c r="PV27" s="394">
        <v>15196498.940000001</v>
      </c>
      <c r="PW27" s="394">
        <v>4606714.4800000004</v>
      </c>
      <c r="PX27" s="394">
        <v>12758954.75</v>
      </c>
      <c r="PY27" s="394">
        <v>4067478.74</v>
      </c>
      <c r="PZ27" s="394">
        <v>8724354.9000000004</v>
      </c>
      <c r="QA27" s="394">
        <v>2781238.8099999996</v>
      </c>
      <c r="QB27" s="394">
        <v>10666522.23</v>
      </c>
      <c r="QC27" s="394">
        <v>3061712.81</v>
      </c>
      <c r="QD27" s="394">
        <v>3238049.25</v>
      </c>
      <c r="QE27" s="394">
        <v>5341167.6099999994</v>
      </c>
      <c r="QF27" s="394">
        <v>10548453.33</v>
      </c>
      <c r="QG27" s="394">
        <v>3848613.7499999995</v>
      </c>
      <c r="QH27" s="394">
        <v>3781185.1</v>
      </c>
      <c r="QI27" s="394">
        <v>2962377.18</v>
      </c>
      <c r="QJ27" s="394">
        <v>2304316.4900000002</v>
      </c>
      <c r="QK27" s="394">
        <v>7669835.6900000004</v>
      </c>
      <c r="QL27" s="394">
        <v>8970050.7599999998</v>
      </c>
      <c r="QM27" s="394">
        <v>2418632.6799999997</v>
      </c>
      <c r="QN27" s="394">
        <v>695639.85</v>
      </c>
      <c r="QO27" s="394">
        <v>513578.8</v>
      </c>
      <c r="QP27" s="394">
        <v>514260.58999999997</v>
      </c>
      <c r="QQ27" s="394">
        <v>805879.65999999992</v>
      </c>
      <c r="QR27" s="394">
        <v>38074823.730000004</v>
      </c>
      <c r="QS27" s="394">
        <v>3146928.6999999997</v>
      </c>
      <c r="QT27" s="394">
        <v>6965061.5899999999</v>
      </c>
      <c r="QU27" s="394">
        <v>3678821.54</v>
      </c>
      <c r="QV27" s="394">
        <v>6475057.4899999993</v>
      </c>
      <c r="QW27" s="394">
        <v>9172952.0500000007</v>
      </c>
      <c r="QX27" s="394">
        <v>2997703.84</v>
      </c>
      <c r="QY27" s="394">
        <v>6574780.7300000004</v>
      </c>
      <c r="QZ27" s="394">
        <v>4942269.5</v>
      </c>
      <c r="RA27" s="394">
        <v>2826143.59</v>
      </c>
      <c r="RB27" s="394">
        <v>3545060.4</v>
      </c>
      <c r="RC27" s="394">
        <v>1323631.96</v>
      </c>
      <c r="RD27" s="394">
        <v>1199018</v>
      </c>
      <c r="RE27" s="394">
        <v>44545563.300000004</v>
      </c>
      <c r="RF27" s="394">
        <v>9414843.6000000015</v>
      </c>
      <c r="RG27" s="394">
        <v>4826445.3900000006</v>
      </c>
      <c r="RH27" s="394">
        <v>5652646.1699999999</v>
      </c>
      <c r="RI27" s="394">
        <v>4394823.26</v>
      </c>
      <c r="RJ27" s="394">
        <v>5802620.6400000006</v>
      </c>
      <c r="RK27" s="394">
        <v>11283098.93</v>
      </c>
      <c r="RL27" s="394">
        <v>5659025.8499999996</v>
      </c>
      <c r="RM27" s="394">
        <v>4724569</v>
      </c>
      <c r="RN27" s="394">
        <v>7271521.2000000002</v>
      </c>
      <c r="RO27" s="394">
        <v>6755185.7599999998</v>
      </c>
      <c r="RP27" s="394">
        <v>2755829.61</v>
      </c>
      <c r="RQ27" s="394">
        <v>1824773.85</v>
      </c>
      <c r="RR27" s="394">
        <v>4096564.5</v>
      </c>
      <c r="RS27" s="394">
        <v>1974344.1500000001</v>
      </c>
      <c r="RT27" s="394">
        <v>2328756.6</v>
      </c>
      <c r="RU27" s="394">
        <v>2947095.7100000004</v>
      </c>
      <c r="RV27" s="394">
        <v>1397045.2</v>
      </c>
      <c r="RW27" s="394">
        <v>1485990.99</v>
      </c>
      <c r="RX27" s="394">
        <v>708818.21</v>
      </c>
      <c r="RY27" s="394">
        <v>34615303.920000002</v>
      </c>
      <c r="RZ27" s="394">
        <v>4069442.1</v>
      </c>
      <c r="SA27" s="394">
        <v>3149758.7499999995</v>
      </c>
      <c r="SB27" s="394">
        <v>3225058.48</v>
      </c>
      <c r="SC27" s="394">
        <v>1909180.9300000002</v>
      </c>
      <c r="SD27" s="394">
        <v>2069055.3199999998</v>
      </c>
      <c r="SE27" s="394">
        <v>2105534.1</v>
      </c>
      <c r="SF27" s="394">
        <v>4992744.8099999996</v>
      </c>
      <c r="SG27" s="394">
        <v>2308684.0700000003</v>
      </c>
      <c r="SH27" s="394">
        <v>3440768.65</v>
      </c>
      <c r="SI27" s="394">
        <v>7529816.04</v>
      </c>
      <c r="SJ27" s="394">
        <v>502964.89</v>
      </c>
      <c r="SK27" s="394">
        <v>17330519.379999999</v>
      </c>
      <c r="SL27" s="394">
        <v>4007155</v>
      </c>
      <c r="SM27" s="394">
        <v>5354159.79</v>
      </c>
      <c r="SN27" s="394">
        <v>9448005.9000000004</v>
      </c>
      <c r="SO27" s="394">
        <v>3917961.1</v>
      </c>
      <c r="SP27" s="394">
        <v>5180825.72</v>
      </c>
      <c r="SQ27" s="394">
        <v>3363390.2199999997</v>
      </c>
      <c r="SR27" s="394">
        <v>1433928.53</v>
      </c>
      <c r="SS27" s="394">
        <v>46428780.440000005</v>
      </c>
      <c r="ST27" s="394">
        <v>3006581.53</v>
      </c>
      <c r="SU27" s="394">
        <v>9166823.8399999999</v>
      </c>
      <c r="SV27" s="394">
        <v>5865386.5099999998</v>
      </c>
      <c r="SW27" s="394">
        <v>1807685.0699999998</v>
      </c>
      <c r="SX27" s="394">
        <v>2656320.12</v>
      </c>
      <c r="SY27" s="394">
        <v>6165361.9000000004</v>
      </c>
      <c r="SZ27" s="394">
        <v>15098041.810000001</v>
      </c>
      <c r="TA27" s="394">
        <v>3569985.84</v>
      </c>
      <c r="TB27" s="394">
        <v>3256918.6</v>
      </c>
      <c r="TC27" s="394">
        <v>3664010</v>
      </c>
      <c r="TD27" s="394">
        <v>5799654.6400000006</v>
      </c>
      <c r="TE27" s="394">
        <v>3805230.34</v>
      </c>
      <c r="TF27" s="394">
        <v>3483239.7100000004</v>
      </c>
      <c r="TG27" s="394">
        <v>70523854.020000011</v>
      </c>
      <c r="TH27" s="394">
        <v>4395291</v>
      </c>
      <c r="TI27" s="394">
        <v>3398788.21</v>
      </c>
      <c r="TJ27" s="394">
        <v>7930737.3899999997</v>
      </c>
      <c r="TK27" s="394">
        <v>8593624.1699999999</v>
      </c>
      <c r="TL27" s="394">
        <v>5703960.6799999997</v>
      </c>
      <c r="TM27" s="394">
        <v>1176061.98</v>
      </c>
      <c r="TN27" s="394">
        <v>22127948.469999999</v>
      </c>
      <c r="TO27" s="394">
        <v>3812428.06</v>
      </c>
      <c r="TP27" s="394">
        <v>12253537.93</v>
      </c>
      <c r="TQ27" s="394">
        <v>6704130.8799999999</v>
      </c>
      <c r="TR27" s="394">
        <v>5031845</v>
      </c>
      <c r="TS27" s="394">
        <v>2654983.9299999997</v>
      </c>
      <c r="TT27" s="394">
        <v>3026800.5300000003</v>
      </c>
      <c r="TU27" s="394">
        <v>3750610.43</v>
      </c>
      <c r="TV27" s="394">
        <v>3414501.0700000003</v>
      </c>
      <c r="TW27" s="394">
        <v>14640029.35</v>
      </c>
      <c r="TX27" s="394">
        <v>3827708.6</v>
      </c>
      <c r="TY27" s="394">
        <v>17970110.879999999</v>
      </c>
      <c r="TZ27" s="394">
        <v>4242744.3800000008</v>
      </c>
      <c r="UA27" s="394">
        <v>2131060.86</v>
      </c>
      <c r="UB27" s="394">
        <v>2434340.65</v>
      </c>
      <c r="UC27" s="394">
        <v>20090592.990000002</v>
      </c>
      <c r="UD27" s="394">
        <v>1371808.72</v>
      </c>
      <c r="UE27" s="394">
        <v>761745.37999999989</v>
      </c>
      <c r="UF27" s="394">
        <v>2572540.08</v>
      </c>
      <c r="UG27" s="394">
        <v>1119732</v>
      </c>
      <c r="UH27" s="394">
        <v>27257478.530000001</v>
      </c>
      <c r="UI27" s="394">
        <v>5875147.790000001</v>
      </c>
      <c r="UJ27" s="394">
        <v>3462368.4</v>
      </c>
      <c r="UK27" s="394">
        <v>5492567.3499999996</v>
      </c>
      <c r="UL27" s="394">
        <v>6381985.4699999997</v>
      </c>
      <c r="UM27" s="394">
        <v>4222315.3499999996</v>
      </c>
      <c r="UN27" s="394">
        <v>92868215.780000001</v>
      </c>
      <c r="UO27" s="394">
        <v>3680836.05</v>
      </c>
      <c r="UP27" s="394">
        <v>5297363.9300000006</v>
      </c>
      <c r="UQ27" s="394">
        <v>11541741.23</v>
      </c>
      <c r="UR27" s="394">
        <v>1663744.67</v>
      </c>
      <c r="US27" s="394">
        <v>2363985.02</v>
      </c>
      <c r="UT27" s="394">
        <v>8556619.0800000001</v>
      </c>
      <c r="UU27" s="394">
        <v>3188567.6</v>
      </c>
      <c r="UV27" s="394">
        <v>3060993.32</v>
      </c>
      <c r="UW27" s="394">
        <v>2699467.12</v>
      </c>
      <c r="UX27" s="394">
        <v>9221421.370000001</v>
      </c>
      <c r="UY27" s="394">
        <v>8299809.4199999999</v>
      </c>
      <c r="UZ27" s="394">
        <v>8862129.6999999993</v>
      </c>
      <c r="VA27" s="394">
        <v>5379115.5999999996</v>
      </c>
      <c r="VB27" s="394">
        <v>1713329.31</v>
      </c>
      <c r="VC27" s="394">
        <v>1905718.4000000001</v>
      </c>
      <c r="VD27" s="394">
        <v>3574658.3800000004</v>
      </c>
      <c r="VE27" s="394">
        <v>2846446.45</v>
      </c>
      <c r="VF27" s="394">
        <v>13758758.550000001</v>
      </c>
      <c r="VG27" s="394">
        <v>1269404.1000000001</v>
      </c>
      <c r="VH27" s="394">
        <v>1280576.1200000001</v>
      </c>
      <c r="VI27" s="394">
        <v>494996.31999999995</v>
      </c>
      <c r="VJ27" s="394">
        <v>39526283.220000006</v>
      </c>
      <c r="VK27" s="394">
        <v>2359562.64</v>
      </c>
      <c r="VL27" s="394">
        <v>4238993.2</v>
      </c>
      <c r="VM27" s="394">
        <v>4977878.82</v>
      </c>
      <c r="VN27" s="394">
        <v>12356298.949999999</v>
      </c>
      <c r="VO27" s="394">
        <v>5790269.9500000002</v>
      </c>
      <c r="VP27" s="394">
        <v>5389718.8599999994</v>
      </c>
      <c r="VQ27" s="394">
        <v>4283465.8999999994</v>
      </c>
      <c r="VR27" s="394">
        <v>5161855.57</v>
      </c>
      <c r="VS27" s="394">
        <v>15168199.779999999</v>
      </c>
      <c r="VT27" s="394">
        <v>3734600.68</v>
      </c>
      <c r="VU27" s="394">
        <v>7917207.46</v>
      </c>
      <c r="VV27" s="394">
        <v>3978315.65</v>
      </c>
      <c r="VW27" s="394">
        <v>3610548.27</v>
      </c>
      <c r="VX27" s="394">
        <v>1957106.1999999997</v>
      </c>
      <c r="VY27" s="394">
        <v>116811893.38</v>
      </c>
      <c r="VZ27" s="394">
        <v>9077383.1600000001</v>
      </c>
      <c r="WA27" s="394">
        <v>6861497.1699999999</v>
      </c>
      <c r="WB27" s="394">
        <v>5082106.18</v>
      </c>
      <c r="WC27" s="394">
        <v>4000321.9800000004</v>
      </c>
      <c r="WD27" s="394">
        <v>5935724.8799999999</v>
      </c>
      <c r="WE27" s="394">
        <v>6489764.8600000003</v>
      </c>
      <c r="WF27" s="394">
        <v>8283767.4800000004</v>
      </c>
      <c r="WG27" s="394">
        <v>4015698.7300000004</v>
      </c>
      <c r="WH27" s="394">
        <v>5895108.9900000002</v>
      </c>
      <c r="WI27" s="394">
        <v>4078578.3600000003</v>
      </c>
      <c r="WJ27" s="394">
        <v>11000674.43</v>
      </c>
      <c r="WK27" s="394">
        <v>5782156.7400000002</v>
      </c>
      <c r="WL27" s="394">
        <v>8024143.2699999996</v>
      </c>
      <c r="WM27" s="394">
        <v>8920132.4199999999</v>
      </c>
      <c r="WN27" s="394">
        <v>8897090.9899999984</v>
      </c>
      <c r="WO27" s="394">
        <v>5965490.7699999996</v>
      </c>
      <c r="WP27" s="394">
        <v>11046343.67</v>
      </c>
      <c r="WQ27" s="394">
        <v>2694738.6199999996</v>
      </c>
      <c r="WR27" s="394">
        <v>9230595.1300000008</v>
      </c>
      <c r="WS27" s="394">
        <v>26629700.260000002</v>
      </c>
      <c r="WT27" s="394">
        <v>4959356.5199999996</v>
      </c>
      <c r="WU27" s="394">
        <v>3890391.24</v>
      </c>
      <c r="WV27" s="394">
        <v>3077992.0599999996</v>
      </c>
      <c r="WW27" s="394">
        <v>5497446.1200000001</v>
      </c>
      <c r="WX27" s="394">
        <v>2463936.3200000003</v>
      </c>
      <c r="WY27" s="394">
        <v>3182773.13</v>
      </c>
      <c r="WZ27" s="394">
        <v>3554198.52</v>
      </c>
      <c r="XA27" s="394">
        <v>9182236.6699999999</v>
      </c>
      <c r="XB27" s="394">
        <v>2694608.61</v>
      </c>
      <c r="XC27" s="394">
        <v>1710833.6816</v>
      </c>
      <c r="XD27" s="394">
        <v>1699581.75</v>
      </c>
      <c r="XE27" s="394">
        <v>1627311.5</v>
      </c>
      <c r="XF27" s="394">
        <v>63790576.43</v>
      </c>
      <c r="XG27" s="394">
        <v>5399390.5700000003</v>
      </c>
      <c r="XH27" s="394">
        <v>6005281.4800000004</v>
      </c>
      <c r="XI27" s="394">
        <v>24852868.789999999</v>
      </c>
      <c r="XJ27" s="394">
        <v>3883540.02</v>
      </c>
      <c r="XK27" s="394">
        <v>6369646.7300000004</v>
      </c>
      <c r="XL27" s="394">
        <v>7332023.7400000012</v>
      </c>
      <c r="XM27" s="394">
        <v>5539351.3099999996</v>
      </c>
      <c r="XN27" s="394">
        <v>4860348.88</v>
      </c>
      <c r="XO27" s="394">
        <v>9829048.2300000004</v>
      </c>
      <c r="XP27" s="394">
        <v>7415186.3599999994</v>
      </c>
      <c r="XQ27" s="394">
        <v>3174249.16</v>
      </c>
      <c r="XR27" s="394">
        <v>2792494.5200000005</v>
      </c>
      <c r="XS27" s="394">
        <v>5339915.12</v>
      </c>
      <c r="XT27" s="394">
        <v>3543069.04</v>
      </c>
      <c r="XU27" s="394">
        <v>2194334.89</v>
      </c>
      <c r="XV27" s="394">
        <v>1688430.79</v>
      </c>
      <c r="XW27" s="394">
        <v>3904057.96</v>
      </c>
      <c r="XX27" s="394">
        <v>2402641.75</v>
      </c>
      <c r="XY27" s="394">
        <v>3750157.8</v>
      </c>
      <c r="XZ27" s="394">
        <v>2334189.29</v>
      </c>
      <c r="YA27" s="394">
        <v>1745778.55</v>
      </c>
      <c r="YB27" s="394">
        <v>1645984.52</v>
      </c>
      <c r="YC27" s="394">
        <v>64992668.329999998</v>
      </c>
      <c r="YD27" s="394">
        <v>3668556.17</v>
      </c>
      <c r="YE27" s="394">
        <v>12193204.710000001</v>
      </c>
      <c r="YF27" s="394">
        <v>3965377.25</v>
      </c>
      <c r="YG27" s="394">
        <v>17300683.289999999</v>
      </c>
      <c r="YH27" s="394">
        <v>5438806.2199999997</v>
      </c>
      <c r="YI27" s="394">
        <v>7778901.5800000001</v>
      </c>
      <c r="YJ27" s="394">
        <v>2331820.36</v>
      </c>
      <c r="YK27" s="394">
        <v>21579786.059999999</v>
      </c>
      <c r="YL27" s="394">
        <v>12965593.27</v>
      </c>
      <c r="YM27" s="394">
        <v>8035427.3300000001</v>
      </c>
      <c r="YN27" s="394">
        <v>4833000.3599999994</v>
      </c>
      <c r="YO27" s="394">
        <v>4580649.3100000005</v>
      </c>
      <c r="YP27" s="394">
        <v>4363176.2</v>
      </c>
      <c r="YQ27" s="394">
        <v>2529656.5700000003</v>
      </c>
      <c r="YR27" s="394">
        <v>806089.9800000001</v>
      </c>
      <c r="YS27" s="394">
        <v>2702987.8</v>
      </c>
      <c r="YT27" s="394">
        <v>25051167.41</v>
      </c>
      <c r="YU27" s="394">
        <v>1734959.15</v>
      </c>
      <c r="YV27" s="394">
        <v>2209509.5099999998</v>
      </c>
      <c r="YW27" s="394">
        <v>2531412.85</v>
      </c>
      <c r="YX27" s="394">
        <v>2122605.21</v>
      </c>
      <c r="YY27" s="394">
        <v>1525222.8</v>
      </c>
      <c r="YZ27" s="394">
        <v>1686452</v>
      </c>
      <c r="ZA27" s="394">
        <v>27936505.050000001</v>
      </c>
      <c r="ZB27" s="394">
        <v>1609252.53</v>
      </c>
      <c r="ZC27" s="394">
        <v>7640988.0600000005</v>
      </c>
      <c r="ZD27" s="394">
        <v>2592883.0699999998</v>
      </c>
      <c r="ZE27" s="394">
        <v>2092316.49</v>
      </c>
      <c r="ZF27" s="394">
        <v>3405216.59</v>
      </c>
      <c r="ZG27" s="394">
        <v>3066172.04</v>
      </c>
      <c r="ZH27" s="394">
        <v>1731043.4</v>
      </c>
      <c r="ZI27" s="394">
        <v>10520228.800000001</v>
      </c>
      <c r="ZJ27" s="394">
        <v>76834791.260000005</v>
      </c>
      <c r="ZK27" s="394">
        <v>2044685.1500000001</v>
      </c>
      <c r="ZL27" s="394">
        <v>6285385.4500000002</v>
      </c>
      <c r="ZM27" s="394">
        <v>17438335.170000002</v>
      </c>
      <c r="ZN27" s="394">
        <v>14134056.07</v>
      </c>
      <c r="ZO27" s="394">
        <v>3629623.49</v>
      </c>
      <c r="ZP27" s="394">
        <v>4106391.9699999997</v>
      </c>
      <c r="ZQ27" s="394">
        <v>11511581.52</v>
      </c>
      <c r="ZR27" s="394">
        <v>8073137.4400000004</v>
      </c>
      <c r="ZS27" s="394">
        <v>8388273.2400000002</v>
      </c>
      <c r="ZT27" s="394">
        <v>894273.54</v>
      </c>
      <c r="ZU27" s="394">
        <v>3261095.7399999998</v>
      </c>
      <c r="ZV27" s="394">
        <v>2695105.34</v>
      </c>
      <c r="ZW27" s="394">
        <v>5152079.26</v>
      </c>
      <c r="ZX27" s="394">
        <v>3182034.42</v>
      </c>
      <c r="ZY27" s="394">
        <v>2308114.48</v>
      </c>
      <c r="ZZ27" s="394">
        <v>3571165.44</v>
      </c>
      <c r="AAA27" s="394">
        <v>1271057.6499999999</v>
      </c>
      <c r="AAB27" s="394">
        <v>2828203.66</v>
      </c>
      <c r="AAC27" s="394">
        <v>969646.33000000007</v>
      </c>
      <c r="AAD27" s="394">
        <v>1891808.44</v>
      </c>
      <c r="AAE27" s="394">
        <v>1436645.05</v>
      </c>
      <c r="AAF27" s="394">
        <v>18790312.970000003</v>
      </c>
      <c r="AAG27" s="394">
        <v>3144414.9800000004</v>
      </c>
      <c r="AAH27" s="394">
        <v>3201949.42</v>
      </c>
      <c r="AAI27" s="394">
        <v>2689327.67</v>
      </c>
      <c r="AAJ27" s="394">
        <v>1525758.85</v>
      </c>
      <c r="AAK27" s="394">
        <v>5257243.59</v>
      </c>
      <c r="AAL27" s="394">
        <v>1659281.06</v>
      </c>
      <c r="AAM27" s="394">
        <v>115953563.59</v>
      </c>
      <c r="AAN27" s="394">
        <v>5278893.4800000004</v>
      </c>
      <c r="AAO27" s="394">
        <v>3145189.31</v>
      </c>
      <c r="AAP27" s="394">
        <v>7656624.9399999995</v>
      </c>
      <c r="AAQ27" s="394">
        <v>6589365.2000000002</v>
      </c>
      <c r="AAR27" s="394">
        <v>4021006.3499999996</v>
      </c>
      <c r="AAS27" s="394">
        <v>4271175.3499999996</v>
      </c>
      <c r="AAT27" s="394">
        <v>5089093.01</v>
      </c>
      <c r="AAU27" s="394">
        <v>9732811.1400000006</v>
      </c>
      <c r="AAV27" s="394">
        <v>3718660.36</v>
      </c>
      <c r="AAW27" s="394">
        <v>4010361.9</v>
      </c>
      <c r="AAX27" s="394">
        <v>17152017.689999998</v>
      </c>
      <c r="AAY27" s="394">
        <v>8279731.0499999998</v>
      </c>
      <c r="AAZ27" s="394">
        <v>1878016.3</v>
      </c>
      <c r="ABA27" s="394">
        <v>4747517.7399999993</v>
      </c>
      <c r="ABB27" s="394">
        <v>2292196.17</v>
      </c>
      <c r="ABC27" s="394">
        <v>1951769.8599999999</v>
      </c>
      <c r="ABD27" s="394">
        <v>5649947.2399999993</v>
      </c>
      <c r="ABE27" s="394">
        <v>2745246.59</v>
      </c>
      <c r="ABF27" s="394">
        <v>21443802.710000001</v>
      </c>
      <c r="ABG27" s="394">
        <v>12293492.450000001</v>
      </c>
      <c r="ABH27" s="394">
        <v>2010398.1600000001</v>
      </c>
      <c r="ABI27" s="394">
        <v>2261450.2999999998</v>
      </c>
      <c r="ABJ27" s="394">
        <v>2150622.0300000003</v>
      </c>
      <c r="ABK27" s="394">
        <v>1936941.11</v>
      </c>
      <c r="ABL27" s="394">
        <v>1218399.6000000001</v>
      </c>
      <c r="ABM27" s="394">
        <v>27306290.98</v>
      </c>
      <c r="ABN27" s="394">
        <v>3781100.53</v>
      </c>
      <c r="ABO27" s="394">
        <v>2070585.73</v>
      </c>
      <c r="ABP27" s="394">
        <v>2913236.5100000007</v>
      </c>
      <c r="ABQ27" s="394">
        <v>5431780.0699999994</v>
      </c>
      <c r="ABR27" s="394">
        <v>3008109.62</v>
      </c>
      <c r="ABS27" s="394">
        <v>2089721.29</v>
      </c>
      <c r="ABT27" s="394">
        <v>2126161.13</v>
      </c>
      <c r="ABU27" s="394">
        <v>500115.95</v>
      </c>
      <c r="ABV27" s="394">
        <v>31248697.649999999</v>
      </c>
      <c r="ABW27" s="394">
        <v>1795071</v>
      </c>
      <c r="ABX27" s="394">
        <v>5122278.629999999</v>
      </c>
      <c r="ABY27" s="394">
        <v>1759330.44</v>
      </c>
      <c r="ABZ27" s="394">
        <v>1849121.69</v>
      </c>
      <c r="ACA27" s="394">
        <v>6389357.7800000003</v>
      </c>
      <c r="ACB27" s="394">
        <v>1020535.27</v>
      </c>
      <c r="ACC27" s="394">
        <v>2026380.9100000001</v>
      </c>
      <c r="ACD27" s="394">
        <v>1727538.9300000002</v>
      </c>
      <c r="ACE27" s="394">
        <v>3414414.76</v>
      </c>
      <c r="ACF27" s="394">
        <v>1401835.1</v>
      </c>
      <c r="ACG27" s="394">
        <v>65787933.710000008</v>
      </c>
      <c r="ACH27" s="394">
        <v>2521865.94</v>
      </c>
      <c r="ACI27" s="394">
        <v>2294688.1</v>
      </c>
      <c r="ACJ27" s="394">
        <v>5985359.6000000006</v>
      </c>
      <c r="ACK27" s="394">
        <v>1446862.3199999998</v>
      </c>
      <c r="ACL27" s="394">
        <v>3844383.15</v>
      </c>
      <c r="ACM27" s="394">
        <v>6868905.5299999993</v>
      </c>
      <c r="ACN27" s="394">
        <v>15918068.960000001</v>
      </c>
      <c r="ACO27" s="394">
        <v>8744482.0600000005</v>
      </c>
      <c r="ACP27" s="394">
        <v>2728604.43</v>
      </c>
      <c r="ACQ27" s="394">
        <v>4106821.11</v>
      </c>
      <c r="ACR27" s="394">
        <v>2916120.9899999998</v>
      </c>
      <c r="ACS27" s="394">
        <v>4552877.4300000006</v>
      </c>
      <c r="ACT27" s="394">
        <v>13653150.48</v>
      </c>
      <c r="ACU27" s="394">
        <v>3383971.77</v>
      </c>
      <c r="ACV27" s="394">
        <v>4665882.41</v>
      </c>
      <c r="ACW27" s="394">
        <v>3243090.1399999997</v>
      </c>
      <c r="ACX27" s="394">
        <v>2352311.5699999998</v>
      </c>
      <c r="ACY27" s="394">
        <v>1919326.56</v>
      </c>
      <c r="ACZ27" s="394">
        <v>49258.5</v>
      </c>
      <c r="ADA27" s="394">
        <v>1125901.71</v>
      </c>
      <c r="ADB27" s="394">
        <v>1028808.12</v>
      </c>
      <c r="ADC27" s="394">
        <v>817444.86</v>
      </c>
      <c r="ADD27" s="394">
        <v>12156049.639999999</v>
      </c>
      <c r="ADE27" s="394">
        <v>12039024.83</v>
      </c>
      <c r="ADF27" s="394">
        <v>1306007.25</v>
      </c>
      <c r="ADG27" s="394">
        <v>841357.47</v>
      </c>
      <c r="ADH27" s="394">
        <v>2336181.71</v>
      </c>
      <c r="ADI27" s="394">
        <v>467866.47</v>
      </c>
      <c r="ADJ27" s="394">
        <v>2074871.5699999998</v>
      </c>
      <c r="ADK27" s="394">
        <v>1059290.19</v>
      </c>
      <c r="ADL27" s="394">
        <v>1564985.1099999999</v>
      </c>
      <c r="ADM27" s="394">
        <v>60752478.870000005</v>
      </c>
      <c r="ADN27" s="394">
        <v>4418595.01</v>
      </c>
      <c r="ADO27" s="394">
        <v>5932703.6699999999</v>
      </c>
      <c r="ADP27" s="394">
        <v>18421055.41</v>
      </c>
      <c r="ADQ27" s="394">
        <v>1151952.8700000001</v>
      </c>
      <c r="ADR27" s="394">
        <v>1817287.5299999998</v>
      </c>
      <c r="ADS27" s="394">
        <v>3800261.84</v>
      </c>
      <c r="ADT27" s="394">
        <v>2891033.08</v>
      </c>
      <c r="ADU27" s="394">
        <v>70299730.319999993</v>
      </c>
      <c r="ADV27" s="394">
        <v>18953167.449999999</v>
      </c>
      <c r="ADW27" s="394">
        <v>7205303.6199999992</v>
      </c>
      <c r="ADX27" s="394">
        <v>2663084.4399999995</v>
      </c>
      <c r="ADY27" s="394">
        <v>2039636.0300000003</v>
      </c>
      <c r="ADZ27" s="394">
        <v>4472584.5999999996</v>
      </c>
      <c r="AEA27" s="394">
        <v>2833880.9699999997</v>
      </c>
      <c r="AEB27" s="394">
        <v>4294490.42</v>
      </c>
      <c r="AEC27" s="394">
        <v>2404407.0199999996</v>
      </c>
      <c r="AED27" s="394">
        <v>1668781.11</v>
      </c>
      <c r="AEE27" s="394">
        <v>16457827.16</v>
      </c>
      <c r="AEF27" s="394">
        <v>3851553.5599999996</v>
      </c>
      <c r="AEG27" s="394">
        <v>1218036.1600000001</v>
      </c>
      <c r="AEH27" s="394">
        <v>3896502.77</v>
      </c>
      <c r="AEI27" s="394">
        <v>5841888.2999999998</v>
      </c>
      <c r="AEJ27" s="394">
        <v>2400999.4500000002</v>
      </c>
      <c r="AEK27" s="394">
        <v>2378898.08</v>
      </c>
      <c r="AEL27" s="394">
        <v>6488765.4100000001</v>
      </c>
      <c r="AEM27" s="394">
        <v>1503742.4</v>
      </c>
      <c r="AEN27" s="394">
        <v>2288125.2799999998</v>
      </c>
      <c r="AEO27" s="394">
        <v>45453241.18</v>
      </c>
      <c r="AEP27" s="394">
        <v>3814212.6500000004</v>
      </c>
      <c r="AEQ27" s="394">
        <v>3570778.8200000003</v>
      </c>
      <c r="AER27" s="394">
        <v>4360948.49</v>
      </c>
      <c r="AES27" s="394">
        <v>4047099.9400000004</v>
      </c>
      <c r="AET27" s="394">
        <v>11489366.24</v>
      </c>
      <c r="AEU27" s="394">
        <v>3922436.1799999997</v>
      </c>
      <c r="AEV27" s="394">
        <v>5666261.7199999997</v>
      </c>
      <c r="AEW27" s="394">
        <v>2973105.51</v>
      </c>
      <c r="AEX27" s="394">
        <v>1596582.0000000002</v>
      </c>
      <c r="AEY27" s="394">
        <v>29142143.649999999</v>
      </c>
      <c r="AEZ27" s="394">
        <v>15005926.220000001</v>
      </c>
      <c r="AFA27" s="394">
        <v>8319042.3300000001</v>
      </c>
      <c r="AFB27" s="394">
        <v>5711625.8799999999</v>
      </c>
      <c r="AFC27" s="394">
        <v>7384297.7100000009</v>
      </c>
      <c r="AFD27" s="394">
        <v>7672075.6699999999</v>
      </c>
      <c r="AFE27" s="394">
        <v>5674390.7800000003</v>
      </c>
      <c r="AFF27" s="394">
        <v>5354605.24</v>
      </c>
      <c r="AFG27" s="394">
        <v>3594851.12</v>
      </c>
      <c r="AFH27" s="394">
        <v>2759047.44</v>
      </c>
      <c r="AFI27" s="394">
        <v>4796725.51</v>
      </c>
      <c r="AFJ27" s="394">
        <v>4522461.29</v>
      </c>
      <c r="AFK27" s="394">
        <v>3957925.8400000003</v>
      </c>
      <c r="AFL27" s="394">
        <v>28303625.199999999</v>
      </c>
      <c r="AFM27" s="394">
        <v>5119904.0900000008</v>
      </c>
      <c r="AFN27" s="394">
        <v>4997640.37</v>
      </c>
      <c r="AFO27" s="394">
        <v>2572854.2299999995</v>
      </c>
      <c r="AFP27" s="394">
        <v>3808521.51</v>
      </c>
      <c r="AFQ27" s="394">
        <v>2962385.6</v>
      </c>
      <c r="AFR27" s="394">
        <v>2536773</v>
      </c>
      <c r="AFS27" s="394">
        <v>6275726.8900000006</v>
      </c>
      <c r="AFT27" s="394">
        <v>11146242.260000002</v>
      </c>
      <c r="AFU27" s="394">
        <v>3088565.43</v>
      </c>
      <c r="AFV27" s="394">
        <v>7299427.6500000004</v>
      </c>
      <c r="AFW27" s="394">
        <v>2365970.1399999997</v>
      </c>
      <c r="AFX27" s="394">
        <v>38276079.240000002</v>
      </c>
      <c r="AFY27" s="394">
        <v>1892308.6099999999</v>
      </c>
      <c r="AFZ27" s="394">
        <v>2215507.35</v>
      </c>
      <c r="AGA27" s="394">
        <v>1914915.23</v>
      </c>
      <c r="AGB27" s="394">
        <v>5787464.8100000005</v>
      </c>
      <c r="AGC27" s="394">
        <v>2510889.56</v>
      </c>
      <c r="AGD27" s="394">
        <v>821620.09</v>
      </c>
      <c r="AGE27" s="394">
        <v>1864167.8399999999</v>
      </c>
      <c r="AGF27" s="394">
        <v>1482850.1800000002</v>
      </c>
      <c r="AGG27" s="394">
        <v>3987532.92</v>
      </c>
      <c r="AGH27" s="394">
        <v>1028322.25</v>
      </c>
      <c r="AGI27" s="394">
        <v>30726549.68</v>
      </c>
      <c r="AGJ27" s="394">
        <v>7516746.4400000004</v>
      </c>
      <c r="AGK27" s="394">
        <v>2932279.18</v>
      </c>
      <c r="AGL27" s="394">
        <v>2677270.7199999997</v>
      </c>
      <c r="AGM27" s="394">
        <v>9482313.0199999996</v>
      </c>
      <c r="AGN27" s="394">
        <v>5221879.1100000003</v>
      </c>
      <c r="AGO27" s="394">
        <v>2565875.8600000003</v>
      </c>
      <c r="AGP27" s="394">
        <v>2459734.88</v>
      </c>
      <c r="AGQ27" s="394">
        <v>84277931.359999999</v>
      </c>
      <c r="AGR27" s="394">
        <v>51806163.170000002</v>
      </c>
      <c r="AGS27" s="394">
        <v>3330741.4499999997</v>
      </c>
      <c r="AGT27" s="394">
        <v>5321642.8200000012</v>
      </c>
      <c r="AGU27" s="394">
        <v>9940051.7700000014</v>
      </c>
      <c r="AGV27" s="394">
        <v>6804300.8100000005</v>
      </c>
      <c r="AGW27" s="394">
        <v>4779704.25</v>
      </c>
      <c r="AGX27" s="394">
        <v>5571622.8900000006</v>
      </c>
      <c r="AGY27" s="394">
        <v>2006576.7</v>
      </c>
      <c r="AGZ27" s="394">
        <v>4773562.3900000006</v>
      </c>
      <c r="AHA27" s="394">
        <v>5258385.16</v>
      </c>
      <c r="AHB27" s="394">
        <v>2392542.41</v>
      </c>
      <c r="AHC27" s="394">
        <v>1553037.6400000001</v>
      </c>
      <c r="AHD27" s="394">
        <v>2661408.11</v>
      </c>
      <c r="AHE27" s="394">
        <v>1925780.44</v>
      </c>
      <c r="AHF27" s="394">
        <v>2546638.73</v>
      </c>
      <c r="AHG27" s="394">
        <v>2094398.1900000002</v>
      </c>
      <c r="AHH27" s="394">
        <v>18240941.120000001</v>
      </c>
      <c r="AHI27" s="394">
        <v>1974160.53</v>
      </c>
      <c r="AHJ27" s="394">
        <v>2733745.02</v>
      </c>
      <c r="AHK27" s="394">
        <v>1891022.92</v>
      </c>
      <c r="AHL27" s="394">
        <v>5330901.34</v>
      </c>
      <c r="AHM27" s="394">
        <v>2262964.7400000002</v>
      </c>
      <c r="AHN27" s="394">
        <v>1518202.0299999998</v>
      </c>
      <c r="AHO27" s="394">
        <v>7142066783.6714926</v>
      </c>
    </row>
    <row r="28" spans="1:899">
      <c r="A28" s="383" t="s">
        <v>39</v>
      </c>
      <c r="B28" s="383" t="s">
        <v>40</v>
      </c>
      <c r="C28" s="394">
        <v>180129628.43000004</v>
      </c>
      <c r="D28" s="394">
        <v>12063962.65</v>
      </c>
      <c r="E28" s="394">
        <v>10425512.379999997</v>
      </c>
      <c r="F28" s="394">
        <v>6847031.0900000008</v>
      </c>
      <c r="G28" s="394">
        <v>32398683.040000007</v>
      </c>
      <c r="H28" s="394">
        <v>6877928.5699999994</v>
      </c>
      <c r="I28" s="394">
        <v>34988164.049999997</v>
      </c>
      <c r="J28" s="394">
        <v>12185170.010000002</v>
      </c>
      <c r="K28" s="394">
        <v>10305514.800000001</v>
      </c>
      <c r="L28" s="394">
        <v>8669017.2200000007</v>
      </c>
      <c r="M28" s="394">
        <v>1910932.94</v>
      </c>
      <c r="N28" s="394">
        <v>5846876.3300000001</v>
      </c>
      <c r="O28" s="394">
        <v>6183792.1399999997</v>
      </c>
      <c r="P28" s="394">
        <v>5728187.0200000014</v>
      </c>
      <c r="Q28" s="394">
        <v>5033273.8699999992</v>
      </c>
      <c r="R28" s="394">
        <v>7807334.1000000015</v>
      </c>
      <c r="S28" s="394">
        <v>7707072.4100000001</v>
      </c>
      <c r="T28" s="394">
        <v>3880229.1100000008</v>
      </c>
      <c r="U28" s="394">
        <v>147089562.81999999</v>
      </c>
      <c r="V28" s="394">
        <v>50841253.620000005</v>
      </c>
      <c r="W28" s="394">
        <v>15784444</v>
      </c>
      <c r="X28" s="394">
        <v>16513749.209999999</v>
      </c>
      <c r="Y28" s="394">
        <v>5695443.0800000001</v>
      </c>
      <c r="Z28" s="394">
        <v>6699159.6400000006</v>
      </c>
      <c r="AA28" s="394">
        <v>2693401.31</v>
      </c>
      <c r="AB28" s="394">
        <v>39015239.559999987</v>
      </c>
      <c r="AC28" s="394">
        <v>11274942.309999999</v>
      </c>
      <c r="AD28" s="394">
        <v>3046824.29</v>
      </c>
      <c r="AE28" s="394">
        <v>22583103.940000001</v>
      </c>
      <c r="AF28" s="394">
        <v>9394958.6999999993</v>
      </c>
      <c r="AG28" s="394">
        <v>27409357.170000006</v>
      </c>
      <c r="AH28" s="394">
        <v>14565878.039999999</v>
      </c>
      <c r="AI28" s="394">
        <v>8361055.6700000018</v>
      </c>
      <c r="AJ28" s="394">
        <v>4778236.7</v>
      </c>
      <c r="AK28" s="394">
        <v>8589695.8800000008</v>
      </c>
      <c r="AL28" s="394">
        <v>8058995.9000000013</v>
      </c>
      <c r="AM28" s="394">
        <v>6647879.370000001</v>
      </c>
      <c r="AN28" s="394">
        <v>4957403.3699999992</v>
      </c>
      <c r="AO28" s="394">
        <v>4512124.91</v>
      </c>
      <c r="AP28" s="394">
        <v>3029744.1000000006</v>
      </c>
      <c r="AQ28" s="394">
        <v>3712743.59</v>
      </c>
      <c r="AR28" s="394">
        <v>7526868.3300000019</v>
      </c>
      <c r="AS28" s="394">
        <v>72404151.110000014</v>
      </c>
      <c r="AT28" s="394">
        <v>2310074.8699999996</v>
      </c>
      <c r="AU28" s="394">
        <v>2769511.04</v>
      </c>
      <c r="AV28" s="394">
        <v>1170493.32</v>
      </c>
      <c r="AW28" s="394">
        <v>6801129.2800000003</v>
      </c>
      <c r="AX28" s="394">
        <v>7285848.9100000001</v>
      </c>
      <c r="AY28" s="394">
        <v>2438140.33</v>
      </c>
      <c r="AZ28" s="394">
        <v>3365187.18</v>
      </c>
      <c r="BA28" s="394">
        <v>2198937.5299999998</v>
      </c>
      <c r="BB28" s="394">
        <v>1595353.66</v>
      </c>
      <c r="BC28" s="394">
        <v>3984326.9700000007</v>
      </c>
      <c r="BD28" s="394">
        <v>2068524.3299999998</v>
      </c>
      <c r="BE28" s="394">
        <v>16920734.690000001</v>
      </c>
      <c r="BF28" s="394">
        <v>121721.5</v>
      </c>
      <c r="BG28" s="394">
        <v>2831413.09</v>
      </c>
      <c r="BH28" s="394">
        <v>57808330.900000006</v>
      </c>
      <c r="BI28" s="394">
        <v>39433302.960000001</v>
      </c>
      <c r="BJ28" s="394">
        <v>9221491.4399999995</v>
      </c>
      <c r="BK28" s="394">
        <v>4915888.0399999991</v>
      </c>
      <c r="BL28" s="394">
        <v>9013941.9199999999</v>
      </c>
      <c r="BM28" s="394">
        <v>7140191.3500000006</v>
      </c>
      <c r="BN28" s="394">
        <v>4653300.1100000003</v>
      </c>
      <c r="BO28" s="394">
        <v>1572043.2399999998</v>
      </c>
      <c r="BP28" s="394">
        <v>2207975.2999999998</v>
      </c>
      <c r="BQ28" s="394">
        <v>86186373.01000002</v>
      </c>
      <c r="BR28" s="394">
        <v>4774270.08</v>
      </c>
      <c r="BS28" s="394">
        <v>6194404.2699999996</v>
      </c>
      <c r="BT28" s="394">
        <v>6289008.2799999993</v>
      </c>
      <c r="BU28" s="394">
        <v>4578452.71</v>
      </c>
      <c r="BV28" s="394">
        <v>4347651.4799999995</v>
      </c>
      <c r="BW28" s="394">
        <v>5688472.6299999999</v>
      </c>
      <c r="BX28" s="394">
        <v>8987584.4300000016</v>
      </c>
      <c r="BY28" s="394">
        <v>48836978.479999997</v>
      </c>
      <c r="BZ28" s="394">
        <v>5979325.9900000021</v>
      </c>
      <c r="CA28" s="394">
        <v>7875537.5300000003</v>
      </c>
      <c r="CB28" s="394">
        <v>11526213.410000002</v>
      </c>
      <c r="CC28" s="394">
        <v>5301605</v>
      </c>
      <c r="CD28" s="394">
        <v>5875444.5499999998</v>
      </c>
      <c r="CE28" s="394">
        <v>3171350.5400000005</v>
      </c>
      <c r="CF28" s="394">
        <v>207886191.06</v>
      </c>
      <c r="CG28" s="394">
        <v>9586218.6800000016</v>
      </c>
      <c r="CH28" s="394">
        <v>23694049.519999996</v>
      </c>
      <c r="CI28" s="394">
        <v>3554921.2400000007</v>
      </c>
      <c r="CJ28" s="394">
        <v>4704438.3100000005</v>
      </c>
      <c r="CK28" s="394">
        <v>4432525.2799999993</v>
      </c>
      <c r="CL28" s="394">
        <v>5793871.2400000002</v>
      </c>
      <c r="CM28" s="394">
        <v>9905716.1499999985</v>
      </c>
      <c r="CN28" s="394">
        <v>3776041.85</v>
      </c>
      <c r="CO28" s="394">
        <v>3281888.13</v>
      </c>
      <c r="CP28" s="394">
        <v>3247521.18</v>
      </c>
      <c r="CQ28" s="394">
        <v>5499608.9600000009</v>
      </c>
      <c r="CR28" s="394">
        <v>4491519.2699999996</v>
      </c>
      <c r="CS28" s="394">
        <v>90438291.690000013</v>
      </c>
      <c r="CT28" s="394">
        <v>4792556.22</v>
      </c>
      <c r="CU28" s="394">
        <v>6195244.4500000002</v>
      </c>
      <c r="CV28" s="394">
        <v>10441994.200000003</v>
      </c>
      <c r="CW28" s="394">
        <v>4780480.6899999995</v>
      </c>
      <c r="CX28" s="394">
        <v>5520240.669999999</v>
      </c>
      <c r="CY28" s="394">
        <v>3968977.9</v>
      </c>
      <c r="CZ28" s="394">
        <v>5468356.7699999996</v>
      </c>
      <c r="DA28" s="394">
        <v>60567226.540000007</v>
      </c>
      <c r="DB28" s="394">
        <v>79422941.849999994</v>
      </c>
      <c r="DC28" s="394">
        <v>5154552.3499999987</v>
      </c>
      <c r="DD28" s="394">
        <v>6181387.7599999998</v>
      </c>
      <c r="DE28" s="394">
        <v>18399508.659999996</v>
      </c>
      <c r="DF28" s="394">
        <v>16592876.799999999</v>
      </c>
      <c r="DG28" s="394">
        <v>9963528.9199999999</v>
      </c>
      <c r="DH28" s="394">
        <v>16121075.189999999</v>
      </c>
      <c r="DI28" s="394">
        <v>5945414.0999999996</v>
      </c>
      <c r="DJ28" s="394">
        <v>171417864.69000003</v>
      </c>
      <c r="DK28" s="394">
        <v>7028496.5000000009</v>
      </c>
      <c r="DL28" s="394">
        <v>9877875.370000001</v>
      </c>
      <c r="DM28" s="394">
        <v>9258576.089999998</v>
      </c>
      <c r="DN28" s="394">
        <v>12222485.08</v>
      </c>
      <c r="DO28" s="394">
        <v>5646187.9500000011</v>
      </c>
      <c r="DP28" s="394">
        <v>9776769.4900000002</v>
      </c>
      <c r="DQ28" s="394">
        <v>6599210.5199999986</v>
      </c>
      <c r="DR28" s="394">
        <v>19400873.720000006</v>
      </c>
      <c r="DS28" s="394">
        <v>74407704.500000015</v>
      </c>
      <c r="DT28" s="394">
        <v>10290367.58</v>
      </c>
      <c r="DU28" s="394">
        <v>13960259.620000001</v>
      </c>
      <c r="DV28" s="394">
        <v>29057965.699999996</v>
      </c>
      <c r="DW28" s="394">
        <v>5295241.9099999992</v>
      </c>
      <c r="DX28" s="394">
        <v>5713455.9699999997</v>
      </c>
      <c r="DY28" s="394">
        <v>8065706.7700000014</v>
      </c>
      <c r="DZ28" s="394">
        <v>4504884.9200000009</v>
      </c>
      <c r="EA28" s="394">
        <v>5311216.4000000004</v>
      </c>
      <c r="EB28" s="394">
        <v>5074085.8</v>
      </c>
      <c r="EC28" s="394">
        <v>17303667.689999998</v>
      </c>
      <c r="ED28" s="394">
        <v>59063329.789999999</v>
      </c>
      <c r="EE28" s="394">
        <v>43028763.039999999</v>
      </c>
      <c r="EF28" s="394">
        <v>5836425.0499999998</v>
      </c>
      <c r="EG28" s="394">
        <v>6406488.1299999999</v>
      </c>
      <c r="EH28" s="394">
        <v>6561901.6900000013</v>
      </c>
      <c r="EI28" s="394">
        <v>7028856.4200000009</v>
      </c>
      <c r="EJ28" s="394">
        <v>11249540.819999998</v>
      </c>
      <c r="EK28" s="394">
        <v>5061648.6800000006</v>
      </c>
      <c r="EL28" s="394">
        <v>5436703.370000001</v>
      </c>
      <c r="EM28" s="394">
        <v>106526842.54000001</v>
      </c>
      <c r="EN28" s="394">
        <v>6042833.5500000007</v>
      </c>
      <c r="EO28" s="394">
        <v>3557600.68</v>
      </c>
      <c r="EP28" s="394">
        <v>5623441.3499999996</v>
      </c>
      <c r="EQ28" s="394">
        <v>3200714.7100000004</v>
      </c>
      <c r="ER28" s="394">
        <v>3937453.7600000002</v>
      </c>
      <c r="ES28" s="394">
        <v>7050335.6699999999</v>
      </c>
      <c r="ET28" s="394">
        <v>10694394.759999998</v>
      </c>
      <c r="EU28" s="394">
        <v>3672136.31</v>
      </c>
      <c r="EV28" s="394">
        <v>79255294.019999996</v>
      </c>
      <c r="EW28" s="394">
        <v>2959964.8400000003</v>
      </c>
      <c r="EX28" s="394">
        <v>6430022.7199999997</v>
      </c>
      <c r="EY28" s="394">
        <v>10687342.539999999</v>
      </c>
      <c r="EZ28" s="394">
        <v>16910720.679999996</v>
      </c>
      <c r="FA28" s="394">
        <v>18323652.289999999</v>
      </c>
      <c r="FB28" s="394">
        <v>10220290.139999999</v>
      </c>
      <c r="FC28" s="394">
        <v>7008555.2999999998</v>
      </c>
      <c r="FD28" s="394">
        <v>7941208.9699999997</v>
      </c>
      <c r="FE28" s="394">
        <v>6714149.2000000002</v>
      </c>
      <c r="FF28" s="394">
        <v>5480635.4400000004</v>
      </c>
      <c r="FG28" s="394">
        <v>5853101.2400000002</v>
      </c>
      <c r="FH28" s="394">
        <v>59483191.219999999</v>
      </c>
      <c r="FI28" s="394">
        <v>3566453.85</v>
      </c>
      <c r="FJ28" s="394">
        <v>4785057.8899999987</v>
      </c>
      <c r="FK28" s="394">
        <v>3867909.42</v>
      </c>
      <c r="FL28" s="394">
        <v>8560726.4200000018</v>
      </c>
      <c r="FM28" s="394">
        <v>4710204.45</v>
      </c>
      <c r="FN28" s="394">
        <v>4494475.3299999991</v>
      </c>
      <c r="FO28" s="394">
        <v>2715481</v>
      </c>
      <c r="FP28" s="394">
        <v>133685221.12</v>
      </c>
      <c r="FQ28" s="394">
        <v>3849592.5900000003</v>
      </c>
      <c r="FR28" s="394">
        <v>9475869.4099999983</v>
      </c>
      <c r="FS28" s="394">
        <v>5482589.3700000001</v>
      </c>
      <c r="FT28" s="394">
        <v>10663168.839999998</v>
      </c>
      <c r="FU28" s="394">
        <v>5366231.5999999996</v>
      </c>
      <c r="FV28" s="394">
        <v>15509839.49</v>
      </c>
      <c r="FW28" s="394">
        <v>9676635.4199999999</v>
      </c>
      <c r="FX28" s="394">
        <v>8531939.7299999986</v>
      </c>
      <c r="FY28" s="394">
        <v>4983778.29</v>
      </c>
      <c r="FZ28" s="394">
        <v>6178997.1200000001</v>
      </c>
      <c r="GA28" s="394">
        <v>5248293.129999999</v>
      </c>
      <c r="GB28" s="394">
        <v>7761752.4100000011</v>
      </c>
      <c r="GC28" s="394">
        <v>4031187.7600000002</v>
      </c>
      <c r="GD28" s="394">
        <v>66917846.660000004</v>
      </c>
      <c r="GE28" s="394">
        <v>4665563.5499999989</v>
      </c>
      <c r="GF28" s="394">
        <v>3866299.85</v>
      </c>
      <c r="GG28" s="394">
        <v>12738480.199999999</v>
      </c>
      <c r="GH28" s="394">
        <v>8686431.1999999993</v>
      </c>
      <c r="GI28" s="394">
        <v>8549332.0500000007</v>
      </c>
      <c r="GJ28" s="394">
        <v>3886106.29</v>
      </c>
      <c r="GK28" s="394">
        <v>14856281.220000001</v>
      </c>
      <c r="GL28" s="394">
        <v>4061566.9299999992</v>
      </c>
      <c r="GM28" s="394">
        <v>4726194.93</v>
      </c>
      <c r="GN28" s="394">
        <v>4381266.919999999</v>
      </c>
      <c r="GO28" s="394">
        <v>3901534.24</v>
      </c>
      <c r="GP28" s="394">
        <v>47337688.020000003</v>
      </c>
      <c r="GQ28" s="394">
        <v>9847274.410000002</v>
      </c>
      <c r="GR28" s="394">
        <v>5514672.3199999984</v>
      </c>
      <c r="GS28" s="394">
        <v>10540263.380000001</v>
      </c>
      <c r="GT28" s="394">
        <v>1699252.4100000001</v>
      </c>
      <c r="GU28" s="394">
        <v>8269008.1500000013</v>
      </c>
      <c r="GV28" s="394">
        <v>6361190.46</v>
      </c>
      <c r="GW28" s="394">
        <v>4795440.8500000006</v>
      </c>
      <c r="GX28" s="394">
        <v>2890605.89</v>
      </c>
      <c r="GY28" s="394">
        <v>6587174.2600000016</v>
      </c>
      <c r="GZ28" s="394">
        <v>8304225.1399999997</v>
      </c>
      <c r="HA28" s="394">
        <v>8766319.3599999975</v>
      </c>
      <c r="HB28" s="394">
        <v>127493465.03999999</v>
      </c>
      <c r="HC28" s="394">
        <v>12682918.5</v>
      </c>
      <c r="HD28" s="394">
        <v>10847406.609999998</v>
      </c>
      <c r="HE28" s="394">
        <v>29880067.289999999</v>
      </c>
      <c r="HF28" s="394">
        <v>12493994.9</v>
      </c>
      <c r="HG28" s="394">
        <v>22481884.170000002</v>
      </c>
      <c r="HH28" s="394">
        <v>8043748.1999999993</v>
      </c>
      <c r="HI28" s="394">
        <v>84543904.100000009</v>
      </c>
      <c r="HJ28" s="394">
        <v>10544795.76</v>
      </c>
      <c r="HK28" s="394">
        <v>14091038.92</v>
      </c>
      <c r="HL28" s="394">
        <v>4537917.2700000005</v>
      </c>
      <c r="HM28" s="394">
        <v>3789979.9799999995</v>
      </c>
      <c r="HN28" s="394">
        <v>4422343.7600000007</v>
      </c>
      <c r="HO28" s="394">
        <v>7675844.6100000003</v>
      </c>
      <c r="HP28" s="394">
        <v>3827047.73</v>
      </c>
      <c r="HQ28" s="394">
        <v>72359010.679999992</v>
      </c>
      <c r="HR28" s="394">
        <v>32415332.27</v>
      </c>
      <c r="HS28" s="394">
        <v>2515295.58</v>
      </c>
      <c r="HT28" s="394">
        <v>9492248.1100000013</v>
      </c>
      <c r="HU28" s="394">
        <v>5128247.8899999997</v>
      </c>
      <c r="HV28" s="394">
        <v>2634144.0000000009</v>
      </c>
      <c r="HW28" s="394">
        <v>10849926.080000002</v>
      </c>
      <c r="HX28" s="394">
        <v>1474962.29</v>
      </c>
      <c r="HY28" s="394">
        <v>5625548.370000001</v>
      </c>
      <c r="HZ28" s="394">
        <v>3363988.6500000004</v>
      </c>
      <c r="IA28" s="394">
        <v>3329836.57</v>
      </c>
      <c r="IB28" s="394">
        <v>11214199.880000001</v>
      </c>
      <c r="IC28" s="394">
        <v>2705282.95</v>
      </c>
      <c r="ID28" s="394">
        <v>4344704.54</v>
      </c>
      <c r="IE28" s="394">
        <v>3618891.3300000005</v>
      </c>
      <c r="IF28" s="394">
        <v>3485817.87</v>
      </c>
      <c r="IG28" s="394">
        <v>90687216.930000007</v>
      </c>
      <c r="IH28" s="394">
        <v>20069652.41</v>
      </c>
      <c r="II28" s="394">
        <v>7955642.3699999992</v>
      </c>
      <c r="IJ28" s="394">
        <v>15905237.050000001</v>
      </c>
      <c r="IK28" s="394">
        <v>13777156.92</v>
      </c>
      <c r="IL28" s="394">
        <v>4986082.8299999991</v>
      </c>
      <c r="IM28" s="394">
        <v>3875742.4799999991</v>
      </c>
      <c r="IN28" s="394">
        <v>2084961.7999999998</v>
      </c>
      <c r="IO28" s="394">
        <v>3048796</v>
      </c>
      <c r="IP28" s="394">
        <v>3643165.3000000003</v>
      </c>
      <c r="IQ28" s="394">
        <v>2961577.9900000012</v>
      </c>
      <c r="IR28" s="394">
        <v>117060186.33</v>
      </c>
      <c r="IS28" s="394">
        <v>39312710.459999993</v>
      </c>
      <c r="IT28" s="394">
        <v>17978424.370000005</v>
      </c>
      <c r="IU28" s="394">
        <v>4436394.7300000004</v>
      </c>
      <c r="IV28" s="394">
        <v>4841110.2000000011</v>
      </c>
      <c r="IW28" s="394">
        <v>1191008.67</v>
      </c>
      <c r="IX28" s="394">
        <v>3009512.68</v>
      </c>
      <c r="IY28" s="394">
        <v>2241069.0699999994</v>
      </c>
      <c r="IZ28" s="394">
        <v>2386857.0800000005</v>
      </c>
      <c r="JA28" s="394">
        <v>5771772.5699999994</v>
      </c>
      <c r="JB28" s="394">
        <v>4648891.3000000007</v>
      </c>
      <c r="JC28" s="394">
        <v>1849184.4599999997</v>
      </c>
      <c r="JD28" s="394">
        <v>61298971.440000013</v>
      </c>
      <c r="JE28" s="394">
        <v>26772870.740000002</v>
      </c>
      <c r="JF28" s="394">
        <v>2226217.44</v>
      </c>
      <c r="JG28" s="394">
        <v>2327721.2400000002</v>
      </c>
      <c r="JH28" s="394">
        <v>2366048.71</v>
      </c>
      <c r="JI28" s="394">
        <v>2756791.7699999996</v>
      </c>
      <c r="JJ28" s="394">
        <v>50074886.43999999</v>
      </c>
      <c r="JK28" s="394">
        <v>3465237.27</v>
      </c>
      <c r="JL28" s="394">
        <v>5521341.4700000007</v>
      </c>
      <c r="JM28" s="394">
        <v>9675835.1400000006</v>
      </c>
      <c r="JN28" s="394">
        <v>4709824.7699999996</v>
      </c>
      <c r="JO28" s="394">
        <v>11921046.76</v>
      </c>
      <c r="JP28" s="394">
        <v>4918410.8600000013</v>
      </c>
      <c r="JQ28" s="394">
        <v>50686136.589999989</v>
      </c>
      <c r="JR28" s="394">
        <v>36251783.940000005</v>
      </c>
      <c r="JS28" s="394">
        <v>3664767.3999999994</v>
      </c>
      <c r="JT28" s="394">
        <v>3374856.4300000006</v>
      </c>
      <c r="JU28" s="394">
        <v>15002606.289999999</v>
      </c>
      <c r="JV28" s="394">
        <v>2890936.0999999992</v>
      </c>
      <c r="JW28" s="394">
        <v>24540141.479999997</v>
      </c>
      <c r="JX28" s="394">
        <v>13213296.32</v>
      </c>
      <c r="JY28" s="394">
        <v>7961374.2500000019</v>
      </c>
      <c r="JZ28" s="394">
        <v>4713645.3</v>
      </c>
      <c r="KA28" s="394">
        <v>6221958.4799999995</v>
      </c>
      <c r="KB28" s="394">
        <v>4736444.879999999</v>
      </c>
      <c r="KC28" s="394">
        <v>10722374.629999999</v>
      </c>
      <c r="KD28" s="394">
        <v>2814103.66</v>
      </c>
      <c r="KE28" s="394">
        <v>7917828.1600000001</v>
      </c>
      <c r="KF28" s="394">
        <v>122144967.78000002</v>
      </c>
      <c r="KG28" s="394">
        <v>17147535.289999999</v>
      </c>
      <c r="KH28" s="394">
        <v>4191120.9499999993</v>
      </c>
      <c r="KI28" s="394">
        <v>6933210.2000000002</v>
      </c>
      <c r="KJ28" s="394">
        <v>8031698.3199999994</v>
      </c>
      <c r="KK28" s="394">
        <v>11163143.659999998</v>
      </c>
      <c r="KL28" s="394">
        <v>29192287.219999995</v>
      </c>
      <c r="KM28" s="394">
        <v>4826006.2300000004</v>
      </c>
      <c r="KN28" s="394">
        <v>4481750.2699999996</v>
      </c>
      <c r="KO28" s="394">
        <v>29427103.009999994</v>
      </c>
      <c r="KP28" s="394">
        <v>6164254.4199999999</v>
      </c>
      <c r="KQ28" s="394">
        <v>7960018.4799999995</v>
      </c>
      <c r="KR28" s="394">
        <v>24400095.720000003</v>
      </c>
      <c r="KS28" s="394">
        <v>5851406.9000000004</v>
      </c>
      <c r="KT28" s="394">
        <v>8931474.6199999992</v>
      </c>
      <c r="KU28" s="394">
        <v>87149221.359999999</v>
      </c>
      <c r="KV28" s="394">
        <v>6352994.3899999997</v>
      </c>
      <c r="KW28" s="394">
        <v>67763638.920000017</v>
      </c>
      <c r="KX28" s="394">
        <v>5013252.3900000006</v>
      </c>
      <c r="KY28" s="394">
        <v>2519952.83</v>
      </c>
      <c r="KZ28" s="394">
        <v>13600037.290000001</v>
      </c>
      <c r="LA28" s="394">
        <v>13036008.59</v>
      </c>
      <c r="LB28" s="394">
        <v>5235951.34</v>
      </c>
      <c r="LC28" s="394">
        <v>5524923.9900000012</v>
      </c>
      <c r="LD28" s="394">
        <v>3614771.7</v>
      </c>
      <c r="LE28" s="394">
        <v>39773475.530000001</v>
      </c>
      <c r="LF28" s="394">
        <v>34353787.519999988</v>
      </c>
      <c r="LG28" s="394">
        <v>33200422.790000003</v>
      </c>
      <c r="LH28" s="394">
        <v>39282880.109999999</v>
      </c>
      <c r="LI28" s="394">
        <v>6909763.1399999997</v>
      </c>
      <c r="LJ28" s="394">
        <v>3866980.9999999995</v>
      </c>
      <c r="LK28" s="394">
        <v>3226604.06</v>
      </c>
      <c r="LL28" s="394">
        <v>5908153.7200000007</v>
      </c>
      <c r="LM28" s="394">
        <v>6118969.1800000006</v>
      </c>
      <c r="LN28" s="394">
        <v>9959922.5700000022</v>
      </c>
      <c r="LO28" s="394">
        <v>7126953.3699999992</v>
      </c>
      <c r="LP28" s="394">
        <v>50507234.979999997</v>
      </c>
      <c r="LQ28" s="394">
        <v>9830941.8900000025</v>
      </c>
      <c r="LR28" s="394">
        <v>6465647.0300000012</v>
      </c>
      <c r="LS28" s="394">
        <v>91163308.920000002</v>
      </c>
      <c r="LT28" s="394">
        <v>71912994.310000017</v>
      </c>
      <c r="LU28" s="394">
        <v>129264087.47</v>
      </c>
      <c r="LV28" s="394">
        <v>37896754.120000005</v>
      </c>
      <c r="LW28" s="394">
        <v>22207511.129999999</v>
      </c>
      <c r="LX28" s="394">
        <v>15818373.529999999</v>
      </c>
      <c r="LY28" s="394">
        <v>5723084.5300000012</v>
      </c>
      <c r="LZ28" s="394">
        <v>8715249.3399999999</v>
      </c>
      <c r="MA28" s="394">
        <v>8580131.2999999989</v>
      </c>
      <c r="MB28" s="394">
        <v>10694636.43</v>
      </c>
      <c r="MC28" s="394">
        <v>22475012.41</v>
      </c>
      <c r="MD28" s="394">
        <v>7246156.0300000003</v>
      </c>
      <c r="ME28" s="394">
        <v>143195365.93000001</v>
      </c>
      <c r="MF28" s="394">
        <v>5112572.1500000004</v>
      </c>
      <c r="MG28" s="394">
        <v>3608781.87</v>
      </c>
      <c r="MH28" s="394">
        <v>4798298.25</v>
      </c>
      <c r="MI28" s="394">
        <v>4602715.0299999993</v>
      </c>
      <c r="MJ28" s="394">
        <v>6476864.8199999984</v>
      </c>
      <c r="MK28" s="394">
        <v>4179330.399999999</v>
      </c>
      <c r="ML28" s="394">
        <v>6297343.8500000015</v>
      </c>
      <c r="MM28" s="394">
        <v>6087686.04</v>
      </c>
      <c r="MN28" s="394">
        <v>6839096.4299999997</v>
      </c>
      <c r="MO28" s="394">
        <v>4794959.59</v>
      </c>
      <c r="MP28" s="394">
        <v>2815742.3799999994</v>
      </c>
      <c r="MQ28" s="394">
        <v>107109083.67999999</v>
      </c>
      <c r="MR28" s="394">
        <v>7444761.2199999997</v>
      </c>
      <c r="MS28" s="394">
        <v>6439009.879999999</v>
      </c>
      <c r="MT28" s="394">
        <v>10770483.879999999</v>
      </c>
      <c r="MU28" s="394">
        <v>7760114.7000000002</v>
      </c>
      <c r="MV28" s="394">
        <v>4720353.5599999996</v>
      </c>
      <c r="MW28" s="394">
        <v>32841443.007800002</v>
      </c>
      <c r="MX28" s="394">
        <v>10536662.779999997</v>
      </c>
      <c r="MY28" s="394">
        <v>5978692.790000001</v>
      </c>
      <c r="MZ28" s="394">
        <v>2232803.37</v>
      </c>
      <c r="NA28" s="394">
        <v>2886414.9499999997</v>
      </c>
      <c r="NB28" s="394">
        <v>111952687.34</v>
      </c>
      <c r="NC28" s="394">
        <v>15145350.120000001</v>
      </c>
      <c r="ND28" s="394">
        <v>5760089.0599999996</v>
      </c>
      <c r="NE28" s="394">
        <v>48408906.950000003</v>
      </c>
      <c r="NF28" s="394">
        <v>4461288.75</v>
      </c>
      <c r="NG28" s="394">
        <v>12546039.197299998</v>
      </c>
      <c r="NH28" s="394">
        <v>50849597.25</v>
      </c>
      <c r="NI28" s="394">
        <v>21349872.16</v>
      </c>
      <c r="NJ28" s="394">
        <v>3163030.2700000005</v>
      </c>
      <c r="NK28" s="394">
        <v>11265276.349800002</v>
      </c>
      <c r="NL28" s="394">
        <v>6117891.4800000004</v>
      </c>
      <c r="NM28" s="394">
        <v>7648791.669999999</v>
      </c>
      <c r="NN28" s="394">
        <v>60543893.409999996</v>
      </c>
      <c r="NO28" s="394">
        <v>5662419.3499999996</v>
      </c>
      <c r="NP28" s="394">
        <v>4264547.84</v>
      </c>
      <c r="NQ28" s="394">
        <v>0</v>
      </c>
      <c r="NR28" s="394">
        <v>3133053.6999999997</v>
      </c>
      <c r="NS28" s="394">
        <v>1809162.73</v>
      </c>
      <c r="NT28" s="394">
        <v>3823858.58</v>
      </c>
      <c r="NU28" s="394">
        <v>78782021.090000033</v>
      </c>
      <c r="NV28" s="394">
        <v>17553457.199999999</v>
      </c>
      <c r="NW28" s="394">
        <v>5225411.2299999995</v>
      </c>
      <c r="NX28" s="394">
        <v>3514482.28</v>
      </c>
      <c r="NY28" s="394">
        <v>2464387.1300000004</v>
      </c>
      <c r="NZ28" s="394">
        <v>6958106.5600000005</v>
      </c>
      <c r="OA28" s="394">
        <v>3123536.85</v>
      </c>
      <c r="OB28" s="394">
        <v>143419118.97999999</v>
      </c>
      <c r="OC28" s="394">
        <v>18086807.5</v>
      </c>
      <c r="OD28" s="394">
        <v>17302698.769999996</v>
      </c>
      <c r="OE28" s="394">
        <v>15223236.780000001</v>
      </c>
      <c r="OF28" s="394">
        <v>5171861.4099999992</v>
      </c>
      <c r="OG28" s="394">
        <v>4120720.5700000008</v>
      </c>
      <c r="OH28" s="394">
        <v>12547578.73</v>
      </c>
      <c r="OI28" s="394">
        <v>3227467.65</v>
      </c>
      <c r="OJ28" s="394">
        <v>3319203.28</v>
      </c>
      <c r="OK28" s="394">
        <v>93533557.859999999</v>
      </c>
      <c r="OL28" s="394">
        <v>19315878.809999995</v>
      </c>
      <c r="OM28" s="394">
        <v>37403647.570000008</v>
      </c>
      <c r="ON28" s="394">
        <v>11231268</v>
      </c>
      <c r="OO28" s="394">
        <v>7434058.54</v>
      </c>
      <c r="OP28" s="394">
        <v>5996901.6200000001</v>
      </c>
      <c r="OQ28" s="394">
        <v>71830999.980000019</v>
      </c>
      <c r="OR28" s="394">
        <v>6252745.709999999</v>
      </c>
      <c r="OS28" s="394">
        <v>5857077</v>
      </c>
      <c r="OT28" s="394">
        <v>10111960.149999999</v>
      </c>
      <c r="OU28" s="394">
        <v>9781776.5399999991</v>
      </c>
      <c r="OV28" s="394">
        <v>29919469.389999997</v>
      </c>
      <c r="OW28" s="394">
        <v>6328191.6599999992</v>
      </c>
      <c r="OX28" s="394">
        <v>3592922.3900000006</v>
      </c>
      <c r="OY28" s="394">
        <v>2230216.1800000002</v>
      </c>
      <c r="OZ28" s="394">
        <v>55095110.649999999</v>
      </c>
      <c r="PA28" s="394">
        <v>4048260.96</v>
      </c>
      <c r="PB28" s="394">
        <v>9017575.5499999989</v>
      </c>
      <c r="PC28" s="394">
        <v>2524742.0799999996</v>
      </c>
      <c r="PD28" s="394">
        <v>7803393.6699999999</v>
      </c>
      <c r="PE28" s="394">
        <v>18913450.700000003</v>
      </c>
      <c r="PF28" s="394">
        <v>953737.93</v>
      </c>
      <c r="PG28" s="394">
        <v>3187864.8099999996</v>
      </c>
      <c r="PH28" s="394">
        <v>9291053.7999999989</v>
      </c>
      <c r="PI28" s="394">
        <v>5617989.2399999993</v>
      </c>
      <c r="PJ28" s="394">
        <v>5130004.3</v>
      </c>
      <c r="PK28" s="394">
        <v>13234790.220000003</v>
      </c>
      <c r="PL28" s="394">
        <v>4637854.3600000003</v>
      </c>
      <c r="PM28" s="394">
        <v>24609757.25</v>
      </c>
      <c r="PN28" s="394">
        <v>2316797.89</v>
      </c>
      <c r="PO28" s="394">
        <v>2943717.4599999995</v>
      </c>
      <c r="PP28" s="394">
        <v>3918611.6499999994</v>
      </c>
      <c r="PQ28" s="394">
        <v>3595831.959999999</v>
      </c>
      <c r="PR28" s="394">
        <v>223281281.43999997</v>
      </c>
      <c r="PS28" s="394">
        <v>5625265.6099999994</v>
      </c>
      <c r="PT28" s="394">
        <v>4828019.5600000005</v>
      </c>
      <c r="PU28" s="394">
        <v>10785334.15</v>
      </c>
      <c r="PV28" s="394">
        <v>38190496.920000002</v>
      </c>
      <c r="PW28" s="394">
        <v>9177099.7800000012</v>
      </c>
      <c r="PX28" s="394">
        <v>13650043</v>
      </c>
      <c r="PY28" s="394">
        <v>5020968.0000000009</v>
      </c>
      <c r="PZ28" s="394">
        <v>11588497.279999999</v>
      </c>
      <c r="QA28" s="394">
        <v>4224343.5599999996</v>
      </c>
      <c r="QB28" s="394">
        <v>9255688.6100000013</v>
      </c>
      <c r="QC28" s="394">
        <v>4870915.6599999992</v>
      </c>
      <c r="QD28" s="394">
        <v>5095407.96</v>
      </c>
      <c r="QE28" s="394">
        <v>9509335.9399999995</v>
      </c>
      <c r="QF28" s="394">
        <v>8306105.7199999988</v>
      </c>
      <c r="QG28" s="394">
        <v>13252399.83</v>
      </c>
      <c r="QH28" s="394">
        <v>5949690.6100000003</v>
      </c>
      <c r="QI28" s="394">
        <v>4621417.5599999996</v>
      </c>
      <c r="QJ28" s="394">
        <v>2982800.87</v>
      </c>
      <c r="QK28" s="394">
        <v>15119258.199999999</v>
      </c>
      <c r="QL28" s="394">
        <v>18938421.610000003</v>
      </c>
      <c r="QM28" s="394">
        <v>4030222.8799999994</v>
      </c>
      <c r="QN28" s="394">
        <v>2453504.3000000003</v>
      </c>
      <c r="QO28" s="394">
        <v>2114334.3400000003</v>
      </c>
      <c r="QP28" s="394">
        <v>1968858.0599999998</v>
      </c>
      <c r="QQ28" s="394">
        <v>4877918.540000001</v>
      </c>
      <c r="QR28" s="394">
        <v>98902758.969999999</v>
      </c>
      <c r="QS28" s="394">
        <v>3571946.11</v>
      </c>
      <c r="QT28" s="394">
        <v>13428976.1</v>
      </c>
      <c r="QU28" s="394">
        <v>6694255.1000000006</v>
      </c>
      <c r="QV28" s="394">
        <v>8399864.1500000004</v>
      </c>
      <c r="QW28" s="394">
        <v>17500742.800000001</v>
      </c>
      <c r="QX28" s="394">
        <v>6878124.3899999997</v>
      </c>
      <c r="QY28" s="394">
        <v>5187711.5699999994</v>
      </c>
      <c r="QZ28" s="394">
        <v>12689888.040000001</v>
      </c>
      <c r="RA28" s="394">
        <v>4098121.68</v>
      </c>
      <c r="RB28" s="394">
        <v>7142864.7399999993</v>
      </c>
      <c r="RC28" s="394">
        <v>3498175.7099999995</v>
      </c>
      <c r="RD28" s="394">
        <v>9845664.4800000004</v>
      </c>
      <c r="RE28" s="394">
        <v>103759800.25000001</v>
      </c>
      <c r="RF28" s="394">
        <v>12562623.940000001</v>
      </c>
      <c r="RG28" s="394">
        <v>5306140.29</v>
      </c>
      <c r="RH28" s="394">
        <v>13497918.439999999</v>
      </c>
      <c r="RI28" s="394">
        <v>6463489</v>
      </c>
      <c r="RJ28" s="394">
        <v>12334545.620000001</v>
      </c>
      <c r="RK28" s="394">
        <v>22749440.120000001</v>
      </c>
      <c r="RL28" s="394">
        <v>6099678.9100000001</v>
      </c>
      <c r="RM28" s="394">
        <v>6683853.1200000001</v>
      </c>
      <c r="RN28" s="394">
        <v>13121558.780000001</v>
      </c>
      <c r="RO28" s="394">
        <v>17754753.689999998</v>
      </c>
      <c r="RP28" s="394">
        <v>4189351.2400000007</v>
      </c>
      <c r="RQ28" s="394">
        <v>4264009.0199999996</v>
      </c>
      <c r="RR28" s="394">
        <v>6990736.79</v>
      </c>
      <c r="RS28" s="394">
        <v>4310417.6099999994</v>
      </c>
      <c r="RT28" s="394">
        <v>3968301.51</v>
      </c>
      <c r="RU28" s="394">
        <v>5687300.4699999988</v>
      </c>
      <c r="RV28" s="394">
        <v>4368372.5900000008</v>
      </c>
      <c r="RW28" s="394">
        <v>6975865.3000000017</v>
      </c>
      <c r="RX28" s="394">
        <v>5477620.71</v>
      </c>
      <c r="RY28" s="394">
        <v>94216587.339999989</v>
      </c>
      <c r="RZ28" s="394">
        <v>3620692.6599999992</v>
      </c>
      <c r="SA28" s="394">
        <v>3791497.99</v>
      </c>
      <c r="SB28" s="394">
        <v>4280528.72</v>
      </c>
      <c r="SC28" s="394">
        <v>3153351.8200000008</v>
      </c>
      <c r="SD28" s="394">
        <v>5510211.7799999993</v>
      </c>
      <c r="SE28" s="394">
        <v>5508330.1699999999</v>
      </c>
      <c r="SF28" s="394">
        <v>11230520.679999998</v>
      </c>
      <c r="SG28" s="394">
        <v>2353911.08</v>
      </c>
      <c r="SH28" s="394">
        <v>3826368.0999999996</v>
      </c>
      <c r="SI28" s="394">
        <v>13273776.609999999</v>
      </c>
      <c r="SJ28" s="394">
        <v>3039828.77</v>
      </c>
      <c r="SK28" s="394">
        <v>58367256.949999996</v>
      </c>
      <c r="SL28" s="394">
        <v>5443823.0300000003</v>
      </c>
      <c r="SM28" s="394">
        <v>6189551</v>
      </c>
      <c r="SN28" s="394">
        <v>16872810.690000001</v>
      </c>
      <c r="SO28" s="394">
        <v>5508509.5000000009</v>
      </c>
      <c r="SP28" s="394">
        <v>5477784.1900000004</v>
      </c>
      <c r="SQ28" s="394">
        <v>3712064.62</v>
      </c>
      <c r="SR28" s="394">
        <v>3320763.53</v>
      </c>
      <c r="SS28" s="394">
        <v>68644998.670000002</v>
      </c>
      <c r="ST28" s="394">
        <v>4656824.879999999</v>
      </c>
      <c r="SU28" s="394">
        <v>9623871.5600000005</v>
      </c>
      <c r="SV28" s="394">
        <v>6231958.1399999987</v>
      </c>
      <c r="SW28" s="394">
        <v>3438952.9799999995</v>
      </c>
      <c r="SX28" s="394">
        <v>3664162.09</v>
      </c>
      <c r="SY28" s="394">
        <v>7138800.8500000006</v>
      </c>
      <c r="SZ28" s="394">
        <v>19794437.510000002</v>
      </c>
      <c r="TA28" s="394">
        <v>5738406.3799999999</v>
      </c>
      <c r="TB28" s="394">
        <v>4603086.169999999</v>
      </c>
      <c r="TC28" s="394">
        <v>6386726.4999999991</v>
      </c>
      <c r="TD28" s="394">
        <v>12596672.060000001</v>
      </c>
      <c r="TE28" s="394">
        <v>5823283.2500000009</v>
      </c>
      <c r="TF28" s="394">
        <v>5925938.4999999981</v>
      </c>
      <c r="TG28" s="394">
        <v>112926700.56</v>
      </c>
      <c r="TH28" s="394">
        <v>4910161.51</v>
      </c>
      <c r="TI28" s="394">
        <v>4366562.3099999996</v>
      </c>
      <c r="TJ28" s="394">
        <v>13424466.920000002</v>
      </c>
      <c r="TK28" s="394">
        <v>10157094.25</v>
      </c>
      <c r="TL28" s="394">
        <v>6686033.3300000001</v>
      </c>
      <c r="TM28" s="394">
        <v>1841884.42</v>
      </c>
      <c r="TN28" s="394">
        <v>28372586.819999997</v>
      </c>
      <c r="TO28" s="394">
        <v>4576736.8499999987</v>
      </c>
      <c r="TP28" s="394">
        <v>11654500.960000001</v>
      </c>
      <c r="TQ28" s="394">
        <v>13318689.310000001</v>
      </c>
      <c r="TR28" s="394">
        <v>3852449.8899999997</v>
      </c>
      <c r="TS28" s="394">
        <v>3410932.16</v>
      </c>
      <c r="TT28" s="394">
        <v>8418191.1199999992</v>
      </c>
      <c r="TU28" s="394">
        <v>5379936.9199999999</v>
      </c>
      <c r="TV28" s="394">
        <v>4335842.8800000008</v>
      </c>
      <c r="TW28" s="394">
        <v>57609874.720000006</v>
      </c>
      <c r="TX28" s="394">
        <v>13970107.669999998</v>
      </c>
      <c r="TY28" s="394">
        <v>62823829.899999984</v>
      </c>
      <c r="TZ28" s="394">
        <v>14410507.800000001</v>
      </c>
      <c r="UA28" s="394">
        <v>3661074.1599999997</v>
      </c>
      <c r="UB28" s="394">
        <v>3265069.5599999996</v>
      </c>
      <c r="UC28" s="394">
        <v>47396454.460000001</v>
      </c>
      <c r="UD28" s="394">
        <v>3834709.7800000003</v>
      </c>
      <c r="UE28" s="394">
        <v>4208229.96</v>
      </c>
      <c r="UF28" s="394">
        <v>5808291.1000000006</v>
      </c>
      <c r="UG28" s="394">
        <v>4076906.96</v>
      </c>
      <c r="UH28" s="394">
        <v>63073383.130000003</v>
      </c>
      <c r="UI28" s="394">
        <v>11555110.620000001</v>
      </c>
      <c r="UJ28" s="394">
        <v>8761983.2799999993</v>
      </c>
      <c r="UK28" s="394">
        <v>16829753.309999999</v>
      </c>
      <c r="UL28" s="394">
        <v>6686789.1699999999</v>
      </c>
      <c r="UM28" s="394">
        <v>10630326.700000001</v>
      </c>
      <c r="UN28" s="394">
        <v>193032131.38000003</v>
      </c>
      <c r="UO28" s="394">
        <v>6383443.3700000001</v>
      </c>
      <c r="UP28" s="394">
        <v>6673465.6100000003</v>
      </c>
      <c r="UQ28" s="394">
        <v>37996324.340000004</v>
      </c>
      <c r="UR28" s="394">
        <v>2853623.93</v>
      </c>
      <c r="US28" s="394">
        <v>6336541.870000001</v>
      </c>
      <c r="UT28" s="394">
        <v>14241443.449999999</v>
      </c>
      <c r="UU28" s="394">
        <v>5801305.8700000001</v>
      </c>
      <c r="UV28" s="394">
        <v>5304184.5600000005</v>
      </c>
      <c r="UW28" s="394">
        <v>5237203.96</v>
      </c>
      <c r="UX28" s="394">
        <v>5827926.1699999999</v>
      </c>
      <c r="UY28" s="394">
        <v>20568607.219999995</v>
      </c>
      <c r="UZ28" s="394">
        <v>9581787.2200000007</v>
      </c>
      <c r="VA28" s="394">
        <v>13240968.869999999</v>
      </c>
      <c r="VB28" s="394">
        <v>4641033.49</v>
      </c>
      <c r="VC28" s="394">
        <v>3497521.79</v>
      </c>
      <c r="VD28" s="394">
        <v>5261622.2800000012</v>
      </c>
      <c r="VE28" s="394">
        <v>3502124.37</v>
      </c>
      <c r="VF28" s="394">
        <v>24336717.369999997</v>
      </c>
      <c r="VG28" s="394">
        <v>4799239.379999999</v>
      </c>
      <c r="VH28" s="394">
        <v>6014448.2999999989</v>
      </c>
      <c r="VI28" s="394">
        <v>4960380.7999999989</v>
      </c>
      <c r="VJ28" s="394">
        <v>96716087.160000011</v>
      </c>
      <c r="VK28" s="394">
        <v>8224975.4299999997</v>
      </c>
      <c r="VL28" s="394">
        <v>4026343.96</v>
      </c>
      <c r="VM28" s="394">
        <v>12043246.450000001</v>
      </c>
      <c r="VN28" s="394">
        <v>6872859.9600000009</v>
      </c>
      <c r="VO28" s="394">
        <v>9437061.2400000021</v>
      </c>
      <c r="VP28" s="394">
        <v>11997399.43</v>
      </c>
      <c r="VQ28" s="394">
        <v>5357645.78</v>
      </c>
      <c r="VR28" s="394">
        <v>15352802.1</v>
      </c>
      <c r="VS28" s="394">
        <v>37332186.369999997</v>
      </c>
      <c r="VT28" s="394">
        <v>7967374.0199999996</v>
      </c>
      <c r="VU28" s="394">
        <v>13311307.429999998</v>
      </c>
      <c r="VV28" s="394">
        <v>9178924.3900000006</v>
      </c>
      <c r="VW28" s="394">
        <v>5787050.9499999993</v>
      </c>
      <c r="VX28" s="394">
        <v>4578908.53</v>
      </c>
      <c r="VY28" s="394">
        <v>281418757</v>
      </c>
      <c r="VZ28" s="394">
        <v>17819712.079999998</v>
      </c>
      <c r="WA28" s="394">
        <v>7024165.7399999993</v>
      </c>
      <c r="WB28" s="394">
        <v>6121496.79</v>
      </c>
      <c r="WC28" s="394">
        <v>7128858.8599999994</v>
      </c>
      <c r="WD28" s="394">
        <v>9659086.0399999991</v>
      </c>
      <c r="WE28" s="394">
        <v>13419264.73</v>
      </c>
      <c r="WF28" s="394">
        <v>14751692.34</v>
      </c>
      <c r="WG28" s="394">
        <v>14333999.57</v>
      </c>
      <c r="WH28" s="394">
        <v>8463003.4799999986</v>
      </c>
      <c r="WI28" s="394">
        <v>6730099.2599999998</v>
      </c>
      <c r="WJ28" s="394">
        <v>29761817.880000006</v>
      </c>
      <c r="WK28" s="394">
        <v>8106312.0899999999</v>
      </c>
      <c r="WL28" s="394">
        <v>23976508.739999998</v>
      </c>
      <c r="WM28" s="394">
        <v>30255996.169999998</v>
      </c>
      <c r="WN28" s="394">
        <v>5701018.7999999989</v>
      </c>
      <c r="WO28" s="394">
        <v>10499508.890000002</v>
      </c>
      <c r="WP28" s="394">
        <v>10837221.719999999</v>
      </c>
      <c r="WQ28" s="394">
        <v>6035116.9199999999</v>
      </c>
      <c r="WR28" s="394">
        <v>18950560.850000001</v>
      </c>
      <c r="WS28" s="394">
        <v>22167554.099999998</v>
      </c>
      <c r="WT28" s="394">
        <v>8415324.129999999</v>
      </c>
      <c r="WU28" s="394">
        <v>5640310.29</v>
      </c>
      <c r="WV28" s="394">
        <v>4504811.3499999996</v>
      </c>
      <c r="WW28" s="394">
        <v>9115021.3899999987</v>
      </c>
      <c r="WX28" s="394">
        <v>4390225.669999999</v>
      </c>
      <c r="WY28" s="394">
        <v>6138546.0699999994</v>
      </c>
      <c r="WZ28" s="394">
        <v>8328549.0299999993</v>
      </c>
      <c r="XA28" s="394">
        <v>43793752.32</v>
      </c>
      <c r="XB28" s="394">
        <v>7641913.6499999994</v>
      </c>
      <c r="XC28" s="394">
        <v>10874445.02</v>
      </c>
      <c r="XD28" s="394">
        <v>4252946.3500000006</v>
      </c>
      <c r="XE28" s="394">
        <v>3147365.84</v>
      </c>
      <c r="XF28" s="394">
        <v>149532342.40000001</v>
      </c>
      <c r="XG28" s="394">
        <v>11577895.09</v>
      </c>
      <c r="XH28" s="394">
        <v>10666421.360000001</v>
      </c>
      <c r="XI28" s="394">
        <v>50361181.009999998</v>
      </c>
      <c r="XJ28" s="394">
        <v>9120455.8300000001</v>
      </c>
      <c r="XK28" s="394">
        <v>11812047.650000002</v>
      </c>
      <c r="XL28" s="394">
        <v>18849503.019999996</v>
      </c>
      <c r="XM28" s="394">
        <v>8355132.8099999996</v>
      </c>
      <c r="XN28" s="394">
        <v>6649212.2500000009</v>
      </c>
      <c r="XO28" s="394">
        <v>18278598.34</v>
      </c>
      <c r="XP28" s="394">
        <v>14560064.869999997</v>
      </c>
      <c r="XQ28" s="394">
        <v>7426900.4800000004</v>
      </c>
      <c r="XR28" s="394">
        <v>6613127.3100000024</v>
      </c>
      <c r="XS28" s="394">
        <v>6561046.79</v>
      </c>
      <c r="XT28" s="394">
        <v>6353905.7699999996</v>
      </c>
      <c r="XU28" s="394">
        <v>5266646.6500000004</v>
      </c>
      <c r="XV28" s="394">
        <v>4858236.2699999986</v>
      </c>
      <c r="XW28" s="394">
        <v>6155669.0499999998</v>
      </c>
      <c r="XX28" s="394">
        <v>6930901.5800000001</v>
      </c>
      <c r="XY28" s="394">
        <v>6870743.5599999996</v>
      </c>
      <c r="XZ28" s="394">
        <v>5250917.46</v>
      </c>
      <c r="YA28" s="394">
        <v>4677491.8900000006</v>
      </c>
      <c r="YB28" s="394">
        <v>6555830.2899999991</v>
      </c>
      <c r="YC28" s="394">
        <v>33148151.25</v>
      </c>
      <c r="YD28" s="394">
        <v>7065140.4699999997</v>
      </c>
      <c r="YE28" s="394">
        <v>22765278.109999999</v>
      </c>
      <c r="YF28" s="394">
        <v>7464342.04</v>
      </c>
      <c r="YG28" s="394">
        <v>40610646.699999996</v>
      </c>
      <c r="YH28" s="394">
        <v>10333970.43</v>
      </c>
      <c r="YI28" s="394">
        <v>5368975.0800000001</v>
      </c>
      <c r="YJ28" s="394">
        <v>8052459.7200000016</v>
      </c>
      <c r="YK28" s="394">
        <v>15591774.790000003</v>
      </c>
      <c r="YL28" s="394">
        <v>30451347.180000003</v>
      </c>
      <c r="YM28" s="394">
        <v>13413309.18</v>
      </c>
      <c r="YN28" s="394">
        <v>7973257.8499999987</v>
      </c>
      <c r="YO28" s="394">
        <v>5392877.6499999994</v>
      </c>
      <c r="YP28" s="394">
        <v>8636821.3000000007</v>
      </c>
      <c r="YQ28" s="394">
        <v>5971447.7000000011</v>
      </c>
      <c r="YR28" s="394">
        <v>1409947.32</v>
      </c>
      <c r="YS28" s="394">
        <v>3351893.0199999996</v>
      </c>
      <c r="YT28" s="394">
        <v>68492763.650000006</v>
      </c>
      <c r="YU28" s="394">
        <v>5495424.5899999999</v>
      </c>
      <c r="YV28" s="394">
        <v>5912122.04</v>
      </c>
      <c r="YW28" s="394">
        <v>6197186.5800000001</v>
      </c>
      <c r="YX28" s="394">
        <v>4240660.47</v>
      </c>
      <c r="YY28" s="394">
        <v>3672752.78</v>
      </c>
      <c r="YZ28" s="394">
        <v>3930776.5799999987</v>
      </c>
      <c r="ZA28" s="394">
        <v>70299617.589999989</v>
      </c>
      <c r="ZB28" s="394">
        <v>5054487.42</v>
      </c>
      <c r="ZC28" s="394">
        <v>8419561.9799999986</v>
      </c>
      <c r="ZD28" s="394">
        <v>8002416.5300000003</v>
      </c>
      <c r="ZE28" s="394">
        <v>2954826.1500000004</v>
      </c>
      <c r="ZF28" s="394">
        <v>5329632</v>
      </c>
      <c r="ZG28" s="394">
        <v>5849097.0300000003</v>
      </c>
      <c r="ZH28" s="394">
        <v>4075633.8600000003</v>
      </c>
      <c r="ZI28" s="394">
        <v>13773504.470000001</v>
      </c>
      <c r="ZJ28" s="394">
        <v>108702532.88</v>
      </c>
      <c r="ZK28" s="394">
        <v>4359773.8599999994</v>
      </c>
      <c r="ZL28" s="394">
        <v>10022300.5</v>
      </c>
      <c r="ZM28" s="394">
        <v>41765997.410000004</v>
      </c>
      <c r="ZN28" s="394">
        <v>18223651.670000002</v>
      </c>
      <c r="ZO28" s="394">
        <v>4488180.4200000009</v>
      </c>
      <c r="ZP28" s="394">
        <v>7534060.790000001</v>
      </c>
      <c r="ZQ28" s="394">
        <v>8150254.6799999988</v>
      </c>
      <c r="ZR28" s="394">
        <v>9387986.4300000016</v>
      </c>
      <c r="ZS28" s="394">
        <v>18523471.670000002</v>
      </c>
      <c r="ZT28" s="394">
        <v>385196.70999999996</v>
      </c>
      <c r="ZU28" s="394">
        <v>5157472.67</v>
      </c>
      <c r="ZV28" s="394">
        <v>3416088</v>
      </c>
      <c r="ZW28" s="394">
        <v>5387164.7199999997</v>
      </c>
      <c r="ZX28" s="394">
        <v>4924744.2799999993</v>
      </c>
      <c r="ZY28" s="394">
        <v>4618985.7299999995</v>
      </c>
      <c r="ZZ28" s="394">
        <v>5028053.45</v>
      </c>
      <c r="AAA28" s="394">
        <v>3465397.15</v>
      </c>
      <c r="AAB28" s="394">
        <v>5105675.04</v>
      </c>
      <c r="AAC28" s="394">
        <v>6370760.1500000004</v>
      </c>
      <c r="AAD28" s="394">
        <v>4918574.58</v>
      </c>
      <c r="AAE28" s="394">
        <v>6866838.540000001</v>
      </c>
      <c r="AAF28" s="394">
        <v>59793253.140000001</v>
      </c>
      <c r="AAG28" s="394">
        <v>4593833.79</v>
      </c>
      <c r="AAH28" s="394">
        <v>5253782.9299999988</v>
      </c>
      <c r="AAI28" s="394">
        <v>7013189.1299999999</v>
      </c>
      <c r="AAJ28" s="394">
        <v>3411822.8499999996</v>
      </c>
      <c r="AAK28" s="394">
        <v>5995667.6100000003</v>
      </c>
      <c r="AAL28" s="394">
        <v>4975275.9300000006</v>
      </c>
      <c r="AAM28" s="394">
        <v>285174040.15999997</v>
      </c>
      <c r="AAN28" s="394">
        <v>6903075.9999999991</v>
      </c>
      <c r="AAO28" s="394">
        <v>4694964.96</v>
      </c>
      <c r="AAP28" s="394">
        <v>9394780.2300000023</v>
      </c>
      <c r="AAQ28" s="394">
        <v>6041020.4300000006</v>
      </c>
      <c r="AAR28" s="394">
        <v>5727638.7599999988</v>
      </c>
      <c r="AAS28" s="394">
        <v>6808805.2799999993</v>
      </c>
      <c r="AAT28" s="394">
        <v>6946699.1800000006</v>
      </c>
      <c r="AAU28" s="394">
        <v>13321133.5</v>
      </c>
      <c r="AAV28" s="394">
        <v>5911019.8399999999</v>
      </c>
      <c r="AAW28" s="394">
        <v>8915037.0999999996</v>
      </c>
      <c r="AAX28" s="394">
        <v>32937715.68</v>
      </c>
      <c r="AAY28" s="394">
        <v>17420622.760000002</v>
      </c>
      <c r="AAZ28" s="394">
        <v>4746392.72</v>
      </c>
      <c r="ABA28" s="394">
        <v>8038082.3099999996</v>
      </c>
      <c r="ABB28" s="394">
        <v>4022385.06</v>
      </c>
      <c r="ABC28" s="394">
        <v>3752101.21</v>
      </c>
      <c r="ABD28" s="394">
        <v>4017309.26</v>
      </c>
      <c r="ABE28" s="394">
        <v>5106943.3199999994</v>
      </c>
      <c r="ABF28" s="394">
        <v>30669227.129999995</v>
      </c>
      <c r="ABG28" s="394">
        <v>39696717.399999999</v>
      </c>
      <c r="ABH28" s="394">
        <v>3081079.2399999988</v>
      </c>
      <c r="ABI28" s="394">
        <v>4702598.8</v>
      </c>
      <c r="ABJ28" s="394">
        <v>4558256.8399999989</v>
      </c>
      <c r="ABK28" s="394">
        <v>4580001.0600000015</v>
      </c>
      <c r="ABL28" s="394">
        <v>3913858.9399999995</v>
      </c>
      <c r="ABM28" s="394">
        <v>71246454.260000005</v>
      </c>
      <c r="ABN28" s="394">
        <v>7361022.1299999999</v>
      </c>
      <c r="ABO28" s="394">
        <v>4715413.32</v>
      </c>
      <c r="ABP28" s="394">
        <v>11486621.640000001</v>
      </c>
      <c r="ABQ28" s="394">
        <v>8524347.2400000002</v>
      </c>
      <c r="ABR28" s="394">
        <v>5892083.1399999997</v>
      </c>
      <c r="ABS28" s="394">
        <v>5625292.1600000011</v>
      </c>
      <c r="ABT28" s="394">
        <v>5846544.2800000003</v>
      </c>
      <c r="ABU28" s="394">
        <v>5721629.3900000006</v>
      </c>
      <c r="ABV28" s="394">
        <v>6278593.5799999991</v>
      </c>
      <c r="ABW28" s="394">
        <v>3286717.2699999996</v>
      </c>
      <c r="ABX28" s="394">
        <v>9459481.9600000009</v>
      </c>
      <c r="ABY28" s="394">
        <v>2937701.08</v>
      </c>
      <c r="ABZ28" s="394">
        <v>4143622.0900000008</v>
      </c>
      <c r="ACA28" s="394">
        <v>23347100.920000002</v>
      </c>
      <c r="ACB28" s="394">
        <v>969529.21000000008</v>
      </c>
      <c r="ACC28" s="394">
        <v>6430000.2499999991</v>
      </c>
      <c r="ACD28" s="394">
        <v>4253209.3600000003</v>
      </c>
      <c r="ACE28" s="394">
        <v>2773704.44</v>
      </c>
      <c r="ACF28" s="394">
        <v>3328119.4900000007</v>
      </c>
      <c r="ACG28" s="394">
        <v>69003996.769999996</v>
      </c>
      <c r="ACH28" s="394">
        <v>4450967.9300000006</v>
      </c>
      <c r="ACI28" s="394">
        <v>6950687.0699999994</v>
      </c>
      <c r="ACJ28" s="394">
        <v>10179162.589999998</v>
      </c>
      <c r="ACK28" s="394">
        <v>4936301.55</v>
      </c>
      <c r="ACL28" s="394">
        <v>6878119.9300000016</v>
      </c>
      <c r="ACM28" s="394">
        <v>5233184.05</v>
      </c>
      <c r="ACN28" s="394">
        <v>47089056.019999996</v>
      </c>
      <c r="ACO28" s="394">
        <v>50389135.460000008</v>
      </c>
      <c r="ACP28" s="394">
        <v>4935421.5199999996</v>
      </c>
      <c r="ACQ28" s="394">
        <v>4486919.04</v>
      </c>
      <c r="ACR28" s="394">
        <v>10084440.300000003</v>
      </c>
      <c r="ACS28" s="394">
        <v>4945424.2800000012</v>
      </c>
      <c r="ACT28" s="394">
        <v>54001046.930000007</v>
      </c>
      <c r="ACU28" s="394">
        <v>11849639.75</v>
      </c>
      <c r="ACV28" s="394">
        <v>8830649.7600000016</v>
      </c>
      <c r="ACW28" s="394">
        <v>4131580.98</v>
      </c>
      <c r="ACX28" s="394">
        <v>5301448.419999999</v>
      </c>
      <c r="ACY28" s="394">
        <v>7259118.9299999988</v>
      </c>
      <c r="ACZ28" s="394">
        <v>4040316</v>
      </c>
      <c r="ADA28" s="394">
        <v>2964092.85</v>
      </c>
      <c r="ADB28" s="394">
        <v>2502666.3199999998</v>
      </c>
      <c r="ADC28" s="394">
        <v>3630944.95</v>
      </c>
      <c r="ADD28" s="394">
        <v>38342750.890000001</v>
      </c>
      <c r="ADE28" s="394">
        <v>63502230.989999995</v>
      </c>
      <c r="ADF28" s="394">
        <v>7185111.6299999999</v>
      </c>
      <c r="ADG28" s="394">
        <v>3121756.0700000003</v>
      </c>
      <c r="ADH28" s="394">
        <v>4320994.4000000004</v>
      </c>
      <c r="ADI28" s="394">
        <v>1719917.01</v>
      </c>
      <c r="ADJ28" s="394">
        <v>5323382.4900000012</v>
      </c>
      <c r="ADK28" s="394">
        <v>5414806.6300000008</v>
      </c>
      <c r="ADL28" s="394">
        <v>4536696.1399999997</v>
      </c>
      <c r="ADM28" s="394">
        <v>143874024.25999999</v>
      </c>
      <c r="ADN28" s="394">
        <v>28555495.269999996</v>
      </c>
      <c r="ADO28" s="394">
        <v>16727130.750000002</v>
      </c>
      <c r="ADP28" s="394">
        <v>32113277.050000001</v>
      </c>
      <c r="ADQ28" s="394">
        <v>2702158.83</v>
      </c>
      <c r="ADR28" s="394">
        <v>3926329.52</v>
      </c>
      <c r="ADS28" s="394">
        <v>7780058.9400000004</v>
      </c>
      <c r="ADT28" s="394">
        <v>3785661.22</v>
      </c>
      <c r="ADU28" s="394">
        <v>108555319.95000002</v>
      </c>
      <c r="ADV28" s="394">
        <v>27160965.640000004</v>
      </c>
      <c r="ADW28" s="394">
        <v>20781867.560000006</v>
      </c>
      <c r="ADX28" s="394">
        <v>9997500.6699999999</v>
      </c>
      <c r="ADY28" s="394">
        <v>4377791.629999999</v>
      </c>
      <c r="ADZ28" s="394">
        <v>4441046.9000000013</v>
      </c>
      <c r="AEA28" s="394">
        <v>7442794.0600000005</v>
      </c>
      <c r="AEB28" s="394">
        <v>5493853.2999999998</v>
      </c>
      <c r="AEC28" s="394">
        <v>4927605.2600000007</v>
      </c>
      <c r="AED28" s="394">
        <v>5533038.1599999992</v>
      </c>
      <c r="AEE28" s="394">
        <v>3464015.43</v>
      </c>
      <c r="AEF28" s="394">
        <v>10627254.42</v>
      </c>
      <c r="AEG28" s="394">
        <v>4595297.88</v>
      </c>
      <c r="AEH28" s="394">
        <v>5734196.2400000002</v>
      </c>
      <c r="AEI28" s="394">
        <v>7015732.0599999996</v>
      </c>
      <c r="AEJ28" s="394">
        <v>4758108.51</v>
      </c>
      <c r="AEK28" s="394">
        <v>5917147.5499999989</v>
      </c>
      <c r="AEL28" s="394">
        <v>15225365.460000001</v>
      </c>
      <c r="AEM28" s="394">
        <v>4436732.68</v>
      </c>
      <c r="AEN28" s="394">
        <v>7531957.2700000005</v>
      </c>
      <c r="AEO28" s="394">
        <v>90503013.890000001</v>
      </c>
      <c r="AEP28" s="394">
        <v>13398217.270000001</v>
      </c>
      <c r="AEQ28" s="394">
        <v>7878629.6100000013</v>
      </c>
      <c r="AER28" s="394">
        <v>5432679.3900000006</v>
      </c>
      <c r="AES28" s="394">
        <v>5460423.3500000006</v>
      </c>
      <c r="AET28" s="394">
        <v>11884331.4</v>
      </c>
      <c r="AEU28" s="394">
        <v>4479001.0199999986</v>
      </c>
      <c r="AEV28" s="394">
        <v>4953372.8999999985</v>
      </c>
      <c r="AEW28" s="394">
        <v>4428136.1400000006</v>
      </c>
      <c r="AEX28" s="394">
        <v>6183396.1900000004</v>
      </c>
      <c r="AEY28" s="394">
        <v>65016053.329999998</v>
      </c>
      <c r="AEZ28" s="394">
        <v>49348551.540000007</v>
      </c>
      <c r="AFA28" s="394">
        <v>9988836.5099999998</v>
      </c>
      <c r="AFB28" s="394">
        <v>7992892.3500000006</v>
      </c>
      <c r="AFC28" s="394">
        <v>10981275.220000001</v>
      </c>
      <c r="AFD28" s="394">
        <v>8280024.7299999995</v>
      </c>
      <c r="AFE28" s="394">
        <v>5397409.7999999989</v>
      </c>
      <c r="AFF28" s="394">
        <v>6424664.0200000005</v>
      </c>
      <c r="AFG28" s="394">
        <v>8667593.5700000003</v>
      </c>
      <c r="AFH28" s="394">
        <v>6688265.0399999991</v>
      </c>
      <c r="AFI28" s="394">
        <v>4929930.04</v>
      </c>
      <c r="AFJ28" s="394">
        <v>7538783.0499999989</v>
      </c>
      <c r="AFK28" s="394">
        <v>11710577.24</v>
      </c>
      <c r="AFL28" s="394">
        <v>35167870.880000003</v>
      </c>
      <c r="AFM28" s="394">
        <v>8984605.1300000008</v>
      </c>
      <c r="AFN28" s="394">
        <v>1994086.43</v>
      </c>
      <c r="AFO28" s="394">
        <v>5371670.7699999996</v>
      </c>
      <c r="AFP28" s="394">
        <v>5451533.8200000003</v>
      </c>
      <c r="AFQ28" s="394">
        <v>5358865.71</v>
      </c>
      <c r="AFR28" s="394">
        <v>4304984.4899999993</v>
      </c>
      <c r="AFS28" s="394">
        <v>9508885.459999999</v>
      </c>
      <c r="AFT28" s="394">
        <v>12513057.610000001</v>
      </c>
      <c r="AFU28" s="394">
        <v>4949033.2799999993</v>
      </c>
      <c r="AFV28" s="394">
        <v>14193558.310000001</v>
      </c>
      <c r="AFW28" s="394">
        <v>6166447.1100000003</v>
      </c>
      <c r="AFX28" s="394">
        <v>64046296.089999996</v>
      </c>
      <c r="AFY28" s="394">
        <v>3050114.6700000009</v>
      </c>
      <c r="AFZ28" s="394">
        <v>3192813.73</v>
      </c>
      <c r="AGA28" s="394">
        <v>4011978.9100000006</v>
      </c>
      <c r="AGB28" s="394">
        <v>10363619.929999998</v>
      </c>
      <c r="AGC28" s="394">
        <v>3800754.11</v>
      </c>
      <c r="AGD28" s="394">
        <v>2130637.8600000003</v>
      </c>
      <c r="AGE28" s="394">
        <v>2439996.04</v>
      </c>
      <c r="AGF28" s="394">
        <v>3171956.44</v>
      </c>
      <c r="AGG28" s="394">
        <v>3833986.0600000005</v>
      </c>
      <c r="AGH28" s="394">
        <v>8881523.25</v>
      </c>
      <c r="AGI28" s="394">
        <v>91770971.420000002</v>
      </c>
      <c r="AGJ28" s="394">
        <v>25759091.830000002</v>
      </c>
      <c r="AGK28" s="394">
        <v>4880895.7499999991</v>
      </c>
      <c r="AGL28" s="394">
        <v>2685116.71</v>
      </c>
      <c r="AGM28" s="394">
        <v>10368307.35</v>
      </c>
      <c r="AGN28" s="394">
        <v>12492498.9</v>
      </c>
      <c r="AGO28" s="394">
        <v>1184211.6299999999</v>
      </c>
      <c r="AGP28" s="394">
        <v>5753744.0099999998</v>
      </c>
      <c r="AGQ28" s="394">
        <v>251135446.62000003</v>
      </c>
      <c r="AGR28" s="394">
        <v>76605573.950000003</v>
      </c>
      <c r="AGS28" s="394">
        <v>5492992.2699999986</v>
      </c>
      <c r="AGT28" s="394">
        <v>9195746.2299999967</v>
      </c>
      <c r="AGU28" s="394">
        <v>27503282.509999998</v>
      </c>
      <c r="AGV28" s="394">
        <v>14164105.540000001</v>
      </c>
      <c r="AGW28" s="394">
        <v>6597504.6899999995</v>
      </c>
      <c r="AGX28" s="394">
        <v>8219446.4000000004</v>
      </c>
      <c r="AGY28" s="394">
        <v>2836382.79</v>
      </c>
      <c r="AGZ28" s="394">
        <v>4881956.2700000005</v>
      </c>
      <c r="AHA28" s="394">
        <v>14034036.699999999</v>
      </c>
      <c r="AHB28" s="394">
        <v>4752604.7399999993</v>
      </c>
      <c r="AHC28" s="394">
        <v>4977240.2400000012</v>
      </c>
      <c r="AHD28" s="394">
        <v>5863108.7199999997</v>
      </c>
      <c r="AHE28" s="394">
        <v>4374242.13</v>
      </c>
      <c r="AHF28" s="394">
        <v>3531291.09</v>
      </c>
      <c r="AHG28" s="394">
        <v>3556964.5199999996</v>
      </c>
      <c r="AHH28" s="394">
        <v>52678395.359999999</v>
      </c>
      <c r="AHI28" s="394">
        <v>4182751.7000000007</v>
      </c>
      <c r="AHJ28" s="394">
        <v>3089048.7500000005</v>
      </c>
      <c r="AHK28" s="394">
        <v>3075420.1100000003</v>
      </c>
      <c r="AHL28" s="394">
        <v>11490998.110000001</v>
      </c>
      <c r="AHM28" s="394">
        <v>5035997.0199999986</v>
      </c>
      <c r="AHN28" s="394">
        <v>6767510.0299999993</v>
      </c>
      <c r="AHO28" s="394">
        <v>14884540314.754892</v>
      </c>
    </row>
    <row r="29" spans="1:899">
      <c r="A29" s="383" t="s">
        <v>686</v>
      </c>
      <c r="B29" s="383" t="s">
        <v>687</v>
      </c>
      <c r="C29" s="394">
        <v>38954089.43</v>
      </c>
      <c r="D29" s="394">
        <v>1111686.82</v>
      </c>
      <c r="E29" s="394">
        <v>659691.78</v>
      </c>
      <c r="F29" s="394">
        <v>129153.42</v>
      </c>
      <c r="G29" s="394">
        <v>8604969.7100000009</v>
      </c>
      <c r="H29" s="394">
        <v>931618.81</v>
      </c>
      <c r="I29" s="394">
        <v>1408308.25</v>
      </c>
      <c r="J29" s="394">
        <v>877550.28</v>
      </c>
      <c r="K29" s="394">
        <v>465489.75</v>
      </c>
      <c r="L29" s="394">
        <v>626628.06999999995</v>
      </c>
      <c r="M29" s="394">
        <v>351411.45999999996</v>
      </c>
      <c r="N29" s="394">
        <v>99858.37</v>
      </c>
      <c r="O29" s="394">
        <v>872691.45000000007</v>
      </c>
      <c r="P29" s="394">
        <v>60545.810000000005</v>
      </c>
      <c r="Q29" s="394">
        <v>366704.92</v>
      </c>
      <c r="R29" s="394">
        <v>311763.82999999996</v>
      </c>
      <c r="S29" s="394">
        <v>148123.44</v>
      </c>
      <c r="T29" s="394">
        <v>78057.900000000009</v>
      </c>
      <c r="U29" s="394">
        <v>28462472.879999999</v>
      </c>
      <c r="V29" s="394">
        <v>3854310.34</v>
      </c>
      <c r="W29" s="394">
        <v>695608.04999999993</v>
      </c>
      <c r="X29" s="394">
        <v>1540573.01</v>
      </c>
      <c r="Y29" s="394">
        <v>527678.4</v>
      </c>
      <c r="Z29" s="394">
        <v>1921324.24</v>
      </c>
      <c r="AA29" s="394">
        <v>689050.94000000006</v>
      </c>
      <c r="AB29" s="394">
        <v>4410693.4399999995</v>
      </c>
      <c r="AC29" s="394">
        <v>173361.82</v>
      </c>
      <c r="AD29" s="394">
        <v>764448.95</v>
      </c>
      <c r="AE29" s="394">
        <v>1756959.13</v>
      </c>
      <c r="AF29" s="394">
        <v>519706.43000000005</v>
      </c>
      <c r="AG29" s="394">
        <v>978936.94</v>
      </c>
      <c r="AH29" s="394">
        <v>3436212.59</v>
      </c>
      <c r="AI29" s="394">
        <v>262751.81</v>
      </c>
      <c r="AJ29" s="394">
        <v>228801.05</v>
      </c>
      <c r="AK29" s="394">
        <v>2586297.8200000003</v>
      </c>
      <c r="AL29" s="394">
        <v>229641.33</v>
      </c>
      <c r="AM29" s="394">
        <v>1659853.81</v>
      </c>
      <c r="AN29" s="394">
        <v>147030.37</v>
      </c>
      <c r="AO29" s="394">
        <v>447313.77</v>
      </c>
      <c r="AP29" s="394">
        <v>471073.39</v>
      </c>
      <c r="AQ29" s="394">
        <v>233099.63</v>
      </c>
      <c r="AR29" s="394">
        <v>277492.57</v>
      </c>
      <c r="AS29" s="394">
        <v>16761540.040000001</v>
      </c>
      <c r="AT29" s="394">
        <v>195801.22999999998</v>
      </c>
      <c r="AU29" s="394">
        <v>194689.94000000003</v>
      </c>
      <c r="AV29" s="394">
        <v>0</v>
      </c>
      <c r="AW29" s="394">
        <v>19176.32</v>
      </c>
      <c r="AX29" s="394">
        <v>304206.05000000005</v>
      </c>
      <c r="AY29" s="394">
        <v>945.00000000003479</v>
      </c>
      <c r="AZ29" s="394">
        <v>101812.97</v>
      </c>
      <c r="BA29" s="394">
        <v>125443.04000000001</v>
      </c>
      <c r="BB29" s="394">
        <v>205556.9</v>
      </c>
      <c r="BC29" s="394">
        <v>532484.34</v>
      </c>
      <c r="BD29" s="394">
        <v>116894.3</v>
      </c>
      <c r="BE29" s="394">
        <v>81784.92</v>
      </c>
      <c r="BF29" s="394">
        <v>0</v>
      </c>
      <c r="BG29" s="394">
        <v>35872.33</v>
      </c>
      <c r="BH29" s="394">
        <v>5171601.2600000016</v>
      </c>
      <c r="BI29" s="394">
        <v>3900393.0799999996</v>
      </c>
      <c r="BJ29" s="394">
        <v>324846.51000000007</v>
      </c>
      <c r="BK29" s="394">
        <v>287525.45</v>
      </c>
      <c r="BL29" s="394">
        <v>711637.49</v>
      </c>
      <c r="BM29" s="394">
        <v>362621.56</v>
      </c>
      <c r="BN29" s="394">
        <v>236796.05000000002</v>
      </c>
      <c r="BO29" s="394">
        <v>0</v>
      </c>
      <c r="BP29" s="394">
        <v>0</v>
      </c>
      <c r="BQ29" s="394">
        <v>3519519.71</v>
      </c>
      <c r="BR29" s="394">
        <v>606958.63</v>
      </c>
      <c r="BS29" s="394">
        <v>179348.11000000002</v>
      </c>
      <c r="BT29" s="394">
        <v>37051.760000000002</v>
      </c>
      <c r="BU29" s="394">
        <v>124720.70000000001</v>
      </c>
      <c r="BV29" s="394">
        <v>83423.600000000006</v>
      </c>
      <c r="BW29" s="394">
        <v>102438.25</v>
      </c>
      <c r="BX29" s="394">
        <v>61524.810000000005</v>
      </c>
      <c r="BY29" s="394">
        <v>27555361.989999998</v>
      </c>
      <c r="BZ29" s="394">
        <v>1051185.1200000001</v>
      </c>
      <c r="CA29" s="394">
        <v>2237017.9299999997</v>
      </c>
      <c r="CB29" s="394">
        <v>1713535.2399999995</v>
      </c>
      <c r="CC29" s="394">
        <v>84878.950000000012</v>
      </c>
      <c r="CD29" s="394">
        <v>615533.48</v>
      </c>
      <c r="CE29" s="394">
        <v>2776924.9499999997</v>
      </c>
      <c r="CF29" s="394">
        <v>14903785.210000001</v>
      </c>
      <c r="CG29" s="394">
        <v>8443.9500000000007</v>
      </c>
      <c r="CH29" s="394">
        <v>1458394.15</v>
      </c>
      <c r="CI29" s="394">
        <v>202030.28</v>
      </c>
      <c r="CJ29" s="394">
        <v>234086.35000000003</v>
      </c>
      <c r="CK29" s="394">
        <v>31720.499999999996</v>
      </c>
      <c r="CL29" s="394">
        <v>16160.64</v>
      </c>
      <c r="CM29" s="394">
        <v>553529.28</v>
      </c>
      <c r="CN29" s="394">
        <v>7079.15</v>
      </c>
      <c r="CO29" s="394">
        <v>208448.59</v>
      </c>
      <c r="CP29" s="394">
        <v>60225.990000000005</v>
      </c>
      <c r="CQ29" s="394">
        <v>345432.99</v>
      </c>
      <c r="CR29" s="394">
        <v>26958.190000000002</v>
      </c>
      <c r="CS29" s="394">
        <v>8499165.1400000006</v>
      </c>
      <c r="CT29" s="394">
        <v>158963.93</v>
      </c>
      <c r="CU29" s="394">
        <v>245359.87</v>
      </c>
      <c r="CV29" s="394">
        <v>534002.69999999995</v>
      </c>
      <c r="CW29" s="394">
        <v>152170.30000000002</v>
      </c>
      <c r="CX29" s="394">
        <v>390747.73000000004</v>
      </c>
      <c r="CY29" s="394">
        <v>145184.63999999998</v>
      </c>
      <c r="CZ29" s="394">
        <v>80908.149999999994</v>
      </c>
      <c r="DA29" s="394">
        <v>4687725.1900000013</v>
      </c>
      <c r="DB29" s="394">
        <v>6804779.1200000001</v>
      </c>
      <c r="DC29" s="394">
        <v>542317.67999999993</v>
      </c>
      <c r="DD29" s="394">
        <v>152135.13999999998</v>
      </c>
      <c r="DE29" s="394">
        <v>1255681.0599999998</v>
      </c>
      <c r="DF29" s="394">
        <v>436400.11</v>
      </c>
      <c r="DG29" s="394">
        <v>543773.4</v>
      </c>
      <c r="DH29" s="394">
        <v>489496.44</v>
      </c>
      <c r="DI29" s="394">
        <v>126232.17</v>
      </c>
      <c r="DJ29" s="394">
        <v>12064274.869999997</v>
      </c>
      <c r="DK29" s="394">
        <v>261914.09</v>
      </c>
      <c r="DL29" s="394">
        <v>334354.75</v>
      </c>
      <c r="DM29" s="394">
        <v>529125.31999999995</v>
      </c>
      <c r="DN29" s="394">
        <v>207639.76</v>
      </c>
      <c r="DO29" s="394">
        <v>509785.35</v>
      </c>
      <c r="DP29" s="394">
        <v>2442579.2500000005</v>
      </c>
      <c r="DQ29" s="394">
        <v>1003426.16</v>
      </c>
      <c r="DR29" s="394">
        <v>2708412.6100000003</v>
      </c>
      <c r="DS29" s="394">
        <v>862369.75</v>
      </c>
      <c r="DT29" s="394">
        <v>1133589.4000000001</v>
      </c>
      <c r="DU29" s="394">
        <v>8345.5</v>
      </c>
      <c r="DV29" s="394">
        <v>6805224.4399999995</v>
      </c>
      <c r="DW29" s="394">
        <v>173850.07</v>
      </c>
      <c r="DX29" s="394">
        <v>65103.35</v>
      </c>
      <c r="DY29" s="394">
        <v>403461.58999999997</v>
      </c>
      <c r="DZ29" s="394">
        <v>69015.3</v>
      </c>
      <c r="EA29" s="394">
        <v>313127.59999999998</v>
      </c>
      <c r="EB29" s="394">
        <v>-260574.32000000004</v>
      </c>
      <c r="EC29" s="394">
        <v>2756998.53</v>
      </c>
      <c r="ED29" s="394">
        <v>3712882.2500000005</v>
      </c>
      <c r="EE29" s="394">
        <v>2442748.0300000003</v>
      </c>
      <c r="EF29" s="394">
        <v>209360.91999999998</v>
      </c>
      <c r="EG29" s="394">
        <v>137012.94</v>
      </c>
      <c r="EH29" s="394">
        <v>235091.32</v>
      </c>
      <c r="EI29" s="394">
        <v>360340.39</v>
      </c>
      <c r="EJ29" s="394">
        <v>868578.46</v>
      </c>
      <c r="EK29" s="394">
        <v>19946.439999999999</v>
      </c>
      <c r="EL29" s="394">
        <v>188788.65999999997</v>
      </c>
      <c r="EM29" s="394">
        <v>35682954.350000001</v>
      </c>
      <c r="EN29" s="394">
        <v>590661.24</v>
      </c>
      <c r="EO29" s="394">
        <v>266063.43</v>
      </c>
      <c r="EP29" s="394">
        <v>72214.430000000008</v>
      </c>
      <c r="EQ29" s="394">
        <v>213358.81999999998</v>
      </c>
      <c r="ER29" s="394">
        <v>246799.98</v>
      </c>
      <c r="ES29" s="394">
        <v>2399398.1500000004</v>
      </c>
      <c r="ET29" s="394">
        <v>349435.20999999996</v>
      </c>
      <c r="EU29" s="394">
        <v>83227.69</v>
      </c>
      <c r="EV29" s="394">
        <v>1298223.1199999999</v>
      </c>
      <c r="EW29" s="394">
        <v>93052.800000000017</v>
      </c>
      <c r="EX29" s="394">
        <v>270134.39999999997</v>
      </c>
      <c r="EY29" s="394">
        <v>516820.58</v>
      </c>
      <c r="EZ29" s="394">
        <v>996626.88000000012</v>
      </c>
      <c r="FA29" s="394">
        <v>214461.74</v>
      </c>
      <c r="FB29" s="394">
        <v>7107.5300000000007</v>
      </c>
      <c r="FC29" s="394">
        <v>275721.65000000002</v>
      </c>
      <c r="FD29" s="394">
        <v>116270.66</v>
      </c>
      <c r="FE29" s="394">
        <v>204973.54999999996</v>
      </c>
      <c r="FF29" s="394">
        <v>258636.2</v>
      </c>
      <c r="FG29" s="394">
        <v>430962.35000000003</v>
      </c>
      <c r="FH29" s="394">
        <v>36031453.759999998</v>
      </c>
      <c r="FI29" s="394">
        <v>0</v>
      </c>
      <c r="FJ29" s="394">
        <v>89576.670000000013</v>
      </c>
      <c r="FK29" s="394">
        <v>15659.5</v>
      </c>
      <c r="FL29" s="394">
        <v>16740.09</v>
      </c>
      <c r="FM29" s="394">
        <v>416338.34</v>
      </c>
      <c r="FN29" s="394">
        <v>41002.740000000005</v>
      </c>
      <c r="FO29" s="394">
        <v>3060</v>
      </c>
      <c r="FP29" s="394">
        <v>33824636.210000001</v>
      </c>
      <c r="FQ29" s="394">
        <v>1741.65</v>
      </c>
      <c r="FR29" s="394">
        <v>834441.63</v>
      </c>
      <c r="FS29" s="394">
        <v>1068107.4000000001</v>
      </c>
      <c r="FT29" s="394">
        <v>496337.68</v>
      </c>
      <c r="FU29" s="394">
        <v>163420.5</v>
      </c>
      <c r="FV29" s="394">
        <v>1822.25</v>
      </c>
      <c r="FW29" s="394">
        <v>882378.9</v>
      </c>
      <c r="FX29" s="394">
        <v>619863.93999999994</v>
      </c>
      <c r="FY29" s="394">
        <v>523850.72</v>
      </c>
      <c r="FZ29" s="394">
        <v>760402.5</v>
      </c>
      <c r="GA29" s="394">
        <v>326210.17000000004</v>
      </c>
      <c r="GB29" s="394">
        <v>205024.29</v>
      </c>
      <c r="GC29" s="394">
        <v>22689.8</v>
      </c>
      <c r="GD29" s="394">
        <v>1529194.35</v>
      </c>
      <c r="GE29" s="394">
        <v>77650.399999999994</v>
      </c>
      <c r="GF29" s="394">
        <v>132279.20000000001</v>
      </c>
      <c r="GG29" s="394">
        <v>671603.98</v>
      </c>
      <c r="GH29" s="394">
        <v>587890.27</v>
      </c>
      <c r="GI29" s="394">
        <v>183613.9</v>
      </c>
      <c r="GJ29" s="394">
        <v>113456.14000000001</v>
      </c>
      <c r="GK29" s="394">
        <v>593743.05000000005</v>
      </c>
      <c r="GL29" s="394">
        <v>29362.52</v>
      </c>
      <c r="GM29" s="394">
        <v>209018.95</v>
      </c>
      <c r="GN29" s="394">
        <v>0</v>
      </c>
      <c r="GO29" s="394">
        <v>60729.82</v>
      </c>
      <c r="GP29" s="394">
        <v>6100133.6500000004</v>
      </c>
      <c r="GQ29" s="394">
        <v>1031523.8500000001</v>
      </c>
      <c r="GR29" s="394">
        <v>700457.45</v>
      </c>
      <c r="GS29" s="394">
        <v>2701719.5399999996</v>
      </c>
      <c r="GT29" s="394">
        <v>397534.28</v>
      </c>
      <c r="GU29" s="394">
        <v>2646138.4399999995</v>
      </c>
      <c r="GV29" s="394">
        <v>1380702.4600000002</v>
      </c>
      <c r="GW29" s="394">
        <v>1321679.4399999997</v>
      </c>
      <c r="GX29" s="394">
        <v>19431848.32</v>
      </c>
      <c r="GY29" s="394">
        <v>0</v>
      </c>
      <c r="GZ29" s="394">
        <v>349371</v>
      </c>
      <c r="HA29" s="394">
        <v>136730.26</v>
      </c>
      <c r="HB29" s="394">
        <v>20978944.34</v>
      </c>
      <c r="HC29" s="394">
        <v>18052.59</v>
      </c>
      <c r="HD29" s="394">
        <v>860018.91</v>
      </c>
      <c r="HE29" s="394">
        <v>472313.08</v>
      </c>
      <c r="HF29" s="394">
        <v>284987.7</v>
      </c>
      <c r="HG29" s="394">
        <v>1062707</v>
      </c>
      <c r="HH29" s="394">
        <v>276317.34000000003</v>
      </c>
      <c r="HI29" s="394">
        <v>3873802.57</v>
      </c>
      <c r="HJ29" s="394">
        <v>351949.39</v>
      </c>
      <c r="HK29" s="394">
        <v>48590.73</v>
      </c>
      <c r="HL29" s="394">
        <v>0</v>
      </c>
      <c r="HM29" s="394">
        <v>1897276.8599999999</v>
      </c>
      <c r="HN29" s="394">
        <v>19070</v>
      </c>
      <c r="HO29" s="394">
        <v>169827.44999999998</v>
      </c>
      <c r="HP29" s="394">
        <v>0</v>
      </c>
      <c r="HQ29" s="394">
        <v>18764684.310000002</v>
      </c>
      <c r="HR29" s="394">
        <v>3078194.4399999995</v>
      </c>
      <c r="HS29" s="394">
        <v>332937.05</v>
      </c>
      <c r="HT29" s="394">
        <v>805790.58000000007</v>
      </c>
      <c r="HU29" s="394">
        <v>149443.65</v>
      </c>
      <c r="HV29" s="394">
        <v>97110.68</v>
      </c>
      <c r="HW29" s="394">
        <v>0</v>
      </c>
      <c r="HX29" s="394">
        <v>824655.98</v>
      </c>
      <c r="HY29" s="394">
        <v>429668.75</v>
      </c>
      <c r="HZ29" s="394">
        <v>70880.09</v>
      </c>
      <c r="IA29" s="394">
        <v>205901.55</v>
      </c>
      <c r="IB29" s="394">
        <v>1204900.1000000001</v>
      </c>
      <c r="IC29" s="394">
        <v>53863.390000000007</v>
      </c>
      <c r="ID29" s="394">
        <v>151760.03000000003</v>
      </c>
      <c r="IE29" s="394">
        <v>198691.57</v>
      </c>
      <c r="IF29" s="394">
        <v>169747.66999999998</v>
      </c>
      <c r="IG29" s="394">
        <v>53335991.059999987</v>
      </c>
      <c r="IH29" s="394">
        <v>929126.49</v>
      </c>
      <c r="II29" s="394">
        <v>3411</v>
      </c>
      <c r="IJ29" s="394">
        <v>1206045.3</v>
      </c>
      <c r="IK29" s="394">
        <v>287240.52</v>
      </c>
      <c r="IL29" s="394">
        <v>76843.360000000001</v>
      </c>
      <c r="IM29" s="394">
        <v>23709.89</v>
      </c>
      <c r="IN29" s="394">
        <v>151089.76999999999</v>
      </c>
      <c r="IO29" s="394">
        <v>773.87</v>
      </c>
      <c r="IP29" s="394">
        <v>51423.44</v>
      </c>
      <c r="IQ29" s="394">
        <v>302658.76</v>
      </c>
      <c r="IR29" s="394">
        <v>56804108.169999994</v>
      </c>
      <c r="IS29" s="394">
        <v>3597623.1700000004</v>
      </c>
      <c r="IT29" s="394">
        <v>0</v>
      </c>
      <c r="IU29" s="394">
        <v>0</v>
      </c>
      <c r="IV29" s="394">
        <v>29402</v>
      </c>
      <c r="IW29" s="394">
        <v>15495.59</v>
      </c>
      <c r="IX29" s="394">
        <v>0</v>
      </c>
      <c r="IY29" s="394">
        <v>493</v>
      </c>
      <c r="IZ29" s="394">
        <v>0</v>
      </c>
      <c r="JA29" s="394">
        <v>2753.44</v>
      </c>
      <c r="JB29" s="394">
        <v>0</v>
      </c>
      <c r="JC29" s="394">
        <v>0</v>
      </c>
      <c r="JD29" s="394">
        <v>0</v>
      </c>
      <c r="JE29" s="394">
        <v>430489.09</v>
      </c>
      <c r="JF29" s="394">
        <v>140085.89000000001</v>
      </c>
      <c r="JG29" s="394">
        <v>616815.54</v>
      </c>
      <c r="JH29" s="394">
        <v>47672.630000000005</v>
      </c>
      <c r="JI29" s="394">
        <v>37918.86</v>
      </c>
      <c r="JJ29" s="394">
        <v>5043462.2200000007</v>
      </c>
      <c r="JK29" s="394">
        <v>93776.320000000007</v>
      </c>
      <c r="JL29" s="394">
        <v>78507.070000000007</v>
      </c>
      <c r="JM29" s="394">
        <v>304943.84999999998</v>
      </c>
      <c r="JN29" s="394">
        <v>187683.08</v>
      </c>
      <c r="JO29" s="394">
        <v>683615.34000000008</v>
      </c>
      <c r="JP29" s="394">
        <v>99594.75</v>
      </c>
      <c r="JQ29" s="394">
        <v>33063739.07</v>
      </c>
      <c r="JR29" s="394">
        <v>358907.04000000004</v>
      </c>
      <c r="JS29" s="394">
        <v>0</v>
      </c>
      <c r="JT29" s="394">
        <v>0</v>
      </c>
      <c r="JU29" s="394">
        <v>332558.5</v>
      </c>
      <c r="JV29" s="394">
        <v>0</v>
      </c>
      <c r="JW29" s="394">
        <v>160</v>
      </c>
      <c r="JX29" s="394">
        <v>362329</v>
      </c>
      <c r="JY29" s="394">
        <v>26483.27</v>
      </c>
      <c r="JZ29" s="394">
        <v>0</v>
      </c>
      <c r="KA29" s="394">
        <v>292719.56</v>
      </c>
      <c r="KB29" s="394">
        <v>0</v>
      </c>
      <c r="KC29" s="394">
        <v>9814.5299999999988</v>
      </c>
      <c r="KD29" s="394">
        <v>29591.960000000003</v>
      </c>
      <c r="KE29" s="394">
        <v>0</v>
      </c>
      <c r="KF29" s="394">
        <v>29919311.689999998</v>
      </c>
      <c r="KG29" s="394">
        <v>832032.85</v>
      </c>
      <c r="KH29" s="394">
        <v>0</v>
      </c>
      <c r="KI29" s="394">
        <v>42543.03</v>
      </c>
      <c r="KJ29" s="394">
        <v>187148.11</v>
      </c>
      <c r="KK29" s="394">
        <v>13213.6</v>
      </c>
      <c r="KL29" s="394">
        <v>239528.21999999997</v>
      </c>
      <c r="KM29" s="394">
        <v>370327.78</v>
      </c>
      <c r="KN29" s="394">
        <v>13057.699999999999</v>
      </c>
      <c r="KO29" s="394">
        <v>1285081.3500000001</v>
      </c>
      <c r="KP29" s="394">
        <v>387184.56999999995</v>
      </c>
      <c r="KQ29" s="394">
        <v>478157.41000000003</v>
      </c>
      <c r="KR29" s="394">
        <v>922653.55999999994</v>
      </c>
      <c r="KS29" s="394">
        <v>305433.8</v>
      </c>
      <c r="KT29" s="394">
        <v>214576.61</v>
      </c>
      <c r="KU29" s="394">
        <v>8560333</v>
      </c>
      <c r="KV29" s="394">
        <v>166174.01</v>
      </c>
      <c r="KW29" s="394">
        <v>69464246.790000007</v>
      </c>
      <c r="KX29" s="394">
        <v>202360.45</v>
      </c>
      <c r="KY29" s="394">
        <v>14769.05</v>
      </c>
      <c r="KZ29" s="394">
        <v>791262.57</v>
      </c>
      <c r="LA29" s="394">
        <v>227304</v>
      </c>
      <c r="LB29" s="394">
        <v>182557.71000000002</v>
      </c>
      <c r="LC29" s="394">
        <v>2095.12</v>
      </c>
      <c r="LD29" s="394">
        <v>213148.91</v>
      </c>
      <c r="LE29" s="394">
        <v>179037.9</v>
      </c>
      <c r="LF29" s="394">
        <v>15501.7</v>
      </c>
      <c r="LG29" s="394">
        <v>179172.68</v>
      </c>
      <c r="LH29" s="394">
        <v>1935138.8599999999</v>
      </c>
      <c r="LI29" s="394">
        <v>200918.1</v>
      </c>
      <c r="LJ29" s="394">
        <v>90694.13</v>
      </c>
      <c r="LK29" s="394">
        <v>0</v>
      </c>
      <c r="LL29" s="394">
        <v>8832.9499999999989</v>
      </c>
      <c r="LM29" s="394">
        <v>0</v>
      </c>
      <c r="LN29" s="394">
        <v>0</v>
      </c>
      <c r="LO29" s="394">
        <v>4370</v>
      </c>
      <c r="LP29" s="394">
        <v>424644.07</v>
      </c>
      <c r="LQ29" s="394">
        <v>3000</v>
      </c>
      <c r="LR29" s="394">
        <v>3580</v>
      </c>
      <c r="LS29" s="394">
        <v>13585719.630000001</v>
      </c>
      <c r="LT29" s="394">
        <v>11105950.850000001</v>
      </c>
      <c r="LU29" s="394">
        <v>45628941.219999999</v>
      </c>
      <c r="LV29" s="394">
        <v>1633229.1800000002</v>
      </c>
      <c r="LW29" s="394">
        <v>1468547.4100000001</v>
      </c>
      <c r="LX29" s="394">
        <v>1074723.24</v>
      </c>
      <c r="LY29" s="394">
        <v>824683.95</v>
      </c>
      <c r="LZ29" s="394">
        <v>205659.69</v>
      </c>
      <c r="MA29" s="394">
        <v>486890.67</v>
      </c>
      <c r="MB29" s="394">
        <v>316908.79999999999</v>
      </c>
      <c r="MC29" s="394">
        <v>1394465.9999999998</v>
      </c>
      <c r="MD29" s="394">
        <v>365144.31</v>
      </c>
      <c r="ME29" s="394">
        <v>15018540.970000001</v>
      </c>
      <c r="MF29" s="394">
        <v>255706.83</v>
      </c>
      <c r="MG29" s="394">
        <v>24405.32</v>
      </c>
      <c r="MH29" s="394">
        <v>90540.84</v>
      </c>
      <c r="MI29" s="394">
        <v>111142.34</v>
      </c>
      <c r="MJ29" s="394">
        <v>869176.85</v>
      </c>
      <c r="MK29" s="394">
        <v>812276.92</v>
      </c>
      <c r="ML29" s="394">
        <v>262615.94</v>
      </c>
      <c r="MM29" s="394">
        <v>2640815.8200000003</v>
      </c>
      <c r="MN29" s="394">
        <v>301404.08</v>
      </c>
      <c r="MO29" s="394">
        <v>144322.99999999997</v>
      </c>
      <c r="MP29" s="394">
        <v>137669.9</v>
      </c>
      <c r="MQ29" s="394">
        <v>0</v>
      </c>
      <c r="MR29" s="394">
        <v>1778704.4</v>
      </c>
      <c r="MS29" s="394">
        <v>4460454.55</v>
      </c>
      <c r="MT29" s="394">
        <v>0</v>
      </c>
      <c r="MU29" s="394">
        <v>25685</v>
      </c>
      <c r="MV29" s="394"/>
      <c r="MW29" s="394">
        <v>0</v>
      </c>
      <c r="MX29" s="394">
        <v>9415</v>
      </c>
      <c r="MY29" s="394">
        <v>2290</v>
      </c>
      <c r="MZ29" s="394">
        <v>219923.06</v>
      </c>
      <c r="NA29" s="394">
        <v>50</v>
      </c>
      <c r="NB29" s="394">
        <v>14721166.720000003</v>
      </c>
      <c r="NC29" s="394">
        <v>2290719.17</v>
      </c>
      <c r="ND29" s="394">
        <v>386148.37999999995</v>
      </c>
      <c r="NE29" s="394">
        <v>1910763.9600000002</v>
      </c>
      <c r="NF29" s="394">
        <v>175917.09</v>
      </c>
      <c r="NG29" s="394">
        <v>647121.1</v>
      </c>
      <c r="NH29" s="394">
        <v>1153421.23</v>
      </c>
      <c r="NI29" s="394">
        <v>3110482.25</v>
      </c>
      <c r="NJ29" s="394">
        <v>29943.52</v>
      </c>
      <c r="NK29" s="394">
        <v>6029.72</v>
      </c>
      <c r="NL29" s="394">
        <v>430247.6</v>
      </c>
      <c r="NM29" s="394">
        <v>259025.86000000002</v>
      </c>
      <c r="NN29" s="394">
        <v>13997777.090000002</v>
      </c>
      <c r="NO29" s="394">
        <v>17753.739999999998</v>
      </c>
      <c r="NP29" s="394">
        <v>249659.7</v>
      </c>
      <c r="NQ29" s="394">
        <v>0</v>
      </c>
      <c r="NR29" s="394">
        <v>1124229.3399999999</v>
      </c>
      <c r="NS29" s="394">
        <v>7326.6399999999994</v>
      </c>
      <c r="NT29" s="394">
        <v>65842.34</v>
      </c>
      <c r="NU29" s="394">
        <v>21385133.470000003</v>
      </c>
      <c r="NV29" s="394">
        <v>3900421.0499999993</v>
      </c>
      <c r="NW29" s="394">
        <v>246581.5</v>
      </c>
      <c r="NX29" s="394">
        <v>278543.04000000004</v>
      </c>
      <c r="NY29" s="394">
        <v>300266.55</v>
      </c>
      <c r="NZ29" s="394">
        <v>938134.88</v>
      </c>
      <c r="OA29" s="394">
        <v>274695.54000000004</v>
      </c>
      <c r="OB29" s="394">
        <v>0</v>
      </c>
      <c r="OC29" s="394">
        <v>182</v>
      </c>
      <c r="OD29" s="394">
        <v>286642.93</v>
      </c>
      <c r="OE29" s="394">
        <v>17957188.140000001</v>
      </c>
      <c r="OF29" s="394">
        <v>0</v>
      </c>
      <c r="OG29" s="394">
        <v>473738.19999999995</v>
      </c>
      <c r="OH29" s="394">
        <v>0</v>
      </c>
      <c r="OI29" s="394">
        <v>0</v>
      </c>
      <c r="OJ29" s="394">
        <v>0</v>
      </c>
      <c r="OK29" s="394">
        <v>12412182.67</v>
      </c>
      <c r="OL29" s="394">
        <v>550855.22</v>
      </c>
      <c r="OM29" s="394">
        <v>2624173.0699999998</v>
      </c>
      <c r="ON29" s="394">
        <v>837030.49</v>
      </c>
      <c r="OO29" s="394">
        <v>1142389.57</v>
      </c>
      <c r="OP29" s="394">
        <v>0</v>
      </c>
      <c r="OQ29" s="394">
        <v>6919006.9700000007</v>
      </c>
      <c r="OR29" s="394">
        <v>1023918.28</v>
      </c>
      <c r="OS29" s="394">
        <v>2710765.86</v>
      </c>
      <c r="OT29" s="394">
        <v>1203257.9300000002</v>
      </c>
      <c r="OU29" s="394">
        <v>1894689.3499999999</v>
      </c>
      <c r="OV29" s="394">
        <v>3209913.1700000004</v>
      </c>
      <c r="OW29" s="394">
        <v>307905.7</v>
      </c>
      <c r="OX29" s="394">
        <v>0</v>
      </c>
      <c r="OY29" s="394">
        <v>0</v>
      </c>
      <c r="OZ29" s="394">
        <v>26267130.989999998</v>
      </c>
      <c r="PA29" s="394">
        <v>50118.350000000006</v>
      </c>
      <c r="PB29" s="394">
        <v>1331278.294</v>
      </c>
      <c r="PC29" s="394">
        <v>0</v>
      </c>
      <c r="PD29" s="394">
        <v>0</v>
      </c>
      <c r="PE29" s="394">
        <v>681080.4</v>
      </c>
      <c r="PF29" s="394">
        <v>35998.199999999997</v>
      </c>
      <c r="PG29" s="394">
        <v>487024.77</v>
      </c>
      <c r="PH29" s="394">
        <v>465220.87</v>
      </c>
      <c r="PI29" s="394">
        <v>152232.29999999999</v>
      </c>
      <c r="PJ29" s="394">
        <v>0</v>
      </c>
      <c r="PK29" s="394">
        <v>334842.86</v>
      </c>
      <c r="PL29" s="394">
        <v>305833.08999999997</v>
      </c>
      <c r="PM29" s="394">
        <v>224531.65</v>
      </c>
      <c r="PN29" s="394"/>
      <c r="PO29" s="394">
        <v>3499.09</v>
      </c>
      <c r="PP29" s="394">
        <v>0</v>
      </c>
      <c r="PQ29" s="394">
        <v>0</v>
      </c>
      <c r="PR29" s="394">
        <v>48590098.520000003</v>
      </c>
      <c r="PS29" s="394">
        <v>109554.93</v>
      </c>
      <c r="PT29" s="394">
        <v>87170.87</v>
      </c>
      <c r="PU29" s="394">
        <v>166599.27000000002</v>
      </c>
      <c r="PV29" s="394">
        <v>4076473.8600000003</v>
      </c>
      <c r="PW29" s="394">
        <v>447489.30999999994</v>
      </c>
      <c r="PX29" s="394">
        <v>433888.31</v>
      </c>
      <c r="PY29" s="394">
        <v>1814769.65</v>
      </c>
      <c r="PZ29" s="394">
        <v>73676.05</v>
      </c>
      <c r="QA29" s="394">
        <v>33491.89</v>
      </c>
      <c r="QB29" s="394">
        <v>275007.18</v>
      </c>
      <c r="QC29" s="394">
        <v>39256.76</v>
      </c>
      <c r="QD29" s="394">
        <v>216981.19999999998</v>
      </c>
      <c r="QE29" s="394">
        <v>273058.01999999996</v>
      </c>
      <c r="QF29" s="394">
        <v>579159.79</v>
      </c>
      <c r="QG29" s="394">
        <v>423154.61</v>
      </c>
      <c r="QH29" s="394">
        <v>63408.92</v>
      </c>
      <c r="QI29" s="394">
        <v>147824.12</v>
      </c>
      <c r="QJ29" s="394">
        <v>150633.81</v>
      </c>
      <c r="QK29" s="394">
        <v>478439.50000000006</v>
      </c>
      <c r="QL29" s="394">
        <v>758038.8899999999</v>
      </c>
      <c r="QM29" s="394">
        <v>20721.97</v>
      </c>
      <c r="QN29" s="394">
        <v>0</v>
      </c>
      <c r="QO29" s="394">
        <v>0</v>
      </c>
      <c r="QP29" s="394">
        <v>0</v>
      </c>
      <c r="QQ29" s="394"/>
      <c r="QR29" s="394">
        <v>14581039.370000003</v>
      </c>
      <c r="QS29" s="394">
        <v>1968.72</v>
      </c>
      <c r="QT29" s="394">
        <v>44811</v>
      </c>
      <c r="QU29" s="394">
        <v>352957.14999999997</v>
      </c>
      <c r="QV29" s="394">
        <v>0</v>
      </c>
      <c r="QW29" s="394">
        <v>614778.12</v>
      </c>
      <c r="QX29" s="394">
        <v>367694.06999999995</v>
      </c>
      <c r="QY29" s="394">
        <v>388048.93</v>
      </c>
      <c r="QZ29" s="394">
        <v>161755.41999999998</v>
      </c>
      <c r="RA29" s="394">
        <v>78598.67</v>
      </c>
      <c r="RB29" s="394">
        <v>24312.74</v>
      </c>
      <c r="RC29" s="394">
        <v>12909.68</v>
      </c>
      <c r="RD29" s="394">
        <v>0</v>
      </c>
      <c r="RE29" s="394">
        <v>17898248.100000001</v>
      </c>
      <c r="RF29" s="394">
        <v>12004</v>
      </c>
      <c r="RG29" s="394">
        <v>95270.25</v>
      </c>
      <c r="RH29" s="394">
        <v>198447.92</v>
      </c>
      <c r="RI29" s="394">
        <v>161959.49000000002</v>
      </c>
      <c r="RJ29" s="394">
        <v>206216.88</v>
      </c>
      <c r="RK29" s="394">
        <v>857254.86</v>
      </c>
      <c r="RL29" s="394">
        <v>3285.84</v>
      </c>
      <c r="RM29" s="394">
        <v>480658.16999999993</v>
      </c>
      <c r="RN29" s="394">
        <v>122659.93</v>
      </c>
      <c r="RO29" s="394">
        <v>3297095.3899999997</v>
      </c>
      <c r="RP29" s="394">
        <v>3499.7</v>
      </c>
      <c r="RQ29" s="394">
        <v>31364.75</v>
      </c>
      <c r="RR29" s="394">
        <v>21381.440000000002</v>
      </c>
      <c r="RS29" s="394">
        <v>22374.6</v>
      </c>
      <c r="RT29" s="394">
        <v>5899.4</v>
      </c>
      <c r="RU29" s="394">
        <v>17991.849999999999</v>
      </c>
      <c r="RV29" s="394">
        <v>575</v>
      </c>
      <c r="RW29" s="394">
        <v>10263.470000000001</v>
      </c>
      <c r="RX29" s="394">
        <v>39595.550000000003</v>
      </c>
      <c r="RY29" s="394">
        <v>13026899.610000001</v>
      </c>
      <c r="RZ29" s="394">
        <v>203666.49</v>
      </c>
      <c r="SA29" s="394">
        <v>946419.95000000007</v>
      </c>
      <c r="SB29" s="394">
        <v>546698.28999999992</v>
      </c>
      <c r="SC29" s="394">
        <v>391304.14</v>
      </c>
      <c r="SD29" s="394">
        <v>1303581.2</v>
      </c>
      <c r="SE29" s="394">
        <v>1164361.7699999998</v>
      </c>
      <c r="SF29" s="394">
        <v>2875564.55</v>
      </c>
      <c r="SG29" s="394">
        <v>609169.09</v>
      </c>
      <c r="SH29" s="394">
        <v>1029588.39</v>
      </c>
      <c r="SI29" s="394">
        <v>2902414.0100000002</v>
      </c>
      <c r="SJ29" s="394">
        <v>0</v>
      </c>
      <c r="SK29" s="394">
        <v>12383271.619999999</v>
      </c>
      <c r="SL29" s="394">
        <v>1343326.3800000001</v>
      </c>
      <c r="SM29" s="394">
        <v>3721989.93</v>
      </c>
      <c r="SN29" s="394">
        <v>2633624</v>
      </c>
      <c r="SO29" s="394">
        <v>1649644.23</v>
      </c>
      <c r="SP29" s="394">
        <v>1267034.01</v>
      </c>
      <c r="SQ29" s="394">
        <v>1224657.5599999998</v>
      </c>
      <c r="SR29" s="394">
        <v>274981.81</v>
      </c>
      <c r="SS29" s="394">
        <v>121560656.40000002</v>
      </c>
      <c r="ST29" s="394">
        <v>612798.2300000001</v>
      </c>
      <c r="SU29" s="394">
        <v>2162676.4300000002</v>
      </c>
      <c r="SV29" s="394">
        <v>2875153.34</v>
      </c>
      <c r="SW29" s="394">
        <v>270064.30000000005</v>
      </c>
      <c r="SX29" s="394">
        <v>1317232.17</v>
      </c>
      <c r="SY29" s="394">
        <v>1164766.73</v>
      </c>
      <c r="SZ29" s="394">
        <v>5198107.9799999995</v>
      </c>
      <c r="TA29" s="394">
        <v>1187480.4100000001</v>
      </c>
      <c r="TB29" s="394">
        <v>1018546.4500000001</v>
      </c>
      <c r="TC29" s="394">
        <v>1001551.37</v>
      </c>
      <c r="TD29" s="394">
        <v>4027118.29</v>
      </c>
      <c r="TE29" s="394">
        <v>1684149.54</v>
      </c>
      <c r="TF29" s="394">
        <v>2198866.8400000003</v>
      </c>
      <c r="TG29" s="394">
        <v>8527208.4700000007</v>
      </c>
      <c r="TH29" s="394">
        <v>440408.44999999995</v>
      </c>
      <c r="TI29" s="394">
        <v>546234.82999999996</v>
      </c>
      <c r="TJ29" s="394">
        <v>2830336.23</v>
      </c>
      <c r="TK29" s="394">
        <v>1024894.0499999999</v>
      </c>
      <c r="TL29" s="394">
        <v>272798.15999999997</v>
      </c>
      <c r="TM29" s="394">
        <v>55797.57</v>
      </c>
      <c r="TN29" s="394">
        <v>9042943.2600000016</v>
      </c>
      <c r="TO29" s="394">
        <v>602532.66</v>
      </c>
      <c r="TP29" s="394">
        <v>129586.11000000002</v>
      </c>
      <c r="TQ29" s="394">
        <v>458890.77</v>
      </c>
      <c r="TR29" s="394">
        <v>225722.32</v>
      </c>
      <c r="TS29" s="394">
        <v>553634.12</v>
      </c>
      <c r="TT29" s="394">
        <v>401485.48</v>
      </c>
      <c r="TU29" s="394">
        <v>1304114.9599999997</v>
      </c>
      <c r="TV29" s="394">
        <v>329894.31</v>
      </c>
      <c r="TW29" s="394">
        <v>9375851.3499999996</v>
      </c>
      <c r="TX29" s="394">
        <v>303420.40999999997</v>
      </c>
      <c r="TY29" s="394">
        <v>18877861.589999992</v>
      </c>
      <c r="TZ29" s="394">
        <v>6554560.2400000002</v>
      </c>
      <c r="UA29" s="394">
        <v>348901.75</v>
      </c>
      <c r="UB29" s="394">
        <v>21717.269999999997</v>
      </c>
      <c r="UC29" s="394">
        <v>16667984.35</v>
      </c>
      <c r="UD29" s="394">
        <v>91892.6</v>
      </c>
      <c r="UE29" s="394">
        <v>114828.04</v>
      </c>
      <c r="UF29" s="394">
        <v>1529695.59</v>
      </c>
      <c r="UG29" s="394">
        <v>576091.99</v>
      </c>
      <c r="UH29" s="394">
        <v>39162586.039999999</v>
      </c>
      <c r="UI29" s="394">
        <v>1112447.1599999999</v>
      </c>
      <c r="UJ29" s="394">
        <v>839401.1</v>
      </c>
      <c r="UK29" s="394">
        <v>1828422.7300000002</v>
      </c>
      <c r="UL29" s="394">
        <v>678563.79</v>
      </c>
      <c r="UM29" s="394">
        <v>367216.8</v>
      </c>
      <c r="UN29" s="394">
        <v>44815234.180000007</v>
      </c>
      <c r="UO29" s="394">
        <v>760098.08</v>
      </c>
      <c r="UP29" s="394">
        <v>1159194.2700000003</v>
      </c>
      <c r="UQ29" s="394">
        <v>6677979.8900000006</v>
      </c>
      <c r="UR29" s="394">
        <v>249169.55000000002</v>
      </c>
      <c r="US29" s="394">
        <v>477559.98000000004</v>
      </c>
      <c r="UT29" s="394">
        <v>1202423.49</v>
      </c>
      <c r="UU29" s="394">
        <v>368658.77</v>
      </c>
      <c r="UV29" s="394">
        <v>856727.55</v>
      </c>
      <c r="UW29" s="394">
        <v>1216641.58</v>
      </c>
      <c r="UX29" s="394">
        <v>1303622.51</v>
      </c>
      <c r="UY29" s="394">
        <v>1606366.2699999998</v>
      </c>
      <c r="UZ29" s="394">
        <v>2605139.83</v>
      </c>
      <c r="VA29" s="394">
        <v>1089208.8</v>
      </c>
      <c r="VB29" s="394">
        <v>28276.989999999998</v>
      </c>
      <c r="VC29" s="394">
        <v>293516.21999999997</v>
      </c>
      <c r="VD29" s="394">
        <v>440529.04999999993</v>
      </c>
      <c r="VE29" s="394">
        <v>99877.79</v>
      </c>
      <c r="VF29" s="394">
        <v>2600100.37</v>
      </c>
      <c r="VG29" s="394">
        <v>294567.36</v>
      </c>
      <c r="VH29" s="394">
        <v>232768.6</v>
      </c>
      <c r="VI29" s="394">
        <v>47826.720000000001</v>
      </c>
      <c r="VJ29" s="394">
        <v>12476528.819999998</v>
      </c>
      <c r="VK29" s="394">
        <v>227480.10999999996</v>
      </c>
      <c r="VL29" s="394">
        <v>23596.010000000002</v>
      </c>
      <c r="VM29" s="394">
        <v>1060775.27</v>
      </c>
      <c r="VN29" s="394">
        <v>524289.9</v>
      </c>
      <c r="VO29" s="394">
        <v>33853994.07</v>
      </c>
      <c r="VP29" s="394">
        <v>609661.43000000005</v>
      </c>
      <c r="VQ29" s="394">
        <v>5796568.79</v>
      </c>
      <c r="VR29" s="394">
        <v>1766929.9300000002</v>
      </c>
      <c r="VS29" s="394">
        <v>6738616.4399999995</v>
      </c>
      <c r="VT29" s="394">
        <v>352529.29000000004</v>
      </c>
      <c r="VU29" s="394">
        <v>607639.49</v>
      </c>
      <c r="VV29" s="394">
        <v>1578209.18</v>
      </c>
      <c r="VW29" s="394">
        <v>19988.03</v>
      </c>
      <c r="VX29" s="394">
        <v>36366.699999999997</v>
      </c>
      <c r="VY29" s="394">
        <v>67687895.629999995</v>
      </c>
      <c r="VZ29" s="394">
        <v>1303620.06</v>
      </c>
      <c r="WA29" s="394">
        <v>104844.64</v>
      </c>
      <c r="WB29" s="394">
        <v>220538.87</v>
      </c>
      <c r="WC29" s="394">
        <v>1499030.06</v>
      </c>
      <c r="WD29" s="394">
        <v>323783.45</v>
      </c>
      <c r="WE29" s="394">
        <v>1580921.3599999999</v>
      </c>
      <c r="WF29" s="394">
        <v>1043891.7800000001</v>
      </c>
      <c r="WG29" s="394">
        <v>416723.52</v>
      </c>
      <c r="WH29" s="394">
        <v>423379.52</v>
      </c>
      <c r="WI29" s="394">
        <v>247574.73</v>
      </c>
      <c r="WJ29" s="394">
        <v>2498714.85</v>
      </c>
      <c r="WK29" s="394">
        <v>315847.07</v>
      </c>
      <c r="WL29" s="394">
        <v>648975.44999999984</v>
      </c>
      <c r="WM29" s="394">
        <v>3986668.53</v>
      </c>
      <c r="WN29" s="394">
        <v>672160.76000000013</v>
      </c>
      <c r="WO29" s="394">
        <v>6525732.3899999997</v>
      </c>
      <c r="WP29" s="394">
        <v>2365133.9599999995</v>
      </c>
      <c r="WQ29" s="394">
        <v>535789.99</v>
      </c>
      <c r="WR29" s="394">
        <v>1371959.2899999998</v>
      </c>
      <c r="WS29" s="394">
        <v>8730.81</v>
      </c>
      <c r="WT29" s="394">
        <v>145541.96</v>
      </c>
      <c r="WU29" s="394">
        <v>0</v>
      </c>
      <c r="WV29" s="394">
        <v>1128683.2799999998</v>
      </c>
      <c r="WW29" s="394">
        <v>316524.64</v>
      </c>
      <c r="WX29" s="394">
        <v>92634.349999999991</v>
      </c>
      <c r="WY29" s="394">
        <v>0</v>
      </c>
      <c r="WZ29" s="394">
        <v>183965.48000000004</v>
      </c>
      <c r="XA29" s="394">
        <v>1967691.3099999998</v>
      </c>
      <c r="XB29" s="394">
        <v>229115.69</v>
      </c>
      <c r="XC29" s="394">
        <v>51472.35</v>
      </c>
      <c r="XD29" s="394">
        <v>10462</v>
      </c>
      <c r="XE29" s="394">
        <v>0</v>
      </c>
      <c r="XF29" s="394">
        <v>28365221.960000001</v>
      </c>
      <c r="XG29" s="394">
        <v>415514.38000000006</v>
      </c>
      <c r="XH29" s="394">
        <v>978691.33000000007</v>
      </c>
      <c r="XI29" s="394">
        <v>6021241.9299999997</v>
      </c>
      <c r="XJ29" s="394">
        <v>343873.02999999997</v>
      </c>
      <c r="XK29" s="394">
        <v>1537887.8499999999</v>
      </c>
      <c r="XL29" s="394">
        <v>2220670.7299999995</v>
      </c>
      <c r="XM29" s="394">
        <v>572623.02</v>
      </c>
      <c r="XN29" s="394">
        <v>545685.6</v>
      </c>
      <c r="XO29" s="394">
        <v>1032557.41</v>
      </c>
      <c r="XP29" s="394">
        <v>405901.06</v>
      </c>
      <c r="XQ29" s="394">
        <v>436101.3</v>
      </c>
      <c r="XR29" s="394">
        <v>199777.90000000002</v>
      </c>
      <c r="XS29" s="394">
        <v>894984.85</v>
      </c>
      <c r="XT29" s="394">
        <v>589404.39999999991</v>
      </c>
      <c r="XU29" s="394">
        <v>285222.90000000002</v>
      </c>
      <c r="XV29" s="394">
        <v>315762.19000000006</v>
      </c>
      <c r="XW29" s="394">
        <v>340025.45</v>
      </c>
      <c r="XX29" s="394">
        <v>455517.39999999997</v>
      </c>
      <c r="XY29" s="394">
        <v>278539.45</v>
      </c>
      <c r="XZ29" s="394">
        <v>453939.45</v>
      </c>
      <c r="YA29" s="394">
        <v>44432.25</v>
      </c>
      <c r="YB29" s="394">
        <v>518957.86999999994</v>
      </c>
      <c r="YC29" s="394">
        <v>89068929.449999988</v>
      </c>
      <c r="YD29" s="394">
        <v>253033.80000000002</v>
      </c>
      <c r="YE29" s="394">
        <v>3808128.5090000001</v>
      </c>
      <c r="YF29" s="394">
        <v>723638.47</v>
      </c>
      <c r="YG29" s="394">
        <v>3856245.9600000004</v>
      </c>
      <c r="YH29" s="394">
        <v>1194397.04</v>
      </c>
      <c r="YI29" s="394">
        <v>1568428.91</v>
      </c>
      <c r="YJ29" s="394">
        <v>195368.33000000002</v>
      </c>
      <c r="YK29" s="394">
        <v>4834103.6500000004</v>
      </c>
      <c r="YL29" s="394">
        <v>3303593.95</v>
      </c>
      <c r="YM29" s="394">
        <v>2028400.4500000002</v>
      </c>
      <c r="YN29" s="394">
        <v>2495620.27</v>
      </c>
      <c r="YO29" s="394">
        <v>764253.34</v>
      </c>
      <c r="YP29" s="394">
        <v>365910.64999999997</v>
      </c>
      <c r="YQ29" s="394">
        <v>148453.79999999999</v>
      </c>
      <c r="YR29" s="394">
        <v>197651.88</v>
      </c>
      <c r="YS29" s="394">
        <v>95293.19</v>
      </c>
      <c r="YT29" s="394">
        <v>8806570.3499999996</v>
      </c>
      <c r="YU29" s="394">
        <v>481876.3</v>
      </c>
      <c r="YV29" s="394">
        <v>295454.94000000006</v>
      </c>
      <c r="YW29" s="394">
        <v>213989.90999999997</v>
      </c>
      <c r="YX29" s="394">
        <v>943313</v>
      </c>
      <c r="YY29" s="394">
        <v>226925.44999999998</v>
      </c>
      <c r="YZ29" s="394">
        <v>240564.96000000002</v>
      </c>
      <c r="ZA29" s="394">
        <v>3236091.61</v>
      </c>
      <c r="ZB29" s="394">
        <v>4866</v>
      </c>
      <c r="ZC29" s="394">
        <v>274427.38</v>
      </c>
      <c r="ZD29" s="394">
        <v>918219.83</v>
      </c>
      <c r="ZE29" s="394">
        <v>153979.53</v>
      </c>
      <c r="ZF29" s="394">
        <v>106222.78</v>
      </c>
      <c r="ZG29" s="394">
        <v>152853.22999999998</v>
      </c>
      <c r="ZH29" s="394">
        <v>214721</v>
      </c>
      <c r="ZI29" s="394">
        <v>942823.04</v>
      </c>
      <c r="ZJ29" s="394">
        <v>4080967.73</v>
      </c>
      <c r="ZK29" s="394">
        <v>449183.97000000003</v>
      </c>
      <c r="ZL29" s="394">
        <v>3230830.8800000004</v>
      </c>
      <c r="ZM29" s="394">
        <v>2945385.6</v>
      </c>
      <c r="ZN29" s="394">
        <v>5697653.4000000004</v>
      </c>
      <c r="ZO29" s="394">
        <v>65858.89</v>
      </c>
      <c r="ZP29" s="394">
        <v>914701.12</v>
      </c>
      <c r="ZQ29" s="394">
        <v>1388743.47</v>
      </c>
      <c r="ZR29" s="394">
        <v>1104553.9000000001</v>
      </c>
      <c r="ZS29" s="394">
        <v>1091107.0799999996</v>
      </c>
      <c r="ZT29" s="394">
        <v>28144.92</v>
      </c>
      <c r="ZU29" s="394">
        <v>248500.69999999998</v>
      </c>
      <c r="ZV29" s="394">
        <v>674067.94</v>
      </c>
      <c r="ZW29" s="394">
        <v>1014059.6599999999</v>
      </c>
      <c r="ZX29" s="394">
        <v>439408.92</v>
      </c>
      <c r="ZY29" s="394">
        <v>1203180.52</v>
      </c>
      <c r="ZZ29" s="394">
        <v>2233157.33</v>
      </c>
      <c r="AAA29" s="394">
        <v>1319041.6459999999</v>
      </c>
      <c r="AAB29" s="394">
        <v>1117804.71</v>
      </c>
      <c r="AAC29" s="394">
        <v>1494392.4500000002</v>
      </c>
      <c r="AAD29" s="394">
        <v>663116.17000000016</v>
      </c>
      <c r="AAE29" s="394">
        <v>50241.94</v>
      </c>
      <c r="AAF29" s="394">
        <v>10593319.520000001</v>
      </c>
      <c r="AAG29" s="394">
        <v>398151.92000000004</v>
      </c>
      <c r="AAH29" s="394">
        <v>587082.99</v>
      </c>
      <c r="AAI29" s="394">
        <v>923612.10999999975</v>
      </c>
      <c r="AAJ29" s="394">
        <v>671545.82000000007</v>
      </c>
      <c r="AAK29" s="394">
        <v>1703177.6800000002</v>
      </c>
      <c r="AAL29" s="394">
        <v>100439.65</v>
      </c>
      <c r="AAM29" s="394">
        <v>80724081.170000002</v>
      </c>
      <c r="AAN29" s="394">
        <v>478278.87</v>
      </c>
      <c r="AAO29" s="394">
        <v>363527.31</v>
      </c>
      <c r="AAP29" s="394">
        <v>606225.93999999994</v>
      </c>
      <c r="AAQ29" s="394">
        <v>4047989.6200000006</v>
      </c>
      <c r="AAR29" s="394">
        <v>554341.6100000001</v>
      </c>
      <c r="AAS29" s="394">
        <v>916560.01</v>
      </c>
      <c r="AAT29" s="394">
        <v>1086745.3999999999</v>
      </c>
      <c r="AAU29" s="394">
        <v>3545860.8030000003</v>
      </c>
      <c r="AAV29" s="394">
        <v>276512.12</v>
      </c>
      <c r="AAW29" s="394">
        <v>207593.75000000003</v>
      </c>
      <c r="AAX29" s="394">
        <v>3464527.8400000003</v>
      </c>
      <c r="AAY29" s="394">
        <v>762977.8</v>
      </c>
      <c r="AAZ29" s="394">
        <v>135358.5</v>
      </c>
      <c r="ABA29" s="394">
        <v>197328.85</v>
      </c>
      <c r="ABB29" s="394">
        <v>217163.61000000002</v>
      </c>
      <c r="ABC29" s="394">
        <v>250</v>
      </c>
      <c r="ABD29" s="394">
        <v>47443.600000000006</v>
      </c>
      <c r="ABE29" s="394">
        <v>99938.07</v>
      </c>
      <c r="ABF29" s="394">
        <v>3403660.9299999997</v>
      </c>
      <c r="ABG29" s="394">
        <v>2324613.4500000002</v>
      </c>
      <c r="ABH29" s="394">
        <v>1055041.95</v>
      </c>
      <c r="ABI29" s="394">
        <v>500188.64</v>
      </c>
      <c r="ABJ29" s="394">
        <v>119892.03</v>
      </c>
      <c r="ABK29" s="394">
        <v>46902.960000000006</v>
      </c>
      <c r="ABL29" s="394">
        <v>60399.92</v>
      </c>
      <c r="ABM29" s="394">
        <v>795575.37</v>
      </c>
      <c r="ABN29" s="394">
        <v>123540</v>
      </c>
      <c r="ABO29" s="394">
        <v>50</v>
      </c>
      <c r="ABP29" s="394">
        <v>87040.7</v>
      </c>
      <c r="ABQ29" s="394">
        <v>195703.1</v>
      </c>
      <c r="ABR29" s="394">
        <v>1005403.8</v>
      </c>
      <c r="ABS29" s="394">
        <v>231446.39999999999</v>
      </c>
      <c r="ABT29" s="394">
        <v>0</v>
      </c>
      <c r="ABU29" s="394">
        <v>9247.1</v>
      </c>
      <c r="ABV29" s="394">
        <v>5836121.7100000009</v>
      </c>
      <c r="ABW29" s="394">
        <v>127719.56</v>
      </c>
      <c r="ABX29" s="394">
        <v>1259146.6599999999</v>
      </c>
      <c r="ABY29" s="394">
        <v>308089.82</v>
      </c>
      <c r="ABZ29" s="394">
        <v>512812.96</v>
      </c>
      <c r="ACA29" s="394">
        <v>1867290.56</v>
      </c>
      <c r="ACB29" s="394">
        <v>65106.79</v>
      </c>
      <c r="ACC29" s="394">
        <v>316930.44999999995</v>
      </c>
      <c r="ACD29" s="394">
        <v>128159.05</v>
      </c>
      <c r="ACE29" s="394">
        <v>1070940.1299999999</v>
      </c>
      <c r="ACF29" s="394">
        <v>944911.67</v>
      </c>
      <c r="ACG29" s="394">
        <v>28142266.949999999</v>
      </c>
      <c r="ACH29" s="394">
        <v>0</v>
      </c>
      <c r="ACI29" s="394">
        <v>564983.75999999989</v>
      </c>
      <c r="ACJ29" s="394">
        <v>340839.45</v>
      </c>
      <c r="ACK29" s="394"/>
      <c r="ACL29" s="394">
        <v>0</v>
      </c>
      <c r="ACM29" s="394"/>
      <c r="ACN29" s="394">
        <v>1141711.43</v>
      </c>
      <c r="ACO29" s="394">
        <v>0</v>
      </c>
      <c r="ACP29" s="394">
        <v>95491.65</v>
      </c>
      <c r="ACQ29" s="394">
        <v>0</v>
      </c>
      <c r="ACR29" s="394">
        <v>1617993.84</v>
      </c>
      <c r="ACS29" s="394">
        <v>0</v>
      </c>
      <c r="ACT29" s="394">
        <v>776550.61</v>
      </c>
      <c r="ACU29" s="394">
        <v>0</v>
      </c>
      <c r="ACV29" s="394">
        <v>630504.68999999994</v>
      </c>
      <c r="ACW29" s="394">
        <v>9548</v>
      </c>
      <c r="ACX29" s="394">
        <v>135033.9</v>
      </c>
      <c r="ACY29" s="394">
        <v>0</v>
      </c>
      <c r="ACZ29" s="394">
        <v>0</v>
      </c>
      <c r="ADA29" s="394">
        <v>85248</v>
      </c>
      <c r="ADB29" s="394">
        <v>0</v>
      </c>
      <c r="ADC29" s="394">
        <v>0</v>
      </c>
      <c r="ADD29" s="394">
        <v>7686084.4199999999</v>
      </c>
      <c r="ADE29" s="394">
        <v>2723438.27</v>
      </c>
      <c r="ADF29" s="394">
        <v>57580.44</v>
      </c>
      <c r="ADG29" s="394">
        <v>52356.91</v>
      </c>
      <c r="ADH29" s="394">
        <v>231494.01</v>
      </c>
      <c r="ADI29" s="394">
        <v>24438.89</v>
      </c>
      <c r="ADJ29" s="394">
        <v>163555.35</v>
      </c>
      <c r="ADK29" s="394">
        <v>147756.58000000002</v>
      </c>
      <c r="ADL29" s="394">
        <v>816928.22</v>
      </c>
      <c r="ADM29" s="394">
        <v>10101418.609999999</v>
      </c>
      <c r="ADN29" s="394">
        <v>967647.97000000009</v>
      </c>
      <c r="ADO29" s="394">
        <v>196035.67</v>
      </c>
      <c r="ADP29" s="394">
        <v>628394.91</v>
      </c>
      <c r="ADQ29" s="394">
        <v>39857.740000000005</v>
      </c>
      <c r="ADR29" s="394">
        <v>71107.900000000009</v>
      </c>
      <c r="ADS29" s="394">
        <v>3344241.27</v>
      </c>
      <c r="ADT29" s="394">
        <v>61416.9</v>
      </c>
      <c r="ADU29" s="394">
        <v>19382902.449999999</v>
      </c>
      <c r="ADV29" s="394">
        <v>9707303.8200000003</v>
      </c>
      <c r="ADW29" s="394">
        <v>3537300.2999999993</v>
      </c>
      <c r="ADX29" s="394">
        <v>264300.12</v>
      </c>
      <c r="ADY29" s="394">
        <v>1720892.77</v>
      </c>
      <c r="ADZ29" s="394">
        <v>383165.03</v>
      </c>
      <c r="AEA29" s="394">
        <v>727494.14</v>
      </c>
      <c r="AEB29" s="394">
        <v>179395.45</v>
      </c>
      <c r="AEC29" s="394">
        <v>96118.319999999992</v>
      </c>
      <c r="AED29" s="394">
        <v>858736.68</v>
      </c>
      <c r="AEE29" s="394">
        <v>261022.76</v>
      </c>
      <c r="AEF29" s="394">
        <v>42353.7</v>
      </c>
      <c r="AEG29" s="394">
        <v>0</v>
      </c>
      <c r="AEH29" s="394">
        <v>1111729.0599999998</v>
      </c>
      <c r="AEI29" s="394">
        <v>501218.5</v>
      </c>
      <c r="AEJ29" s="394">
        <v>1715786.2999999998</v>
      </c>
      <c r="AEK29" s="394">
        <v>356322.25400000002</v>
      </c>
      <c r="AEL29" s="394">
        <v>2006825.61</v>
      </c>
      <c r="AEM29" s="394">
        <v>3149.7</v>
      </c>
      <c r="AEN29" s="394">
        <v>3737891</v>
      </c>
      <c r="AEO29" s="394">
        <v>5884788.4100000011</v>
      </c>
      <c r="AEP29" s="394">
        <v>42366.15</v>
      </c>
      <c r="AEQ29" s="394">
        <v>149681.25</v>
      </c>
      <c r="AER29" s="394">
        <v>68245.399999999994</v>
      </c>
      <c r="AES29" s="394">
        <v>106680.31</v>
      </c>
      <c r="AET29" s="394">
        <v>511298.30999999994</v>
      </c>
      <c r="AEU29" s="394">
        <v>74010.45</v>
      </c>
      <c r="AEV29" s="394">
        <v>128793.34</v>
      </c>
      <c r="AEW29" s="394">
        <v>69421.399999999994</v>
      </c>
      <c r="AEX29" s="394">
        <v>5685.6</v>
      </c>
      <c r="AEY29" s="394">
        <v>1672802.74</v>
      </c>
      <c r="AEZ29" s="394">
        <v>168400.16200000001</v>
      </c>
      <c r="AFA29" s="394">
        <v>668942.37</v>
      </c>
      <c r="AFB29" s="394">
        <v>5217.5</v>
      </c>
      <c r="AFC29" s="394">
        <v>17204.449999999997</v>
      </c>
      <c r="AFD29" s="394">
        <v>1252550.8500000001</v>
      </c>
      <c r="AFE29" s="394">
        <v>88612.959999999992</v>
      </c>
      <c r="AFF29" s="394">
        <v>4352.17</v>
      </c>
      <c r="AFG29" s="394">
        <v>0</v>
      </c>
      <c r="AFH29" s="394">
        <v>154074.12</v>
      </c>
      <c r="AFI29" s="394">
        <v>21763.760000000002</v>
      </c>
      <c r="AFJ29" s="394">
        <v>8865</v>
      </c>
      <c r="AFK29" s="394">
        <v>4526.8999999999996</v>
      </c>
      <c r="AFL29" s="394">
        <v>2477917.4900000002</v>
      </c>
      <c r="AFM29" s="394">
        <v>330625.20999999996</v>
      </c>
      <c r="AFN29" s="394">
        <v>111041.71</v>
      </c>
      <c r="AFO29" s="394">
        <v>104722.31</v>
      </c>
      <c r="AFP29" s="394">
        <v>146881.32</v>
      </c>
      <c r="AFQ29" s="394">
        <v>66500.179999999993</v>
      </c>
      <c r="AFR29" s="394">
        <v>80283.25</v>
      </c>
      <c r="AFS29" s="394">
        <v>257159.22</v>
      </c>
      <c r="AFT29" s="394">
        <v>166179.71000000002</v>
      </c>
      <c r="AFU29" s="394">
        <v>2579.98</v>
      </c>
      <c r="AFV29" s="394">
        <v>122154.1</v>
      </c>
      <c r="AFW29" s="394">
        <v>169402.04</v>
      </c>
      <c r="AFX29" s="394">
        <v>509648.14</v>
      </c>
      <c r="AFY29" s="394">
        <v>634957.40999999992</v>
      </c>
      <c r="AFZ29" s="394">
        <v>184531.88</v>
      </c>
      <c r="AGA29" s="394">
        <v>484130.08</v>
      </c>
      <c r="AGB29" s="394">
        <v>1913281.6600000001</v>
      </c>
      <c r="AGC29" s="394">
        <v>226971.63</v>
      </c>
      <c r="AGD29" s="394">
        <v>163749.96000000002</v>
      </c>
      <c r="AGE29" s="394">
        <v>201083.75000000003</v>
      </c>
      <c r="AGF29" s="394">
        <v>217694.22999999998</v>
      </c>
      <c r="AGG29" s="394">
        <v>375138.43000000005</v>
      </c>
      <c r="AGH29" s="394">
        <v>256656.71</v>
      </c>
      <c r="AGI29" s="394">
        <v>1947276.37</v>
      </c>
      <c r="AGJ29" s="394">
        <v>917167.79999999993</v>
      </c>
      <c r="AGK29" s="394">
        <v>117891.66</v>
      </c>
      <c r="AGL29" s="394">
        <v>0</v>
      </c>
      <c r="AGM29" s="394">
        <v>91937.65</v>
      </c>
      <c r="AGN29" s="394">
        <v>67509</v>
      </c>
      <c r="AGO29" s="394">
        <v>104165.02</v>
      </c>
      <c r="AGP29" s="394">
        <v>515003.12</v>
      </c>
      <c r="AGQ29" s="394">
        <v>23394683.210000005</v>
      </c>
      <c r="AGR29" s="394">
        <v>4021879.25</v>
      </c>
      <c r="AGS29" s="394">
        <v>284867.45999999996</v>
      </c>
      <c r="AGT29" s="394">
        <v>549465.88</v>
      </c>
      <c r="AGU29" s="394">
        <v>4904360.66</v>
      </c>
      <c r="AGV29" s="394">
        <v>854736.3</v>
      </c>
      <c r="AGW29" s="394">
        <v>244279.18</v>
      </c>
      <c r="AGX29" s="394">
        <v>1338808.22</v>
      </c>
      <c r="AGY29" s="394">
        <v>96615.810000000012</v>
      </c>
      <c r="AGZ29" s="394">
        <v>465381.07</v>
      </c>
      <c r="AHA29" s="394">
        <v>274667.31</v>
      </c>
      <c r="AHB29" s="394">
        <v>269174.7</v>
      </c>
      <c r="AHC29" s="394">
        <v>183621.36</v>
      </c>
      <c r="AHD29" s="394">
        <v>532994.36</v>
      </c>
      <c r="AHE29" s="394">
        <v>91718.99</v>
      </c>
      <c r="AHF29" s="394">
        <v>519878.73</v>
      </c>
      <c r="AHG29" s="394">
        <v>278274.45</v>
      </c>
      <c r="AHH29" s="394">
        <v>12601496.18</v>
      </c>
      <c r="AHI29" s="394">
        <v>231541.03</v>
      </c>
      <c r="AHJ29" s="394">
        <v>314129.09999999998</v>
      </c>
      <c r="AHK29" s="394">
        <v>461607.02999999997</v>
      </c>
      <c r="AHL29" s="394">
        <v>1207399.29</v>
      </c>
      <c r="AHM29" s="394">
        <v>733214.62999999989</v>
      </c>
      <c r="AHN29" s="394">
        <v>23907</v>
      </c>
      <c r="AHO29" s="394">
        <v>2202668763.0080004</v>
      </c>
    </row>
    <row r="30" spans="1:899">
      <c r="A30" s="383" t="s">
        <v>41</v>
      </c>
      <c r="B30" s="383" t="s">
        <v>42</v>
      </c>
      <c r="C30" s="394">
        <v>164800123.91</v>
      </c>
      <c r="D30" s="394">
        <v>32962228.699999999</v>
      </c>
      <c r="E30" s="394">
        <v>61811543.549999997</v>
      </c>
      <c r="F30" s="394">
        <v>11451071.73</v>
      </c>
      <c r="G30" s="394">
        <v>41787978.959999993</v>
      </c>
      <c r="H30" s="394">
        <v>23038808.68</v>
      </c>
      <c r="I30" s="394">
        <v>29615392.100000001</v>
      </c>
      <c r="J30" s="394">
        <v>29251807.760000002</v>
      </c>
      <c r="K30" s="394">
        <v>25444161.52</v>
      </c>
      <c r="L30" s="394">
        <v>20634790.140000001</v>
      </c>
      <c r="M30" s="394">
        <v>10199767</v>
      </c>
      <c r="N30" s="394">
        <v>16096848.060000001</v>
      </c>
      <c r="O30" s="394">
        <v>19773217.129999999</v>
      </c>
      <c r="P30" s="394">
        <v>11771552.27</v>
      </c>
      <c r="Q30" s="394">
        <v>14242945.57</v>
      </c>
      <c r="R30" s="394">
        <v>24337304.109999996</v>
      </c>
      <c r="S30" s="394">
        <v>24610536.059999999</v>
      </c>
      <c r="T30" s="394">
        <v>11145640.26</v>
      </c>
      <c r="U30" s="394">
        <v>4410292.74</v>
      </c>
      <c r="V30" s="394">
        <v>14214906.41</v>
      </c>
      <c r="W30" s="394">
        <v>8862256.2499999981</v>
      </c>
      <c r="X30" s="394">
        <v>19365421.98</v>
      </c>
      <c r="Y30" s="394">
        <v>16717783.68</v>
      </c>
      <c r="Z30" s="394">
        <v>30471750.800000001</v>
      </c>
      <c r="AA30" s="394">
        <v>3539228.01</v>
      </c>
      <c r="AB30" s="394">
        <v>17810320.5</v>
      </c>
      <c r="AC30" s="394">
        <v>36745984.359999999</v>
      </c>
      <c r="AD30" s="394">
        <v>14105599.279999999</v>
      </c>
      <c r="AE30" s="394">
        <v>17249658.41</v>
      </c>
      <c r="AF30" s="394">
        <v>25187818.259999998</v>
      </c>
      <c r="AG30" s="394">
        <v>30694301.019999996</v>
      </c>
      <c r="AH30" s="394">
        <v>17190137.920000002</v>
      </c>
      <c r="AI30" s="394">
        <v>13762875.700000001</v>
      </c>
      <c r="AJ30" s="394">
        <v>8469560.879999999</v>
      </c>
      <c r="AK30" s="394">
        <v>13611748.689999999</v>
      </c>
      <c r="AL30" s="394">
        <v>20802564.789999999</v>
      </c>
      <c r="AM30" s="394">
        <v>5055153.75</v>
      </c>
      <c r="AN30" s="394">
        <v>13618924.67</v>
      </c>
      <c r="AO30" s="394">
        <v>8766248.1600000001</v>
      </c>
      <c r="AP30" s="394">
        <v>5802250.4699999997</v>
      </c>
      <c r="AQ30" s="394">
        <v>4757259.8499999996</v>
      </c>
      <c r="AR30" s="394">
        <v>3376744.18</v>
      </c>
      <c r="AS30" s="394">
        <v>9683794.5099999998</v>
      </c>
      <c r="AT30" s="394">
        <v>3446103.7899999996</v>
      </c>
      <c r="AU30" s="394">
        <v>1393632.5499999998</v>
      </c>
      <c r="AV30" s="394">
        <v>4606204.92</v>
      </c>
      <c r="AW30" s="394">
        <v>20030485.530000001</v>
      </c>
      <c r="AX30" s="394">
        <v>8825664</v>
      </c>
      <c r="AY30" s="394">
        <v>1441173.5699999998</v>
      </c>
      <c r="AZ30" s="394">
        <v>4997179.5299999993</v>
      </c>
      <c r="BA30" s="394">
        <v>1927790.1199999999</v>
      </c>
      <c r="BB30" s="394">
        <v>1792476.39</v>
      </c>
      <c r="BC30" s="394">
        <v>1176886.7200000002</v>
      </c>
      <c r="BD30" s="394">
        <v>1433303.7</v>
      </c>
      <c r="BE30" s="394">
        <v>3581482.3600000003</v>
      </c>
      <c r="BF30" s="394"/>
      <c r="BG30" s="394">
        <v>3255764</v>
      </c>
      <c r="BH30" s="394">
        <v>68202892.210000008</v>
      </c>
      <c r="BI30" s="394">
        <v>8237206.7300000004</v>
      </c>
      <c r="BJ30" s="394">
        <v>18466964.349999998</v>
      </c>
      <c r="BK30" s="394">
        <v>4880252.1400000006</v>
      </c>
      <c r="BL30" s="394">
        <v>22574167.399999999</v>
      </c>
      <c r="BM30" s="394">
        <v>19939451.16</v>
      </c>
      <c r="BN30" s="394">
        <v>7786402.2699999996</v>
      </c>
      <c r="BO30" s="394">
        <v>8460</v>
      </c>
      <c r="BP30" s="394">
        <v>7545</v>
      </c>
      <c r="BQ30" s="394">
        <v>5416850.6899999995</v>
      </c>
      <c r="BR30" s="394">
        <v>19248451.340000004</v>
      </c>
      <c r="BS30" s="394">
        <v>27268501.960000001</v>
      </c>
      <c r="BT30" s="394">
        <v>45342452.25</v>
      </c>
      <c r="BU30" s="394">
        <v>24466074.280000001</v>
      </c>
      <c r="BV30" s="394">
        <v>23405512.129999999</v>
      </c>
      <c r="BW30" s="394">
        <v>3888155.9</v>
      </c>
      <c r="BX30" s="394">
        <v>12690549.529999999</v>
      </c>
      <c r="BY30" s="394">
        <v>14893769.800000001</v>
      </c>
      <c r="BZ30" s="394">
        <v>5418852.21</v>
      </c>
      <c r="CA30" s="394">
        <v>7663227.9199999999</v>
      </c>
      <c r="CB30" s="394">
        <v>8351497.3700000001</v>
      </c>
      <c r="CC30" s="394">
        <v>3376237.52</v>
      </c>
      <c r="CD30" s="394">
        <v>10905476.310000002</v>
      </c>
      <c r="CE30" s="394">
        <v>5400471.5</v>
      </c>
      <c r="CF30" s="394">
        <v>634671846.77999997</v>
      </c>
      <c r="CG30" s="394">
        <v>12515758.52</v>
      </c>
      <c r="CH30" s="394">
        <v>17688312.240000002</v>
      </c>
      <c r="CI30" s="394">
        <v>10741358.5</v>
      </c>
      <c r="CJ30" s="394">
        <v>16346864.25</v>
      </c>
      <c r="CK30" s="394">
        <v>12115614.439999999</v>
      </c>
      <c r="CL30" s="394">
        <v>14337739.800000001</v>
      </c>
      <c r="CM30" s="394">
        <v>16177297.279999999</v>
      </c>
      <c r="CN30" s="394">
        <v>4572057.5</v>
      </c>
      <c r="CO30" s="394">
        <v>30084574.440000001</v>
      </c>
      <c r="CP30" s="394">
        <v>12271791.5</v>
      </c>
      <c r="CQ30" s="394">
        <v>18698492</v>
      </c>
      <c r="CR30" s="394">
        <v>13777153.49</v>
      </c>
      <c r="CS30" s="394">
        <v>18227786.609999999</v>
      </c>
      <c r="CT30" s="394">
        <v>16971966.100000001</v>
      </c>
      <c r="CU30" s="394">
        <v>19200524.690000001</v>
      </c>
      <c r="CV30" s="394">
        <v>14413267.85</v>
      </c>
      <c r="CW30" s="394">
        <v>5719058.7999999998</v>
      </c>
      <c r="CX30" s="394">
        <v>25381557.149999999</v>
      </c>
      <c r="CY30" s="394">
        <v>6670443.5600000005</v>
      </c>
      <c r="CZ30" s="394">
        <v>10967780.060000001</v>
      </c>
      <c r="DA30" s="394">
        <v>93168896.50999999</v>
      </c>
      <c r="DB30" s="394">
        <v>19543585.280000001</v>
      </c>
      <c r="DC30" s="394">
        <v>14445762.51</v>
      </c>
      <c r="DD30" s="394">
        <v>7591249.5299999993</v>
      </c>
      <c r="DE30" s="394">
        <v>12355710.079999998</v>
      </c>
      <c r="DF30" s="394">
        <v>10450284.049999999</v>
      </c>
      <c r="DG30" s="394">
        <v>11528979.5</v>
      </c>
      <c r="DH30" s="394">
        <v>3338211.02</v>
      </c>
      <c r="DI30" s="394">
        <v>14796990</v>
      </c>
      <c r="DJ30" s="394">
        <v>80978196.480000004</v>
      </c>
      <c r="DK30" s="394">
        <v>14049060.73</v>
      </c>
      <c r="DL30" s="394">
        <v>25362162.600000001</v>
      </c>
      <c r="DM30" s="394">
        <v>23052830.77</v>
      </c>
      <c r="DN30" s="394">
        <v>30296251.48</v>
      </c>
      <c r="DO30" s="394">
        <v>5524000.54</v>
      </c>
      <c r="DP30" s="394">
        <v>72100636.50999999</v>
      </c>
      <c r="DQ30" s="394">
        <v>10245768.75</v>
      </c>
      <c r="DR30" s="394">
        <v>37313916.109999999</v>
      </c>
      <c r="DS30" s="394">
        <v>20299938.489999998</v>
      </c>
      <c r="DT30" s="394">
        <v>7669348.6500000004</v>
      </c>
      <c r="DU30" s="394">
        <v>27494960.66</v>
      </c>
      <c r="DV30" s="394">
        <v>10689263.030000001</v>
      </c>
      <c r="DW30" s="394">
        <v>6923642.8300000001</v>
      </c>
      <c r="DX30" s="394">
        <v>3015452.7199999997</v>
      </c>
      <c r="DY30" s="394">
        <v>10093086.689999999</v>
      </c>
      <c r="DZ30" s="394">
        <v>3968714.92</v>
      </c>
      <c r="EA30" s="394">
        <v>3530956.1799999997</v>
      </c>
      <c r="EB30" s="394">
        <v>5506285.71</v>
      </c>
      <c r="EC30" s="394">
        <v>9050989.410000002</v>
      </c>
      <c r="ED30" s="394">
        <v>85155802.170000002</v>
      </c>
      <c r="EE30" s="394">
        <v>5989658.9699999997</v>
      </c>
      <c r="EF30" s="394">
        <v>7377743.8300000001</v>
      </c>
      <c r="EG30" s="394">
        <v>9290051.209999999</v>
      </c>
      <c r="EH30" s="394">
        <v>9135891.5999999996</v>
      </c>
      <c r="EI30" s="394">
        <v>9842266.9100000001</v>
      </c>
      <c r="EJ30" s="394">
        <v>12958193.560000001</v>
      </c>
      <c r="EK30" s="394">
        <v>4892432.74</v>
      </c>
      <c r="EL30" s="394">
        <v>7675486.5299999993</v>
      </c>
      <c r="EM30" s="394">
        <v>54746979.799999997</v>
      </c>
      <c r="EN30" s="394">
        <v>8107443.3100000005</v>
      </c>
      <c r="EO30" s="394">
        <v>6705741.7999999998</v>
      </c>
      <c r="EP30" s="394">
        <v>6429563.6200000001</v>
      </c>
      <c r="EQ30" s="394">
        <v>3262689.3200000003</v>
      </c>
      <c r="ER30" s="394">
        <v>2373712.96</v>
      </c>
      <c r="ES30" s="394">
        <v>17356750.530000001</v>
      </c>
      <c r="ET30" s="394">
        <v>17158243.149999999</v>
      </c>
      <c r="EU30" s="394">
        <v>6415473.2999999998</v>
      </c>
      <c r="EV30" s="394">
        <v>20961660.73</v>
      </c>
      <c r="EW30" s="394">
        <v>5175527.0200000005</v>
      </c>
      <c r="EX30" s="394">
        <v>11385387.720000001</v>
      </c>
      <c r="EY30" s="394">
        <v>17104253.289999999</v>
      </c>
      <c r="EZ30" s="394">
        <v>17928506.759999998</v>
      </c>
      <c r="FA30" s="394">
        <v>30037281.129999999</v>
      </c>
      <c r="FB30" s="394">
        <v>17382026.119999997</v>
      </c>
      <c r="FC30" s="394">
        <v>7343567.5999999996</v>
      </c>
      <c r="FD30" s="394">
        <v>5312894.9400000004</v>
      </c>
      <c r="FE30" s="394">
        <v>6785467.0600000005</v>
      </c>
      <c r="FF30" s="394">
        <v>5593694.5099999998</v>
      </c>
      <c r="FG30" s="394">
        <v>9770290.4800000004</v>
      </c>
      <c r="FH30" s="394">
        <v>93337206.390000001</v>
      </c>
      <c r="FI30" s="394">
        <v>5481404.29</v>
      </c>
      <c r="FJ30" s="394">
        <v>3426975.9499999997</v>
      </c>
      <c r="FK30" s="394">
        <v>8083854.5300000003</v>
      </c>
      <c r="FL30" s="394">
        <v>12146242.23</v>
      </c>
      <c r="FM30" s="394">
        <v>12392630.139999999</v>
      </c>
      <c r="FN30" s="394">
        <v>3129275.1</v>
      </c>
      <c r="FO30" s="394">
        <v>6169453.3200000003</v>
      </c>
      <c r="FP30" s="394">
        <v>43871750.130000003</v>
      </c>
      <c r="FQ30" s="394">
        <v>7180720.3400000008</v>
      </c>
      <c r="FR30" s="394">
        <v>15930361.739999998</v>
      </c>
      <c r="FS30" s="394">
        <v>12728790.540000001</v>
      </c>
      <c r="FT30" s="394">
        <v>20027318.649999999</v>
      </c>
      <c r="FU30" s="394">
        <v>13902444.01</v>
      </c>
      <c r="FV30" s="394">
        <v>21534102.41</v>
      </c>
      <c r="FW30" s="394">
        <v>17052811.73</v>
      </c>
      <c r="FX30" s="394">
        <v>19355898.220000003</v>
      </c>
      <c r="FY30" s="394">
        <v>20680356.529999997</v>
      </c>
      <c r="FZ30" s="394">
        <v>28215103.699999999</v>
      </c>
      <c r="GA30" s="394">
        <v>9087626.0800000001</v>
      </c>
      <c r="GB30" s="394">
        <v>12665009.810000002</v>
      </c>
      <c r="GC30" s="394">
        <v>4989776.8</v>
      </c>
      <c r="GD30" s="394">
        <v>40211732.039999999</v>
      </c>
      <c r="GE30" s="394">
        <v>5006522.3499999996</v>
      </c>
      <c r="GF30" s="394">
        <v>8137532.7400000002</v>
      </c>
      <c r="GG30" s="394">
        <v>11119428.729999999</v>
      </c>
      <c r="GH30" s="394">
        <v>8228427.2700000005</v>
      </c>
      <c r="GI30" s="394">
        <v>5902763.7300000004</v>
      </c>
      <c r="GJ30" s="394">
        <v>3930442.88</v>
      </c>
      <c r="GK30" s="394">
        <v>8785695.5999999996</v>
      </c>
      <c r="GL30" s="394">
        <v>5325461.21</v>
      </c>
      <c r="GM30" s="394">
        <v>6034255.9800000004</v>
      </c>
      <c r="GN30" s="394">
        <v>2293273.6000000001</v>
      </c>
      <c r="GO30" s="394">
        <v>3951571.9</v>
      </c>
      <c r="GP30" s="394">
        <v>8780522.9699999988</v>
      </c>
      <c r="GQ30" s="394">
        <v>6190364.4800000004</v>
      </c>
      <c r="GR30" s="394">
        <v>6119706.8900000006</v>
      </c>
      <c r="GS30" s="394">
        <v>11623735.370000001</v>
      </c>
      <c r="GT30" s="394">
        <v>3872981.9200000004</v>
      </c>
      <c r="GU30" s="394">
        <v>9366822.5700000003</v>
      </c>
      <c r="GV30" s="394">
        <v>9350695.3900000006</v>
      </c>
      <c r="GW30" s="394">
        <v>2612128.04</v>
      </c>
      <c r="GX30" s="394">
        <v>8025836.7999999998</v>
      </c>
      <c r="GY30" s="394">
        <v>5840845.0999999996</v>
      </c>
      <c r="GZ30" s="394">
        <v>15918493.140000001</v>
      </c>
      <c r="HA30" s="394">
        <v>9675314.3200000003</v>
      </c>
      <c r="HB30" s="394">
        <v>35046418.459999993</v>
      </c>
      <c r="HC30" s="394">
        <v>15909216.700000001</v>
      </c>
      <c r="HD30" s="394">
        <v>27344908.649999999</v>
      </c>
      <c r="HE30" s="394">
        <v>12305101.91</v>
      </c>
      <c r="HF30" s="394">
        <v>21742378.030000001</v>
      </c>
      <c r="HG30" s="394">
        <v>19619240.399999999</v>
      </c>
      <c r="HH30" s="394">
        <v>8490232.3399999999</v>
      </c>
      <c r="HI30" s="394">
        <v>14221789.689999999</v>
      </c>
      <c r="HJ30" s="394">
        <v>36702024.789999999</v>
      </c>
      <c r="HK30" s="394">
        <v>27384505.709999997</v>
      </c>
      <c r="HL30" s="394">
        <v>9270714.9199999999</v>
      </c>
      <c r="HM30" s="394">
        <v>14264555.059999999</v>
      </c>
      <c r="HN30" s="394">
        <v>5759798.54</v>
      </c>
      <c r="HO30" s="394">
        <v>22639293.380000003</v>
      </c>
      <c r="HP30" s="394">
        <v>11455841.489999998</v>
      </c>
      <c r="HQ30" s="394">
        <v>124082624.66999999</v>
      </c>
      <c r="HR30" s="394">
        <v>17109276.190000001</v>
      </c>
      <c r="HS30" s="394">
        <v>6416425.1999999993</v>
      </c>
      <c r="HT30" s="394">
        <v>8185643.3200000003</v>
      </c>
      <c r="HU30" s="394">
        <v>5575736.6900000004</v>
      </c>
      <c r="HV30" s="394">
        <v>9094742.1600000001</v>
      </c>
      <c r="HW30" s="394">
        <v>17269750.299999997</v>
      </c>
      <c r="HX30" s="394">
        <v>9142626.5199999996</v>
      </c>
      <c r="HY30" s="394">
        <v>12048797.709999997</v>
      </c>
      <c r="HZ30" s="394">
        <v>7689115.46</v>
      </c>
      <c r="IA30" s="394">
        <v>7398199.4500000002</v>
      </c>
      <c r="IB30" s="394">
        <v>15608831.289999999</v>
      </c>
      <c r="IC30" s="394">
        <v>4875677.5699999994</v>
      </c>
      <c r="ID30" s="394">
        <v>16165097.66</v>
      </c>
      <c r="IE30" s="394">
        <v>4887242.29</v>
      </c>
      <c r="IF30" s="394">
        <v>1985464.35</v>
      </c>
      <c r="IG30" s="394">
        <v>35061550.399999999</v>
      </c>
      <c r="IH30" s="394">
        <v>10653862.270000001</v>
      </c>
      <c r="II30" s="394">
        <v>10529519.300000001</v>
      </c>
      <c r="IJ30" s="394">
        <v>14486052.119999999</v>
      </c>
      <c r="IK30" s="394">
        <v>11233582.420000002</v>
      </c>
      <c r="IL30" s="394">
        <v>6695024.71</v>
      </c>
      <c r="IM30" s="394">
        <v>8088683.8300000001</v>
      </c>
      <c r="IN30" s="394">
        <v>4192797.06</v>
      </c>
      <c r="IO30" s="394">
        <v>4596384.78</v>
      </c>
      <c r="IP30" s="394">
        <v>3798782.27</v>
      </c>
      <c r="IQ30" s="394">
        <v>4096808.0100000002</v>
      </c>
      <c r="IR30" s="394">
        <v>39678545.380000003</v>
      </c>
      <c r="IS30" s="394">
        <v>7410468.2300000004</v>
      </c>
      <c r="IT30" s="394">
        <v>20037190.580000002</v>
      </c>
      <c r="IU30" s="394">
        <v>6676147.6099999994</v>
      </c>
      <c r="IV30" s="394">
        <v>10231695.880000001</v>
      </c>
      <c r="IW30" s="394">
        <v>3174108.63</v>
      </c>
      <c r="IX30" s="394">
        <v>8282223.3500000006</v>
      </c>
      <c r="IY30" s="394">
        <v>1611284.28</v>
      </c>
      <c r="IZ30" s="394">
        <v>2856952.8</v>
      </c>
      <c r="JA30" s="394">
        <v>6806099.2800000003</v>
      </c>
      <c r="JB30" s="394">
        <v>12011018.75</v>
      </c>
      <c r="JC30" s="394">
        <v>3514291.24</v>
      </c>
      <c r="JD30" s="394">
        <v>248844682.50999999</v>
      </c>
      <c r="JE30" s="394">
        <v>10609912.310000001</v>
      </c>
      <c r="JF30" s="394">
        <v>12123036.67</v>
      </c>
      <c r="JG30" s="394">
        <v>10008401.280000001</v>
      </c>
      <c r="JH30" s="394">
        <v>4790865.25</v>
      </c>
      <c r="JI30" s="394">
        <v>3634931.51</v>
      </c>
      <c r="JJ30" s="394">
        <v>7862472.1500000004</v>
      </c>
      <c r="JK30" s="394">
        <v>6042872.6100000003</v>
      </c>
      <c r="JL30" s="394">
        <v>6385574.7999999998</v>
      </c>
      <c r="JM30" s="394">
        <v>11162721.779999999</v>
      </c>
      <c r="JN30" s="394">
        <v>6682817.290000001</v>
      </c>
      <c r="JO30" s="394">
        <v>9553421.4500000011</v>
      </c>
      <c r="JP30" s="394">
        <v>5779131.1200000001</v>
      </c>
      <c r="JQ30" s="394">
        <v>42985523.329999998</v>
      </c>
      <c r="JR30" s="394">
        <v>14826447.810000002</v>
      </c>
      <c r="JS30" s="394">
        <v>1359424</v>
      </c>
      <c r="JT30" s="394">
        <v>2144672.8899999997</v>
      </c>
      <c r="JU30" s="394">
        <v>13856863.729999999</v>
      </c>
      <c r="JV30" s="394">
        <v>2836417.85</v>
      </c>
      <c r="JW30" s="394">
        <v>19902629.009999998</v>
      </c>
      <c r="JX30" s="394">
        <v>4474475</v>
      </c>
      <c r="JY30" s="394">
        <v>5803070.79</v>
      </c>
      <c r="JZ30" s="394">
        <v>12394771.200000001</v>
      </c>
      <c r="KA30" s="394">
        <v>8511533.8200000003</v>
      </c>
      <c r="KB30" s="394">
        <v>6657180.8099999996</v>
      </c>
      <c r="KC30" s="394">
        <v>7033235.8899999997</v>
      </c>
      <c r="KD30" s="394">
        <v>1789331</v>
      </c>
      <c r="KE30" s="394">
        <v>9213794.6699999999</v>
      </c>
      <c r="KF30" s="394">
        <v>78447855.859999999</v>
      </c>
      <c r="KG30" s="394">
        <v>45416549.25</v>
      </c>
      <c r="KH30" s="394">
        <v>8815481.129999999</v>
      </c>
      <c r="KI30" s="394">
        <v>26436048.350000001</v>
      </c>
      <c r="KJ30" s="394">
        <v>13559821.15</v>
      </c>
      <c r="KK30" s="394">
        <v>24935772.890000001</v>
      </c>
      <c r="KL30" s="394">
        <v>56446284.980000004</v>
      </c>
      <c r="KM30" s="394">
        <v>9342109.379999999</v>
      </c>
      <c r="KN30" s="394">
        <v>8525759.0199999996</v>
      </c>
      <c r="KO30" s="394">
        <v>9401356.120000001</v>
      </c>
      <c r="KP30" s="394">
        <v>12675751.619999999</v>
      </c>
      <c r="KQ30" s="394">
        <v>11398962.77</v>
      </c>
      <c r="KR30" s="394">
        <v>13651823.66</v>
      </c>
      <c r="KS30" s="394">
        <v>6038761.4900000002</v>
      </c>
      <c r="KT30" s="394">
        <v>16198850.869999999</v>
      </c>
      <c r="KU30" s="394">
        <v>79287641.290000007</v>
      </c>
      <c r="KV30" s="394">
        <v>10222200.969999999</v>
      </c>
      <c r="KW30" s="394">
        <v>10806792.930000002</v>
      </c>
      <c r="KX30" s="394">
        <v>11497805.470000001</v>
      </c>
      <c r="KY30" s="394">
        <v>4413081.53</v>
      </c>
      <c r="KZ30" s="394">
        <v>18352952.699999999</v>
      </c>
      <c r="LA30" s="394">
        <v>23954883.109999999</v>
      </c>
      <c r="LB30" s="394">
        <v>17882667.18</v>
      </c>
      <c r="LC30" s="394">
        <v>28761476.25</v>
      </c>
      <c r="LD30" s="394">
        <v>7040806.3899999997</v>
      </c>
      <c r="LE30" s="394">
        <v>147542840.86999997</v>
      </c>
      <c r="LF30" s="394">
        <v>14273604.700000001</v>
      </c>
      <c r="LG30" s="394">
        <v>12380649.010000004</v>
      </c>
      <c r="LH30" s="394">
        <v>41055938.339999996</v>
      </c>
      <c r="LI30" s="394">
        <v>11107032.810000001</v>
      </c>
      <c r="LJ30" s="394">
        <v>6123514.3400000008</v>
      </c>
      <c r="LK30" s="394">
        <v>6537663.5699999994</v>
      </c>
      <c r="LL30" s="394">
        <v>17438769.320000004</v>
      </c>
      <c r="LM30" s="394">
        <v>3895987.15</v>
      </c>
      <c r="LN30" s="394">
        <v>8588164.2899999991</v>
      </c>
      <c r="LO30" s="394">
        <v>6463330.1400000006</v>
      </c>
      <c r="LP30" s="394">
        <v>21148389.050000001</v>
      </c>
      <c r="LQ30" s="394">
        <v>3814349.54</v>
      </c>
      <c r="LR30" s="394">
        <v>6095367.1899999995</v>
      </c>
      <c r="LS30" s="394">
        <v>21844099.300000001</v>
      </c>
      <c r="LT30" s="394">
        <v>12981330.110000001</v>
      </c>
      <c r="LU30" s="394">
        <v>17788794.779999997</v>
      </c>
      <c r="LV30" s="394">
        <v>16201427.27</v>
      </c>
      <c r="LW30" s="394">
        <v>13396389.370000001</v>
      </c>
      <c r="LX30" s="394">
        <v>14712214.449999999</v>
      </c>
      <c r="LY30" s="394">
        <v>16513587.819999998</v>
      </c>
      <c r="LZ30" s="394">
        <v>10365063.91</v>
      </c>
      <c r="MA30" s="394">
        <v>12793300.800000001</v>
      </c>
      <c r="MB30" s="394">
        <v>7514070.75</v>
      </c>
      <c r="MC30" s="394">
        <v>22832110.34</v>
      </c>
      <c r="MD30" s="394">
        <v>6535167.9900000002</v>
      </c>
      <c r="ME30" s="394">
        <v>87311292.729999989</v>
      </c>
      <c r="MF30" s="394">
        <v>18483483.800000001</v>
      </c>
      <c r="MG30" s="394">
        <v>12203032.5</v>
      </c>
      <c r="MH30" s="394">
        <v>7568032</v>
      </c>
      <c r="MI30" s="394">
        <v>8503303.3000000007</v>
      </c>
      <c r="MJ30" s="394">
        <v>13987004.25</v>
      </c>
      <c r="MK30" s="394">
        <v>10826556.949999999</v>
      </c>
      <c r="ML30" s="394">
        <v>10846523.83</v>
      </c>
      <c r="MM30" s="394">
        <v>13933627.529999999</v>
      </c>
      <c r="MN30" s="394">
        <v>10800794.299999999</v>
      </c>
      <c r="MO30" s="394">
        <v>14690210.860000001</v>
      </c>
      <c r="MP30" s="394">
        <v>9186974.5</v>
      </c>
      <c r="MQ30" s="394">
        <v>95546821.699999988</v>
      </c>
      <c r="MR30" s="394">
        <v>10110350.67</v>
      </c>
      <c r="MS30" s="394">
        <v>16684990.07</v>
      </c>
      <c r="MT30" s="394">
        <v>11063775.58</v>
      </c>
      <c r="MU30" s="394">
        <v>6633613</v>
      </c>
      <c r="MV30" s="394">
        <v>11464717.35</v>
      </c>
      <c r="MW30" s="394">
        <v>25138758</v>
      </c>
      <c r="MX30" s="394">
        <v>11607482.310000001</v>
      </c>
      <c r="MY30" s="394">
        <v>7343987.1499999994</v>
      </c>
      <c r="MZ30" s="394">
        <v>3577379.93</v>
      </c>
      <c r="NA30" s="394">
        <v>3971066.5</v>
      </c>
      <c r="NB30" s="394">
        <v>753864437.10000002</v>
      </c>
      <c r="NC30" s="394">
        <v>12158168.710000001</v>
      </c>
      <c r="ND30" s="394">
        <v>3560179.9</v>
      </c>
      <c r="NE30" s="394">
        <v>50954288.850000001</v>
      </c>
      <c r="NF30" s="394">
        <v>5339618.43</v>
      </c>
      <c r="NG30" s="394">
        <v>16812803.050000001</v>
      </c>
      <c r="NH30" s="394">
        <v>12749755.16</v>
      </c>
      <c r="NI30" s="394">
        <v>28896911.379999999</v>
      </c>
      <c r="NJ30" s="394">
        <v>1007516.5700000001</v>
      </c>
      <c r="NK30" s="394">
        <v>17944121.530000001</v>
      </c>
      <c r="NL30" s="394">
        <v>10853903.550000001</v>
      </c>
      <c r="NM30" s="394">
        <v>4835089.0999999996</v>
      </c>
      <c r="NN30" s="394">
        <v>54671434.719999999</v>
      </c>
      <c r="NO30" s="394">
        <v>6704262.7699999996</v>
      </c>
      <c r="NP30" s="394">
        <v>8456001.3300000001</v>
      </c>
      <c r="NQ30" s="394">
        <v>0</v>
      </c>
      <c r="NR30" s="394">
        <v>8297925.1400000006</v>
      </c>
      <c r="NS30" s="394">
        <v>1171281.71</v>
      </c>
      <c r="NT30" s="394">
        <v>2052720.6</v>
      </c>
      <c r="NU30" s="394">
        <v>70571442.629999995</v>
      </c>
      <c r="NV30" s="394">
        <v>17626181.689999998</v>
      </c>
      <c r="NW30" s="394">
        <v>13646562.93</v>
      </c>
      <c r="NX30" s="394">
        <v>10919084.84</v>
      </c>
      <c r="NY30" s="394">
        <v>15469309.17</v>
      </c>
      <c r="NZ30" s="394">
        <v>19375448.859999999</v>
      </c>
      <c r="OA30" s="394">
        <v>6470974.6600000001</v>
      </c>
      <c r="OB30" s="394">
        <v>39895305.030000001</v>
      </c>
      <c r="OC30" s="394">
        <v>7979689.370000001</v>
      </c>
      <c r="OD30" s="394">
        <v>8350811.7599999998</v>
      </c>
      <c r="OE30" s="394">
        <v>11939271.470000001</v>
      </c>
      <c r="OF30" s="394">
        <v>6270390.2800000003</v>
      </c>
      <c r="OG30" s="394">
        <v>8594610.7100000009</v>
      </c>
      <c r="OH30" s="394">
        <v>7654248.2200000007</v>
      </c>
      <c r="OI30" s="394">
        <v>3919726.86</v>
      </c>
      <c r="OJ30" s="394">
        <v>7154801.9100000001</v>
      </c>
      <c r="OK30" s="394">
        <v>76141580.010000005</v>
      </c>
      <c r="OL30" s="394">
        <v>16015665.100000001</v>
      </c>
      <c r="OM30" s="394">
        <v>21802619.920000002</v>
      </c>
      <c r="ON30" s="394">
        <v>24010701.450000003</v>
      </c>
      <c r="OO30" s="394">
        <v>22077643.990000002</v>
      </c>
      <c r="OP30" s="394">
        <v>12062494.15</v>
      </c>
      <c r="OQ30" s="394">
        <v>15825753.5</v>
      </c>
      <c r="OR30" s="394">
        <v>7924009.5599999996</v>
      </c>
      <c r="OS30" s="394">
        <v>4940968.99</v>
      </c>
      <c r="OT30" s="394">
        <v>20818115.629999999</v>
      </c>
      <c r="OU30" s="394">
        <v>14333323.789999999</v>
      </c>
      <c r="OV30" s="394">
        <v>11596214.35</v>
      </c>
      <c r="OW30" s="394">
        <v>9227002.4800000004</v>
      </c>
      <c r="OX30" s="394">
        <v>8691962.9800000004</v>
      </c>
      <c r="OY30" s="394">
        <v>5841907.2599999998</v>
      </c>
      <c r="OZ30" s="394">
        <v>116045039.52</v>
      </c>
      <c r="PA30" s="394">
        <v>2643844.7199999997</v>
      </c>
      <c r="PB30" s="394">
        <v>6407607.7699999996</v>
      </c>
      <c r="PC30" s="394">
        <v>2020496.56</v>
      </c>
      <c r="PD30" s="394">
        <v>14395476.99</v>
      </c>
      <c r="PE30" s="394">
        <v>13110729.43</v>
      </c>
      <c r="PF30" s="394">
        <v>3898976.18</v>
      </c>
      <c r="PG30" s="394">
        <v>1655761.69</v>
      </c>
      <c r="PH30" s="394">
        <v>7211786.6799999997</v>
      </c>
      <c r="PI30" s="394">
        <v>3606487.19</v>
      </c>
      <c r="PJ30" s="394">
        <v>8619345.1199999992</v>
      </c>
      <c r="PK30" s="394">
        <v>4191013.96</v>
      </c>
      <c r="PL30" s="394">
        <v>2842006.3499999996</v>
      </c>
      <c r="PM30" s="394">
        <v>10888306.24</v>
      </c>
      <c r="PN30" s="394">
        <v>2266213.59</v>
      </c>
      <c r="PO30" s="394">
        <v>3484089.83</v>
      </c>
      <c r="PP30" s="394">
        <v>1737202.4100000001</v>
      </c>
      <c r="PQ30" s="394">
        <v>3890266</v>
      </c>
      <c r="PR30" s="394">
        <v>35292076.210000001</v>
      </c>
      <c r="PS30" s="394">
        <v>3966927.88</v>
      </c>
      <c r="PT30" s="394">
        <v>1524125.3199999998</v>
      </c>
      <c r="PU30" s="394">
        <v>17064873.850000001</v>
      </c>
      <c r="PV30" s="394">
        <v>5236686.3</v>
      </c>
      <c r="PW30" s="394">
        <v>2789401.23</v>
      </c>
      <c r="PX30" s="394">
        <v>3445313.0700000003</v>
      </c>
      <c r="PY30" s="394">
        <v>2924280.16</v>
      </c>
      <c r="PZ30" s="394">
        <v>9536931.8600000013</v>
      </c>
      <c r="QA30" s="394">
        <v>1283106.1099999999</v>
      </c>
      <c r="QB30" s="394">
        <v>17136372.580000002</v>
      </c>
      <c r="QC30" s="394">
        <v>2050829.05</v>
      </c>
      <c r="QD30" s="394">
        <v>3267016.95</v>
      </c>
      <c r="QE30" s="394">
        <v>6422487.7000000002</v>
      </c>
      <c r="QF30" s="394">
        <v>4375355.2300000004</v>
      </c>
      <c r="QG30" s="394">
        <v>6018980.0099999998</v>
      </c>
      <c r="QH30" s="394">
        <v>2375012</v>
      </c>
      <c r="QI30" s="394">
        <v>2328930.3899999997</v>
      </c>
      <c r="QJ30" s="394">
        <v>1316482.3</v>
      </c>
      <c r="QK30" s="394">
        <v>20449127.68</v>
      </c>
      <c r="QL30" s="394">
        <v>5384699.5699999994</v>
      </c>
      <c r="QM30" s="394">
        <v>796218</v>
      </c>
      <c r="QN30" s="394">
        <v>9427364.7699999996</v>
      </c>
      <c r="QO30" s="394">
        <v>9917191.8300000001</v>
      </c>
      <c r="QP30" s="394">
        <v>18837116.809999999</v>
      </c>
      <c r="QQ30" s="394">
        <v>12636213.16</v>
      </c>
      <c r="QR30" s="394">
        <v>14515426.709999999</v>
      </c>
      <c r="QS30" s="394">
        <v>5039635.78</v>
      </c>
      <c r="QT30" s="394">
        <v>14758813.420000002</v>
      </c>
      <c r="QU30" s="394">
        <v>8828331.370000001</v>
      </c>
      <c r="QV30" s="394">
        <v>9096003.3000000007</v>
      </c>
      <c r="QW30" s="394">
        <v>21147058.860000003</v>
      </c>
      <c r="QX30" s="394">
        <v>5090687.95</v>
      </c>
      <c r="QY30" s="394">
        <v>2255224.7000000002</v>
      </c>
      <c r="QZ30" s="394">
        <v>20566576.130000003</v>
      </c>
      <c r="RA30" s="394">
        <v>6601717.5500000007</v>
      </c>
      <c r="RB30" s="394">
        <v>4335262.75</v>
      </c>
      <c r="RC30" s="394">
        <v>7860352.5099999998</v>
      </c>
      <c r="RD30" s="394">
        <v>6438306.9000000004</v>
      </c>
      <c r="RE30" s="394">
        <v>26906754.120000001</v>
      </c>
      <c r="RF30" s="394">
        <v>8526671.5</v>
      </c>
      <c r="RG30" s="394">
        <v>7310298</v>
      </c>
      <c r="RH30" s="394">
        <v>16156728.540000001</v>
      </c>
      <c r="RI30" s="394">
        <v>20466757</v>
      </c>
      <c r="RJ30" s="394">
        <v>14022416.940000001</v>
      </c>
      <c r="RK30" s="394">
        <v>15818410.550000001</v>
      </c>
      <c r="RL30" s="394">
        <v>10067380</v>
      </c>
      <c r="RM30" s="394">
        <v>9714344.25</v>
      </c>
      <c r="RN30" s="394">
        <v>25176850.299999997</v>
      </c>
      <c r="RO30" s="394">
        <v>9546012.8900000006</v>
      </c>
      <c r="RP30" s="394">
        <v>1628816.5</v>
      </c>
      <c r="RQ30" s="394">
        <v>4835287</v>
      </c>
      <c r="RR30" s="394">
        <v>11766062.550000001</v>
      </c>
      <c r="RS30" s="394">
        <v>5245277.5</v>
      </c>
      <c r="RT30" s="394">
        <v>6095410.4400000004</v>
      </c>
      <c r="RU30" s="394">
        <v>7832289.0099999998</v>
      </c>
      <c r="RV30" s="394">
        <v>6749945.4000000004</v>
      </c>
      <c r="RW30" s="394">
        <v>8184641.1899999995</v>
      </c>
      <c r="RX30" s="394">
        <v>4757029.1900000004</v>
      </c>
      <c r="RY30" s="394">
        <v>15607609.59</v>
      </c>
      <c r="RZ30" s="394">
        <v>7555128.7599999998</v>
      </c>
      <c r="SA30" s="394">
        <v>9510084.629999999</v>
      </c>
      <c r="SB30" s="394">
        <v>4272191.75</v>
      </c>
      <c r="SC30" s="394">
        <v>962569.92999999993</v>
      </c>
      <c r="SD30" s="394">
        <v>5982436.8099999996</v>
      </c>
      <c r="SE30" s="394">
        <v>27072893.829999998</v>
      </c>
      <c r="SF30" s="394">
        <v>6665699.25</v>
      </c>
      <c r="SG30" s="394">
        <v>1918709.2</v>
      </c>
      <c r="SH30" s="394">
        <v>4145355.0799999996</v>
      </c>
      <c r="SI30" s="394">
        <v>12344010.49</v>
      </c>
      <c r="SJ30" s="394">
        <v>120630</v>
      </c>
      <c r="SK30" s="394">
        <v>15134377.449999999</v>
      </c>
      <c r="SL30" s="394">
        <v>13170506.92</v>
      </c>
      <c r="SM30" s="394">
        <v>15409008.85</v>
      </c>
      <c r="SN30" s="394">
        <v>9095668.6999999993</v>
      </c>
      <c r="SO30" s="394">
        <v>2389400.5</v>
      </c>
      <c r="SP30" s="394">
        <v>4523462.16</v>
      </c>
      <c r="SQ30" s="394">
        <v>7106910.9500000002</v>
      </c>
      <c r="SR30" s="394">
        <v>5002608.38</v>
      </c>
      <c r="SS30" s="394">
        <v>13795507.549999999</v>
      </c>
      <c r="ST30" s="394">
        <v>1752461</v>
      </c>
      <c r="SU30" s="394">
        <v>3403647.8200000003</v>
      </c>
      <c r="SV30" s="394">
        <v>7016767</v>
      </c>
      <c r="SW30" s="394">
        <v>779921.75</v>
      </c>
      <c r="SX30" s="394">
        <v>1005442.8</v>
      </c>
      <c r="SY30" s="394">
        <v>2870392.7</v>
      </c>
      <c r="SZ30" s="394">
        <v>6526397.3900000006</v>
      </c>
      <c r="TA30" s="394">
        <v>2407964.71</v>
      </c>
      <c r="TB30" s="394">
        <v>3054002.77</v>
      </c>
      <c r="TC30" s="394">
        <v>1230257.6000000001</v>
      </c>
      <c r="TD30" s="394">
        <v>4899722.1100000003</v>
      </c>
      <c r="TE30" s="394">
        <v>2345345.16</v>
      </c>
      <c r="TF30" s="394">
        <v>3436970.3</v>
      </c>
      <c r="TG30" s="394">
        <v>15324181.070000002</v>
      </c>
      <c r="TH30" s="394">
        <v>5579253.5</v>
      </c>
      <c r="TI30" s="394">
        <v>3304393.75</v>
      </c>
      <c r="TJ30" s="394">
        <v>8521668.7799999993</v>
      </c>
      <c r="TK30" s="394">
        <v>8458029.8099999987</v>
      </c>
      <c r="TL30" s="394">
        <v>10538070.43</v>
      </c>
      <c r="TM30" s="394">
        <v>3611851.7</v>
      </c>
      <c r="TN30" s="394">
        <v>12326451.52</v>
      </c>
      <c r="TO30" s="394">
        <v>3291075.71</v>
      </c>
      <c r="TP30" s="394">
        <v>5309602.3800000008</v>
      </c>
      <c r="TQ30" s="394">
        <v>12361937.209999999</v>
      </c>
      <c r="TR30" s="394">
        <v>7406181.6100000003</v>
      </c>
      <c r="TS30" s="394">
        <v>2305190.84</v>
      </c>
      <c r="TT30" s="394">
        <v>3414507.4699999997</v>
      </c>
      <c r="TU30" s="394">
        <v>2398204.4700000002</v>
      </c>
      <c r="TV30" s="394">
        <v>5405203.1700000009</v>
      </c>
      <c r="TW30" s="394">
        <v>11350689.82</v>
      </c>
      <c r="TX30" s="394">
        <v>8631927.5399999991</v>
      </c>
      <c r="TY30" s="394">
        <v>10764677.830000002</v>
      </c>
      <c r="TZ30" s="394">
        <v>14646155.550000001</v>
      </c>
      <c r="UA30" s="394">
        <v>2985839</v>
      </c>
      <c r="UB30" s="394">
        <v>4902544.8599999994</v>
      </c>
      <c r="UC30" s="394">
        <v>30484645.319999997</v>
      </c>
      <c r="UD30" s="394">
        <v>3951130.02</v>
      </c>
      <c r="UE30" s="394">
        <v>6424298.25</v>
      </c>
      <c r="UF30" s="394">
        <v>7356938.75</v>
      </c>
      <c r="UG30" s="394">
        <v>8957964.1899999995</v>
      </c>
      <c r="UH30" s="394">
        <v>8388543.6000000006</v>
      </c>
      <c r="UI30" s="394">
        <v>16855312.32</v>
      </c>
      <c r="UJ30" s="394">
        <v>11289015.83</v>
      </c>
      <c r="UK30" s="394">
        <v>12253480.23</v>
      </c>
      <c r="UL30" s="394">
        <v>8677779.4100000001</v>
      </c>
      <c r="UM30" s="394">
        <v>6687959.2200000007</v>
      </c>
      <c r="UN30" s="394">
        <v>44748134.5</v>
      </c>
      <c r="UO30" s="394">
        <v>14751743.719999999</v>
      </c>
      <c r="UP30" s="394">
        <v>12610845.1</v>
      </c>
      <c r="UQ30" s="394">
        <v>31007642.539999999</v>
      </c>
      <c r="UR30" s="394">
        <v>2134104.25</v>
      </c>
      <c r="US30" s="394">
        <v>12156276.600000001</v>
      </c>
      <c r="UT30" s="394">
        <v>20659746.529999997</v>
      </c>
      <c r="UU30" s="394">
        <v>6407380.0899999999</v>
      </c>
      <c r="UV30" s="394">
        <v>4213341.51</v>
      </c>
      <c r="UW30" s="394">
        <v>8681021.2699999996</v>
      </c>
      <c r="UX30" s="394">
        <v>10940088.35</v>
      </c>
      <c r="UY30" s="394">
        <v>23570972.609999999</v>
      </c>
      <c r="UZ30" s="394">
        <v>10991501.23</v>
      </c>
      <c r="VA30" s="394">
        <v>18194415.199999999</v>
      </c>
      <c r="VB30" s="394">
        <v>6215187.0499999998</v>
      </c>
      <c r="VC30" s="394">
        <v>3452090.23</v>
      </c>
      <c r="VD30" s="394">
        <v>5820119.0700000003</v>
      </c>
      <c r="VE30" s="394">
        <v>3396450.1999999997</v>
      </c>
      <c r="VF30" s="394">
        <v>34517725.670000002</v>
      </c>
      <c r="VG30" s="394">
        <v>6699980.6399999997</v>
      </c>
      <c r="VH30" s="394">
        <v>7644370.4900000002</v>
      </c>
      <c r="VI30" s="394">
        <v>2442300.9299999997</v>
      </c>
      <c r="VJ30" s="394">
        <v>18909991.859999999</v>
      </c>
      <c r="VK30" s="394">
        <v>3986843.7500000005</v>
      </c>
      <c r="VL30" s="394">
        <v>10989455.390000001</v>
      </c>
      <c r="VM30" s="394">
        <v>18488748.16</v>
      </c>
      <c r="VN30" s="394">
        <v>9987896.4200000018</v>
      </c>
      <c r="VO30" s="394">
        <v>13788461.609999999</v>
      </c>
      <c r="VP30" s="394">
        <v>10461236.319999998</v>
      </c>
      <c r="VQ30" s="394">
        <v>2276961</v>
      </c>
      <c r="VR30" s="394">
        <v>10355298.67</v>
      </c>
      <c r="VS30" s="394">
        <v>26747038.659999996</v>
      </c>
      <c r="VT30" s="394">
        <v>12750387.890000001</v>
      </c>
      <c r="VU30" s="394">
        <v>16405537.59</v>
      </c>
      <c r="VV30" s="394">
        <v>19180839.230000004</v>
      </c>
      <c r="VW30" s="394">
        <v>5803681.3300000001</v>
      </c>
      <c r="VX30" s="394">
        <v>2658149.08</v>
      </c>
      <c r="VY30" s="394">
        <v>88315575.599999994</v>
      </c>
      <c r="VZ30" s="394">
        <v>10585791.869999999</v>
      </c>
      <c r="WA30" s="394">
        <v>10063819.780000001</v>
      </c>
      <c r="WB30" s="394">
        <v>5529121.2399999993</v>
      </c>
      <c r="WC30" s="394">
        <v>5173773.2700000005</v>
      </c>
      <c r="WD30" s="394">
        <v>5748034.1799999997</v>
      </c>
      <c r="WE30" s="394">
        <v>13639174.24</v>
      </c>
      <c r="WF30" s="394">
        <v>15786333.210000001</v>
      </c>
      <c r="WG30" s="394">
        <v>7400155.6400000006</v>
      </c>
      <c r="WH30" s="394">
        <v>11404557.760000002</v>
      </c>
      <c r="WI30" s="394">
        <v>2588014.08</v>
      </c>
      <c r="WJ30" s="394">
        <v>11352247.060000001</v>
      </c>
      <c r="WK30" s="394">
        <v>6339699.71</v>
      </c>
      <c r="WL30" s="394">
        <v>11564152.389999999</v>
      </c>
      <c r="WM30" s="394">
        <v>14915057.800000001</v>
      </c>
      <c r="WN30" s="394">
        <v>12448855.51</v>
      </c>
      <c r="WO30" s="394">
        <v>13261330.389999999</v>
      </c>
      <c r="WP30" s="394">
        <v>10136564.32</v>
      </c>
      <c r="WQ30" s="394">
        <v>8882847.6699999999</v>
      </c>
      <c r="WR30" s="394">
        <v>13093513.49</v>
      </c>
      <c r="WS30" s="394">
        <v>18825819.52</v>
      </c>
      <c r="WT30" s="394">
        <v>4879641.8899999997</v>
      </c>
      <c r="WU30" s="394">
        <v>1750691.44</v>
      </c>
      <c r="WV30" s="394">
        <v>856501.35</v>
      </c>
      <c r="WW30" s="394">
        <v>4129024.96</v>
      </c>
      <c r="WX30" s="394">
        <v>7693435.0700000003</v>
      </c>
      <c r="WY30" s="394">
        <v>5848752.6299999999</v>
      </c>
      <c r="WZ30" s="394">
        <v>5114914.96</v>
      </c>
      <c r="XA30" s="394">
        <v>13173217.870000001</v>
      </c>
      <c r="XB30" s="394">
        <v>5486794.6600000001</v>
      </c>
      <c r="XC30" s="394">
        <v>4684645.82</v>
      </c>
      <c r="XD30" s="394">
        <v>2967630.13</v>
      </c>
      <c r="XE30" s="394">
        <v>272477.45</v>
      </c>
      <c r="XF30" s="394">
        <v>51743245.850000001</v>
      </c>
      <c r="XG30" s="394">
        <v>16824460.939999998</v>
      </c>
      <c r="XH30" s="394">
        <v>24820552.050000001</v>
      </c>
      <c r="XI30" s="394">
        <v>19251234.810000002</v>
      </c>
      <c r="XJ30" s="394">
        <v>24846467.489999998</v>
      </c>
      <c r="XK30" s="394">
        <v>23949748.850000001</v>
      </c>
      <c r="XL30" s="394">
        <v>42613408.950000003</v>
      </c>
      <c r="XM30" s="394">
        <v>24387856.09</v>
      </c>
      <c r="XN30" s="394">
        <v>11356064.83</v>
      </c>
      <c r="XO30" s="394">
        <v>35733701.75</v>
      </c>
      <c r="XP30" s="394">
        <v>29227231.02</v>
      </c>
      <c r="XQ30" s="394">
        <v>14815363.25</v>
      </c>
      <c r="XR30" s="394">
        <v>7598106.0200000005</v>
      </c>
      <c r="XS30" s="394">
        <v>14427518.130000001</v>
      </c>
      <c r="XT30" s="394">
        <v>10944079.859999999</v>
      </c>
      <c r="XU30" s="394">
        <v>12853525.689999999</v>
      </c>
      <c r="XV30" s="394">
        <v>8780526.7799999993</v>
      </c>
      <c r="XW30" s="394">
        <v>13868533.27</v>
      </c>
      <c r="XX30" s="394">
        <v>7180461.7999999998</v>
      </c>
      <c r="XY30" s="394">
        <v>7133801.6500000004</v>
      </c>
      <c r="XZ30" s="394">
        <v>14508294.220000001</v>
      </c>
      <c r="YA30" s="394">
        <v>13432638.199999999</v>
      </c>
      <c r="YB30" s="394">
        <v>18680125.579999998</v>
      </c>
      <c r="YC30" s="394">
        <v>43913417.659999996</v>
      </c>
      <c r="YD30" s="394">
        <v>7188131.5499999998</v>
      </c>
      <c r="YE30" s="394">
        <v>19913443.210000001</v>
      </c>
      <c r="YF30" s="394">
        <v>9199343.4000000004</v>
      </c>
      <c r="YG30" s="394">
        <v>10954984.5</v>
      </c>
      <c r="YH30" s="394">
        <v>10340405.110000001</v>
      </c>
      <c r="YI30" s="394">
        <v>13213696.449999999</v>
      </c>
      <c r="YJ30" s="394">
        <v>2345629.25</v>
      </c>
      <c r="YK30" s="394">
        <v>15118596.01</v>
      </c>
      <c r="YL30" s="394">
        <v>19642691.559999999</v>
      </c>
      <c r="YM30" s="394">
        <v>10277111.399999999</v>
      </c>
      <c r="YN30" s="394">
        <v>10155422.189999999</v>
      </c>
      <c r="YO30" s="394">
        <v>7359037.2400000002</v>
      </c>
      <c r="YP30" s="394">
        <v>6469067.4800000004</v>
      </c>
      <c r="YQ30" s="394">
        <v>8896926.3400000017</v>
      </c>
      <c r="YR30" s="394">
        <v>9336198.4800000004</v>
      </c>
      <c r="YS30" s="394">
        <v>5450470.3700000001</v>
      </c>
      <c r="YT30" s="394">
        <v>13762183.109999998</v>
      </c>
      <c r="YU30" s="394">
        <v>8844651.4000000004</v>
      </c>
      <c r="YV30" s="394">
        <v>6195473.8899999997</v>
      </c>
      <c r="YW30" s="394">
        <v>11069797.07</v>
      </c>
      <c r="YX30" s="394">
        <v>5695306.3799999999</v>
      </c>
      <c r="YY30" s="394">
        <v>3675158.0300000003</v>
      </c>
      <c r="YZ30" s="394">
        <v>4641124.59</v>
      </c>
      <c r="ZA30" s="394">
        <v>8311740.04</v>
      </c>
      <c r="ZB30" s="394">
        <v>2963718.37</v>
      </c>
      <c r="ZC30" s="394">
        <v>2735209.73</v>
      </c>
      <c r="ZD30" s="394">
        <v>3164372.1500000004</v>
      </c>
      <c r="ZE30" s="394">
        <v>3416227.59</v>
      </c>
      <c r="ZF30" s="394">
        <v>454673.88</v>
      </c>
      <c r="ZG30" s="394">
        <v>2053429.19</v>
      </c>
      <c r="ZH30" s="394">
        <v>2302508.9900000002</v>
      </c>
      <c r="ZI30" s="394">
        <v>4081207.1300000004</v>
      </c>
      <c r="ZJ30" s="394">
        <v>48399339.859999992</v>
      </c>
      <c r="ZK30" s="394">
        <v>9146998.5299999993</v>
      </c>
      <c r="ZL30" s="394">
        <v>21320050.91</v>
      </c>
      <c r="ZM30" s="394">
        <v>21251440</v>
      </c>
      <c r="ZN30" s="394">
        <v>27050363.820000004</v>
      </c>
      <c r="ZO30" s="394">
        <v>8354621.71</v>
      </c>
      <c r="ZP30" s="394">
        <v>8115120.6500000004</v>
      </c>
      <c r="ZQ30" s="394">
        <v>10739498.66</v>
      </c>
      <c r="ZR30" s="394">
        <v>11890464.48</v>
      </c>
      <c r="ZS30" s="394">
        <v>23417566.700000003</v>
      </c>
      <c r="ZT30" s="394">
        <v>299303</v>
      </c>
      <c r="ZU30" s="394">
        <v>5127948.3599999994</v>
      </c>
      <c r="ZV30" s="394">
        <v>6440135.1799999997</v>
      </c>
      <c r="ZW30" s="394">
        <v>8772125.3200000003</v>
      </c>
      <c r="ZX30" s="394">
        <v>8082992.7599999998</v>
      </c>
      <c r="ZY30" s="394">
        <v>5772164.1399999997</v>
      </c>
      <c r="ZZ30" s="394">
        <v>5713617.2400000002</v>
      </c>
      <c r="AAA30" s="394">
        <v>2990407.5</v>
      </c>
      <c r="AAB30" s="394">
        <v>5948837.6399999997</v>
      </c>
      <c r="AAC30" s="394">
        <v>4916121.57</v>
      </c>
      <c r="AAD30" s="394">
        <v>5580563.2599999998</v>
      </c>
      <c r="AAE30" s="394">
        <v>4600749.3600000003</v>
      </c>
      <c r="AAF30" s="394">
        <v>12362942.82</v>
      </c>
      <c r="AAG30" s="394">
        <v>3275709</v>
      </c>
      <c r="AAH30" s="394">
        <v>3278346.2500000005</v>
      </c>
      <c r="AAI30" s="394">
        <v>3253508.84</v>
      </c>
      <c r="AAJ30" s="394">
        <v>3555448.37</v>
      </c>
      <c r="AAK30" s="394">
        <v>2893542</v>
      </c>
      <c r="AAL30" s="394">
        <v>8242856</v>
      </c>
      <c r="AAM30" s="394">
        <v>89166686.189999998</v>
      </c>
      <c r="AAN30" s="394">
        <v>1666133</v>
      </c>
      <c r="AAO30" s="394">
        <v>4864380.04</v>
      </c>
      <c r="AAP30" s="394">
        <v>11375498.890000001</v>
      </c>
      <c r="AAQ30" s="394">
        <v>4598044.5</v>
      </c>
      <c r="AAR30" s="394">
        <v>6899653.29</v>
      </c>
      <c r="AAS30" s="394">
        <v>14272169.279999999</v>
      </c>
      <c r="AAT30" s="394">
        <v>11754416.859999999</v>
      </c>
      <c r="AAU30" s="394">
        <v>18410401.469999999</v>
      </c>
      <c r="AAV30" s="394">
        <v>8082813.2000000002</v>
      </c>
      <c r="AAW30" s="394">
        <v>14912146.66</v>
      </c>
      <c r="AAX30" s="394">
        <v>15100757.6</v>
      </c>
      <c r="AAY30" s="394">
        <v>28789837.530000001</v>
      </c>
      <c r="AAZ30" s="394">
        <v>9069232.3499999996</v>
      </c>
      <c r="ABA30" s="394">
        <v>7342432.8899999997</v>
      </c>
      <c r="ABB30" s="394">
        <v>6934209</v>
      </c>
      <c r="ABC30" s="394">
        <v>338781.33999999997</v>
      </c>
      <c r="ABD30" s="394">
        <v>4047887.95</v>
      </c>
      <c r="ABE30" s="394">
        <v>7081107.7000000002</v>
      </c>
      <c r="ABF30" s="394">
        <v>18903785.030000001</v>
      </c>
      <c r="ABG30" s="394">
        <v>30067745.139999997</v>
      </c>
      <c r="ABH30" s="394">
        <v>6996673</v>
      </c>
      <c r="ABI30" s="394">
        <v>5761200</v>
      </c>
      <c r="ABJ30" s="394">
        <v>3638751.75</v>
      </c>
      <c r="ABK30" s="394">
        <v>5906984.0600000005</v>
      </c>
      <c r="ABL30" s="394">
        <v>3752914.64</v>
      </c>
      <c r="ABM30" s="394">
        <v>13223047.959999999</v>
      </c>
      <c r="ABN30" s="394">
        <v>17535389.91</v>
      </c>
      <c r="ABO30" s="394">
        <v>7402965.8399999999</v>
      </c>
      <c r="ABP30" s="394">
        <v>27590936.350000001</v>
      </c>
      <c r="ABQ30" s="394">
        <v>14796120.15</v>
      </c>
      <c r="ABR30" s="394">
        <v>9375224.2999999989</v>
      </c>
      <c r="ABS30" s="394">
        <v>7492342.9399999995</v>
      </c>
      <c r="ABT30" s="394">
        <v>18026862.460000001</v>
      </c>
      <c r="ABU30" s="394">
        <v>2487641.46</v>
      </c>
      <c r="ABV30" s="394">
        <v>34833436.899999999</v>
      </c>
      <c r="ABW30" s="394">
        <v>2493230.8600000003</v>
      </c>
      <c r="ABX30" s="394">
        <v>11225174.83</v>
      </c>
      <c r="ABY30" s="394">
        <v>2648147.9500000002</v>
      </c>
      <c r="ABZ30" s="394">
        <v>2422718.4500000002</v>
      </c>
      <c r="ACA30" s="394">
        <v>6077378.9900000002</v>
      </c>
      <c r="ACB30" s="394">
        <v>632470</v>
      </c>
      <c r="ACC30" s="394">
        <v>2896922.15</v>
      </c>
      <c r="ACD30" s="394">
        <v>2911750.26</v>
      </c>
      <c r="ACE30" s="394">
        <v>5522605.6600000001</v>
      </c>
      <c r="ACF30" s="394">
        <v>2513184.34</v>
      </c>
      <c r="ACG30" s="394">
        <v>94504911.820000008</v>
      </c>
      <c r="ACH30" s="394">
        <v>1342855.92</v>
      </c>
      <c r="ACI30" s="394">
        <v>2864666.61</v>
      </c>
      <c r="ACJ30" s="394">
        <v>6771322.6200000001</v>
      </c>
      <c r="ACK30" s="394">
        <v>1332551.57</v>
      </c>
      <c r="ACL30" s="394">
        <v>600038.80000000005</v>
      </c>
      <c r="ACM30" s="394">
        <v>5490890.790000001</v>
      </c>
      <c r="ACN30" s="394">
        <v>17630376.670000002</v>
      </c>
      <c r="ACO30" s="394">
        <v>42534351.200000003</v>
      </c>
      <c r="ACP30" s="394">
        <v>3482144.71</v>
      </c>
      <c r="ACQ30" s="394">
        <v>381137.2</v>
      </c>
      <c r="ACR30" s="394">
        <v>2249533.81</v>
      </c>
      <c r="ACS30" s="394">
        <v>4675269.8800000008</v>
      </c>
      <c r="ACT30" s="394">
        <v>8452410.9699999988</v>
      </c>
      <c r="ACU30" s="394">
        <v>681993.14</v>
      </c>
      <c r="ACV30" s="394">
        <v>3859905.66</v>
      </c>
      <c r="ACW30" s="394">
        <v>1892588.94</v>
      </c>
      <c r="ACX30" s="394">
        <v>1401279.5</v>
      </c>
      <c r="ACY30" s="394">
        <v>1158349.33</v>
      </c>
      <c r="ACZ30" s="394">
        <v>2296884.5</v>
      </c>
      <c r="ADA30" s="394">
        <v>7457460.4900000002</v>
      </c>
      <c r="ADB30" s="394">
        <v>602570</v>
      </c>
      <c r="ADC30" s="394">
        <v>5945828.459999999</v>
      </c>
      <c r="ADD30" s="394">
        <v>5544648.2100000009</v>
      </c>
      <c r="ADE30" s="394">
        <v>20623613.09</v>
      </c>
      <c r="ADF30" s="394">
        <v>4447147</v>
      </c>
      <c r="ADG30" s="394">
        <v>2428854.79</v>
      </c>
      <c r="ADH30" s="394">
        <v>4821098.13</v>
      </c>
      <c r="ADI30" s="394">
        <v>913008</v>
      </c>
      <c r="ADJ30" s="394">
        <v>3609920.82</v>
      </c>
      <c r="ADK30" s="394">
        <v>2700747.91</v>
      </c>
      <c r="ADL30" s="394">
        <v>6516731.96</v>
      </c>
      <c r="ADM30" s="394">
        <v>41205908.18</v>
      </c>
      <c r="ADN30" s="394">
        <v>2722990.71</v>
      </c>
      <c r="ADO30" s="394">
        <v>6345711.7199999997</v>
      </c>
      <c r="ADP30" s="394">
        <v>24004665.850000001</v>
      </c>
      <c r="ADQ30" s="394">
        <v>1700290.82</v>
      </c>
      <c r="ADR30" s="394">
        <v>4144731.36</v>
      </c>
      <c r="ADS30" s="394">
        <v>3918540.07</v>
      </c>
      <c r="ADT30" s="394">
        <v>2268106.0700000003</v>
      </c>
      <c r="ADU30" s="394">
        <v>134116442.05999999</v>
      </c>
      <c r="ADV30" s="394">
        <v>17878487.009999998</v>
      </c>
      <c r="ADW30" s="394">
        <v>16271395.960000001</v>
      </c>
      <c r="ADX30" s="394">
        <v>4957975.22</v>
      </c>
      <c r="ADY30" s="394">
        <v>597725.07999999996</v>
      </c>
      <c r="ADZ30" s="394">
        <v>4710671.3499999996</v>
      </c>
      <c r="AEA30" s="394">
        <v>6539691.9700000007</v>
      </c>
      <c r="AEB30" s="394">
        <v>7049908.4100000001</v>
      </c>
      <c r="AEC30" s="394">
        <v>1381695.5</v>
      </c>
      <c r="AED30" s="394">
        <v>3248039.71</v>
      </c>
      <c r="AEE30" s="394">
        <v>2201703.59</v>
      </c>
      <c r="AEF30" s="394">
        <v>8210246.29</v>
      </c>
      <c r="AEG30" s="394">
        <v>3682018.09</v>
      </c>
      <c r="AEH30" s="394">
        <v>3671104.5700000003</v>
      </c>
      <c r="AEI30" s="394">
        <v>7368553.6600000001</v>
      </c>
      <c r="AEJ30" s="394">
        <v>2664130.9</v>
      </c>
      <c r="AEK30" s="394">
        <v>4081296.18</v>
      </c>
      <c r="AEL30" s="394">
        <v>12730826.92</v>
      </c>
      <c r="AEM30" s="394">
        <v>1126417.8599999999</v>
      </c>
      <c r="AEN30" s="394">
        <v>5169425.21</v>
      </c>
      <c r="AEO30" s="394">
        <v>72721433.629999995</v>
      </c>
      <c r="AEP30" s="394">
        <v>34473090.079999998</v>
      </c>
      <c r="AEQ30" s="394">
        <v>16075079.109999999</v>
      </c>
      <c r="AER30" s="394">
        <v>23877560.899999999</v>
      </c>
      <c r="AES30" s="394">
        <v>9307786.9800000004</v>
      </c>
      <c r="AET30" s="394">
        <v>36064582.900000006</v>
      </c>
      <c r="AEU30" s="394">
        <v>8589162.7699999996</v>
      </c>
      <c r="AEV30" s="394">
        <v>11483172.510000002</v>
      </c>
      <c r="AEW30" s="394">
        <v>6965961.0099999998</v>
      </c>
      <c r="AEX30" s="394">
        <v>5378119.75</v>
      </c>
      <c r="AEY30" s="394">
        <v>16891735.5</v>
      </c>
      <c r="AEZ30" s="394">
        <v>5939206.4299999997</v>
      </c>
      <c r="AFA30" s="394">
        <v>9746090.1699999999</v>
      </c>
      <c r="AFB30" s="394">
        <v>14050956.24</v>
      </c>
      <c r="AFC30" s="394">
        <v>8104851.8000000007</v>
      </c>
      <c r="AFD30" s="394">
        <v>6791852.0199999996</v>
      </c>
      <c r="AFE30" s="394">
        <v>10548023.859999999</v>
      </c>
      <c r="AFF30" s="394">
        <v>6100312.3300000001</v>
      </c>
      <c r="AFG30" s="394">
        <v>4859317.3</v>
      </c>
      <c r="AFH30" s="394">
        <v>5248954.78</v>
      </c>
      <c r="AFI30" s="394">
        <v>6211749.5</v>
      </c>
      <c r="AFJ30" s="394">
        <v>3249852.13</v>
      </c>
      <c r="AFK30" s="394">
        <v>13474838.350000001</v>
      </c>
      <c r="AFL30" s="394">
        <v>22628780.93</v>
      </c>
      <c r="AFM30" s="394">
        <v>6021036.7299999995</v>
      </c>
      <c r="AFN30" s="394">
        <v>8993780.0999999996</v>
      </c>
      <c r="AFO30" s="394">
        <v>5776788.9500000002</v>
      </c>
      <c r="AFP30" s="394">
        <v>11552018.110000001</v>
      </c>
      <c r="AFQ30" s="394">
        <v>2791636.0100000002</v>
      </c>
      <c r="AFR30" s="394">
        <v>2449049.06</v>
      </c>
      <c r="AFS30" s="394">
        <v>10714333.149999999</v>
      </c>
      <c r="AFT30" s="394">
        <v>13182891.210000001</v>
      </c>
      <c r="AFU30" s="394">
        <v>3273168.29</v>
      </c>
      <c r="AFV30" s="394">
        <v>10081310.550000001</v>
      </c>
      <c r="AFW30" s="394">
        <v>3925190.97</v>
      </c>
      <c r="AFX30" s="394">
        <v>66075971.540000007</v>
      </c>
      <c r="AFY30" s="394">
        <v>10134325.090000002</v>
      </c>
      <c r="AFZ30" s="394">
        <v>11007328.16</v>
      </c>
      <c r="AGA30" s="394">
        <v>8852734.8399999999</v>
      </c>
      <c r="AGB30" s="394">
        <v>30124332.889999997</v>
      </c>
      <c r="AGC30" s="394">
        <v>14552749.5</v>
      </c>
      <c r="AGD30" s="394">
        <v>5513184.1899999995</v>
      </c>
      <c r="AGE30" s="394">
        <v>16613309.33</v>
      </c>
      <c r="AGF30" s="394">
        <v>5395222.25</v>
      </c>
      <c r="AGG30" s="394">
        <v>11381279.529999999</v>
      </c>
      <c r="AGH30" s="394">
        <v>9626680.7100000009</v>
      </c>
      <c r="AGI30" s="394">
        <v>35465969.359999999</v>
      </c>
      <c r="AGJ30" s="394">
        <v>6162107.2299999995</v>
      </c>
      <c r="AGK30" s="394">
        <v>8388266.7299999995</v>
      </c>
      <c r="AGL30" s="394">
        <v>5360294.88</v>
      </c>
      <c r="AGM30" s="394">
        <v>13208920.57</v>
      </c>
      <c r="AGN30" s="394">
        <v>16841878.990000002</v>
      </c>
      <c r="AGO30" s="394">
        <v>5260533.07</v>
      </c>
      <c r="AGP30" s="394">
        <v>9261031.8200000003</v>
      </c>
      <c r="AGQ30" s="394">
        <v>118310922.34999999</v>
      </c>
      <c r="AGR30" s="394">
        <v>24961098.969999999</v>
      </c>
      <c r="AGS30" s="394">
        <v>7179031.8300000001</v>
      </c>
      <c r="AGT30" s="394">
        <v>28201966.939999998</v>
      </c>
      <c r="AGU30" s="394">
        <v>17995955.379999999</v>
      </c>
      <c r="AGV30" s="394">
        <v>17770531.629999999</v>
      </c>
      <c r="AGW30" s="394">
        <v>10077780.439999999</v>
      </c>
      <c r="AGX30" s="394">
        <v>19976077.68</v>
      </c>
      <c r="AGY30" s="394">
        <v>4352463</v>
      </c>
      <c r="AGZ30" s="394">
        <v>17156905.120000001</v>
      </c>
      <c r="AHA30" s="394">
        <v>17338114.699999999</v>
      </c>
      <c r="AHB30" s="394">
        <v>6801961.1900000004</v>
      </c>
      <c r="AHC30" s="394">
        <v>8887622.870000001</v>
      </c>
      <c r="AHD30" s="394">
        <v>8600904.0499999989</v>
      </c>
      <c r="AHE30" s="394">
        <v>6147332.2600000007</v>
      </c>
      <c r="AHF30" s="394">
        <v>9511143.8699999992</v>
      </c>
      <c r="AHG30" s="394">
        <v>7012162.0899999999</v>
      </c>
      <c r="AHH30" s="394">
        <v>6566542.2800000003</v>
      </c>
      <c r="AHI30" s="394">
        <v>4727181.0600000005</v>
      </c>
      <c r="AHJ30" s="394">
        <v>6786628.79</v>
      </c>
      <c r="AHK30" s="394">
        <v>4384424.8499999996</v>
      </c>
      <c r="AHL30" s="394">
        <v>12526940.659999998</v>
      </c>
      <c r="AHM30" s="394">
        <v>4224088.3599999994</v>
      </c>
      <c r="AHN30" s="394">
        <v>2759470.9299999997</v>
      </c>
      <c r="AHO30" s="394">
        <v>13545041402.279995</v>
      </c>
    </row>
    <row r="31" spans="1:899">
      <c r="A31" s="386" t="s">
        <v>2278</v>
      </c>
      <c r="B31" s="395"/>
      <c r="C31" s="396">
        <v>2941179937.8299994</v>
      </c>
      <c r="D31" s="396">
        <v>188018949.65000001</v>
      </c>
      <c r="E31" s="396">
        <v>318487525.15999997</v>
      </c>
      <c r="F31" s="396">
        <v>88943186.200000018</v>
      </c>
      <c r="G31" s="396">
        <v>365739567.58999997</v>
      </c>
      <c r="H31" s="396">
        <v>152403665.30000001</v>
      </c>
      <c r="I31" s="396">
        <v>293735586.16000003</v>
      </c>
      <c r="J31" s="396">
        <v>161123659.06</v>
      </c>
      <c r="K31" s="396">
        <v>169931974.72000003</v>
      </c>
      <c r="L31" s="396">
        <v>132937460.81</v>
      </c>
      <c r="M31" s="396">
        <v>89894486.629999995</v>
      </c>
      <c r="N31" s="396">
        <v>89823932.879999995</v>
      </c>
      <c r="O31" s="396">
        <v>100231081.16</v>
      </c>
      <c r="P31" s="396">
        <v>93090256.909999996</v>
      </c>
      <c r="Q31" s="396">
        <v>89387374.860000014</v>
      </c>
      <c r="R31" s="396">
        <v>192029057.69</v>
      </c>
      <c r="S31" s="396">
        <v>169353428.31999999</v>
      </c>
      <c r="T31" s="396">
        <v>37623658.25</v>
      </c>
      <c r="U31" s="396">
        <v>1868685693.3099999</v>
      </c>
      <c r="V31" s="396">
        <v>477492188.25999999</v>
      </c>
      <c r="W31" s="396">
        <v>111326357.10999998</v>
      </c>
      <c r="X31" s="396">
        <v>173904464.84999999</v>
      </c>
      <c r="Y31" s="396">
        <v>136690536.41999999</v>
      </c>
      <c r="Z31" s="396">
        <v>165886736.85000002</v>
      </c>
      <c r="AA31" s="396">
        <v>62080063.880000003</v>
      </c>
      <c r="AB31" s="396">
        <v>474436030.25</v>
      </c>
      <c r="AC31" s="396">
        <v>195497240.65999997</v>
      </c>
      <c r="AD31" s="396">
        <v>107446995.7</v>
      </c>
      <c r="AE31" s="396">
        <v>386700842.94000006</v>
      </c>
      <c r="AF31" s="396">
        <v>135310810.00000003</v>
      </c>
      <c r="AG31" s="396">
        <v>306245580</v>
      </c>
      <c r="AH31" s="396">
        <v>189890626.49000001</v>
      </c>
      <c r="AI31" s="396">
        <v>129541946.08000001</v>
      </c>
      <c r="AJ31" s="396">
        <v>72695184.689999998</v>
      </c>
      <c r="AK31" s="396">
        <v>113508120.81999999</v>
      </c>
      <c r="AL31" s="396">
        <v>157181598.74000001</v>
      </c>
      <c r="AM31" s="396">
        <v>73722327.719999999</v>
      </c>
      <c r="AN31" s="396">
        <v>109844053.67999999</v>
      </c>
      <c r="AO31" s="396">
        <v>87614841.640000001</v>
      </c>
      <c r="AP31" s="396">
        <v>71335918.520000011</v>
      </c>
      <c r="AQ31" s="396">
        <v>67850252.040000007</v>
      </c>
      <c r="AR31" s="396">
        <v>49810113.280000001</v>
      </c>
      <c r="AS31" s="396">
        <v>1064197156.0199999</v>
      </c>
      <c r="AT31" s="396">
        <v>51395149.219999984</v>
      </c>
      <c r="AU31" s="396">
        <v>43363599.879999988</v>
      </c>
      <c r="AV31" s="396">
        <v>72224627.459999993</v>
      </c>
      <c r="AW31" s="396">
        <v>132145184.09999999</v>
      </c>
      <c r="AX31" s="396">
        <v>152783982.17000002</v>
      </c>
      <c r="AY31" s="396">
        <v>55767667.720000006</v>
      </c>
      <c r="AZ31" s="396">
        <v>71553472.059999987</v>
      </c>
      <c r="BA31" s="396">
        <v>47824050.919999994</v>
      </c>
      <c r="BB31" s="396">
        <v>50659548.999999993</v>
      </c>
      <c r="BC31" s="396">
        <v>42286907.870000005</v>
      </c>
      <c r="BD31" s="396">
        <v>37509429.210000001</v>
      </c>
      <c r="BE31" s="396">
        <v>263387560.54999998</v>
      </c>
      <c r="BF31" s="396">
        <v>498076.33</v>
      </c>
      <c r="BG31" s="396">
        <v>26313026.619999997</v>
      </c>
      <c r="BH31" s="396">
        <v>976807213.38</v>
      </c>
      <c r="BI31" s="396">
        <v>529223503.38999993</v>
      </c>
      <c r="BJ31" s="396">
        <v>127254522.33</v>
      </c>
      <c r="BK31" s="396">
        <v>76450880.120000005</v>
      </c>
      <c r="BL31" s="396">
        <v>168868139.34</v>
      </c>
      <c r="BM31" s="396">
        <v>126756572.11</v>
      </c>
      <c r="BN31" s="396">
        <v>95389181.409999982</v>
      </c>
      <c r="BO31" s="396">
        <v>6345849.2199999988</v>
      </c>
      <c r="BP31" s="396">
        <v>6081715.5299999993</v>
      </c>
      <c r="BQ31" s="396">
        <v>1205816396.1400001</v>
      </c>
      <c r="BR31" s="396">
        <v>137664256.84</v>
      </c>
      <c r="BS31" s="396">
        <v>125733777.16999999</v>
      </c>
      <c r="BT31" s="396">
        <v>166450314.40000001</v>
      </c>
      <c r="BU31" s="396">
        <v>114417098.13000001</v>
      </c>
      <c r="BV31" s="396">
        <v>105002116.18000001</v>
      </c>
      <c r="BW31" s="396">
        <v>76899824.199999988</v>
      </c>
      <c r="BX31" s="396">
        <v>125553056.46000001</v>
      </c>
      <c r="BY31" s="396">
        <v>442490258.5800001</v>
      </c>
      <c r="BZ31" s="396">
        <v>81439697.814999983</v>
      </c>
      <c r="CA31" s="396">
        <v>119816254.04000001</v>
      </c>
      <c r="CB31" s="396">
        <v>204854502.02000001</v>
      </c>
      <c r="CC31" s="396">
        <v>77391228.590000004</v>
      </c>
      <c r="CD31" s="396">
        <v>77342730.469999999</v>
      </c>
      <c r="CE31" s="396">
        <v>68993172.879999995</v>
      </c>
      <c r="CF31" s="396">
        <v>2994109555.9000006</v>
      </c>
      <c r="CG31" s="396">
        <v>118285177.89000002</v>
      </c>
      <c r="CH31" s="396">
        <v>247725257.03</v>
      </c>
      <c r="CI31" s="396">
        <v>88160657.749999985</v>
      </c>
      <c r="CJ31" s="396">
        <v>118076789.45999998</v>
      </c>
      <c r="CK31" s="396">
        <v>108008238.61000001</v>
      </c>
      <c r="CL31" s="396">
        <v>106552806.23</v>
      </c>
      <c r="CM31" s="396">
        <v>165313781.54000002</v>
      </c>
      <c r="CN31" s="396">
        <v>53957955.090000004</v>
      </c>
      <c r="CO31" s="396">
        <v>117647424.15000001</v>
      </c>
      <c r="CP31" s="396">
        <v>83920207.460000008</v>
      </c>
      <c r="CQ31" s="396">
        <v>129048543.29000001</v>
      </c>
      <c r="CR31" s="396">
        <v>85682091.189999983</v>
      </c>
      <c r="CS31" s="396">
        <v>1063313210.0500001</v>
      </c>
      <c r="CT31" s="396">
        <v>93694627.210000008</v>
      </c>
      <c r="CU31" s="396">
        <v>106520875.87</v>
      </c>
      <c r="CV31" s="396">
        <v>173003113.40999994</v>
      </c>
      <c r="CW31" s="396">
        <v>73760982.949999988</v>
      </c>
      <c r="CX31" s="396">
        <v>160495318.19999999</v>
      </c>
      <c r="CY31" s="396">
        <v>82660691.280000001</v>
      </c>
      <c r="CZ31" s="396">
        <v>49277307.339999996</v>
      </c>
      <c r="DA31" s="396">
        <v>755095879.6099999</v>
      </c>
      <c r="DB31" s="396">
        <v>888700694.17999995</v>
      </c>
      <c r="DC31" s="396">
        <v>115408804.63</v>
      </c>
      <c r="DD31" s="396">
        <v>99130248.460000008</v>
      </c>
      <c r="DE31" s="396">
        <v>207822177.09999996</v>
      </c>
      <c r="DF31" s="396">
        <v>181239658.79000005</v>
      </c>
      <c r="DG31" s="396">
        <v>163192275.16</v>
      </c>
      <c r="DH31" s="396">
        <v>177534979.55000001</v>
      </c>
      <c r="DI31" s="396">
        <v>62017286.00999999</v>
      </c>
      <c r="DJ31" s="396">
        <v>2727881713.48</v>
      </c>
      <c r="DK31" s="396">
        <v>108961148.13</v>
      </c>
      <c r="DL31" s="396">
        <v>162738105.57000002</v>
      </c>
      <c r="DM31" s="396">
        <v>149672368.21000001</v>
      </c>
      <c r="DN31" s="396">
        <v>165901972.09</v>
      </c>
      <c r="DO31" s="396">
        <v>120291802.13</v>
      </c>
      <c r="DP31" s="396">
        <v>262253087.78</v>
      </c>
      <c r="DQ31" s="396">
        <v>109010125.22999999</v>
      </c>
      <c r="DR31" s="396">
        <v>238506299.08999997</v>
      </c>
      <c r="DS31" s="396">
        <v>1196096936.8899999</v>
      </c>
      <c r="DT31" s="396">
        <v>147433497.09000003</v>
      </c>
      <c r="DU31" s="396">
        <v>346624738.08999997</v>
      </c>
      <c r="DV31" s="396">
        <v>406055711.43000007</v>
      </c>
      <c r="DW31" s="396">
        <v>124205873.81999999</v>
      </c>
      <c r="DX31" s="396">
        <v>198642831.01000002</v>
      </c>
      <c r="DY31" s="396">
        <v>164462480.98000002</v>
      </c>
      <c r="DZ31" s="396">
        <v>50554342.619999997</v>
      </c>
      <c r="EA31" s="396">
        <v>88240273.659999996</v>
      </c>
      <c r="EB31" s="396">
        <v>87645645.310000002</v>
      </c>
      <c r="EC31" s="396">
        <v>218421898.34999999</v>
      </c>
      <c r="ED31" s="396">
        <v>702270203.52999985</v>
      </c>
      <c r="EE31" s="396">
        <v>546968221.75999999</v>
      </c>
      <c r="EF31" s="396">
        <v>100567539.13</v>
      </c>
      <c r="EG31" s="396">
        <v>123606882.86999996</v>
      </c>
      <c r="EH31" s="396">
        <v>119088470.77999999</v>
      </c>
      <c r="EI31" s="396">
        <v>161293262.64999998</v>
      </c>
      <c r="EJ31" s="396">
        <v>217866231.26999995</v>
      </c>
      <c r="EK31" s="396">
        <v>73689201.599999994</v>
      </c>
      <c r="EL31" s="396">
        <v>106915148.71000001</v>
      </c>
      <c r="EM31" s="396">
        <v>1807454984.9699998</v>
      </c>
      <c r="EN31" s="396">
        <v>98008197.399999991</v>
      </c>
      <c r="EO31" s="396">
        <v>95955318.63000001</v>
      </c>
      <c r="EP31" s="396">
        <v>99270495.390000001</v>
      </c>
      <c r="EQ31" s="396">
        <v>56498380.590000004</v>
      </c>
      <c r="ER31" s="396">
        <v>53602454.82</v>
      </c>
      <c r="ES31" s="396">
        <v>160978911.65000001</v>
      </c>
      <c r="ET31" s="396">
        <v>136567315.91999999</v>
      </c>
      <c r="EU31" s="396">
        <v>84521494.040000007</v>
      </c>
      <c r="EV31" s="396">
        <v>1012098868.8800001</v>
      </c>
      <c r="EW31" s="396">
        <v>53364711.979999997</v>
      </c>
      <c r="EX31" s="396">
        <v>89627355.859999999</v>
      </c>
      <c r="EY31" s="396">
        <v>140188498.86000001</v>
      </c>
      <c r="EZ31" s="396">
        <v>205227280.64000002</v>
      </c>
      <c r="FA31" s="396">
        <v>198829622.90999997</v>
      </c>
      <c r="FB31" s="396">
        <v>141714482.48999998</v>
      </c>
      <c r="FC31" s="396">
        <v>86353155.449999988</v>
      </c>
      <c r="FD31" s="396">
        <v>81447524.769999981</v>
      </c>
      <c r="FE31" s="396">
        <v>71574616.530000001</v>
      </c>
      <c r="FF31" s="396">
        <v>68521860.870000005</v>
      </c>
      <c r="FG31" s="396">
        <v>44596597.040000007</v>
      </c>
      <c r="FH31" s="396">
        <v>801600504.0999999</v>
      </c>
      <c r="FI31" s="396">
        <v>72789511.789999992</v>
      </c>
      <c r="FJ31" s="396">
        <v>85728320.370000005</v>
      </c>
      <c r="FK31" s="396">
        <v>82833782.280000001</v>
      </c>
      <c r="FL31" s="396">
        <v>134828741.92000002</v>
      </c>
      <c r="FM31" s="396">
        <v>118127070.03</v>
      </c>
      <c r="FN31" s="396">
        <v>30147138.279999994</v>
      </c>
      <c r="FO31" s="396">
        <v>20826150</v>
      </c>
      <c r="FP31" s="396">
        <v>1838796867.0300002</v>
      </c>
      <c r="FQ31" s="396">
        <v>89735591.450000003</v>
      </c>
      <c r="FR31" s="396">
        <v>156005092.94000006</v>
      </c>
      <c r="FS31" s="396">
        <v>132838365.21000002</v>
      </c>
      <c r="FT31" s="396">
        <v>179119771.88000003</v>
      </c>
      <c r="FU31" s="396">
        <v>96597076.75</v>
      </c>
      <c r="FV31" s="396">
        <v>228219234.27999997</v>
      </c>
      <c r="FW31" s="396">
        <v>148119263.18000001</v>
      </c>
      <c r="FX31" s="396">
        <v>140402366.40000004</v>
      </c>
      <c r="FY31" s="396">
        <v>115220200.24000002</v>
      </c>
      <c r="FZ31" s="396">
        <v>245466712.73999998</v>
      </c>
      <c r="GA31" s="396">
        <v>98751891.559999987</v>
      </c>
      <c r="GB31" s="396">
        <v>88024196.790000007</v>
      </c>
      <c r="GC31" s="396">
        <v>26832167.590000004</v>
      </c>
      <c r="GD31" s="396">
        <v>960422142.80999982</v>
      </c>
      <c r="GE31" s="396">
        <v>73696988.550000012</v>
      </c>
      <c r="GF31" s="396">
        <v>85753917.249999985</v>
      </c>
      <c r="GG31" s="396">
        <v>210909520.51999998</v>
      </c>
      <c r="GH31" s="396">
        <v>110884051.13</v>
      </c>
      <c r="GI31" s="396">
        <v>92461115.010000005</v>
      </c>
      <c r="GJ31" s="396">
        <v>81442838.909999996</v>
      </c>
      <c r="GK31" s="396">
        <v>234743558.36000007</v>
      </c>
      <c r="GL31" s="396">
        <v>73640277.199999988</v>
      </c>
      <c r="GM31" s="396">
        <v>35872390.060000002</v>
      </c>
      <c r="GN31" s="396">
        <v>28722841.949999996</v>
      </c>
      <c r="GO31" s="396">
        <v>29447126.079999998</v>
      </c>
      <c r="GP31" s="396">
        <v>630666815.42999995</v>
      </c>
      <c r="GQ31" s="396">
        <v>165307608.03</v>
      </c>
      <c r="GR31" s="396">
        <v>88209036.459999993</v>
      </c>
      <c r="GS31" s="396">
        <v>169715560.63</v>
      </c>
      <c r="GT31" s="396">
        <v>40802116.120000005</v>
      </c>
      <c r="GU31" s="396">
        <v>117201661.47000003</v>
      </c>
      <c r="GV31" s="396">
        <v>122319654.31999999</v>
      </c>
      <c r="GW31" s="396">
        <v>62053398.229999997</v>
      </c>
      <c r="GX31" s="396">
        <v>683953611.73000002</v>
      </c>
      <c r="GY31" s="396">
        <v>77770253.810000002</v>
      </c>
      <c r="GZ31" s="396">
        <v>160859299.67000002</v>
      </c>
      <c r="HA31" s="396">
        <v>110495314.28999999</v>
      </c>
      <c r="HB31" s="396">
        <v>1775879811.3000002</v>
      </c>
      <c r="HC31" s="396">
        <v>186270652.54000002</v>
      </c>
      <c r="HD31" s="396">
        <v>208303566.13999996</v>
      </c>
      <c r="HE31" s="396">
        <v>224508726.60999998</v>
      </c>
      <c r="HF31" s="396">
        <v>161043649.63</v>
      </c>
      <c r="HG31" s="396">
        <v>268048873.84</v>
      </c>
      <c r="HH31" s="396">
        <v>55041880.120000005</v>
      </c>
      <c r="HI31" s="396">
        <v>1079121141.6800001</v>
      </c>
      <c r="HJ31" s="396">
        <v>196112916.43999997</v>
      </c>
      <c r="HK31" s="396">
        <v>212977875.84</v>
      </c>
      <c r="HL31" s="396">
        <v>127809768.16000001</v>
      </c>
      <c r="HM31" s="396">
        <v>100589353.63000001</v>
      </c>
      <c r="HN31" s="396">
        <v>90846189.770000026</v>
      </c>
      <c r="HO31" s="396">
        <v>151179854.59</v>
      </c>
      <c r="HP31" s="396">
        <v>73458191.459999993</v>
      </c>
      <c r="HQ31" s="396">
        <v>1465622962.4699998</v>
      </c>
      <c r="HR31" s="396">
        <v>454373049.28999996</v>
      </c>
      <c r="HS31" s="396">
        <v>94628045.579999983</v>
      </c>
      <c r="HT31" s="396">
        <v>87977644.619999975</v>
      </c>
      <c r="HU31" s="396">
        <v>76644927.390000001</v>
      </c>
      <c r="HV31" s="396">
        <v>68659943.149999991</v>
      </c>
      <c r="HW31" s="396">
        <v>171947224.60000002</v>
      </c>
      <c r="HX31" s="396">
        <v>83146271.020000011</v>
      </c>
      <c r="HY31" s="396">
        <v>89560237.999999985</v>
      </c>
      <c r="HZ31" s="396">
        <v>83665864.689999998</v>
      </c>
      <c r="IA31" s="396">
        <v>80207963.769999996</v>
      </c>
      <c r="IB31" s="396">
        <v>134822421.24999997</v>
      </c>
      <c r="IC31" s="396">
        <v>45831302.200000003</v>
      </c>
      <c r="ID31" s="396">
        <v>103965366.88</v>
      </c>
      <c r="IE31" s="396">
        <v>54151319.499999993</v>
      </c>
      <c r="IF31" s="396">
        <v>55908367.940000005</v>
      </c>
      <c r="IG31" s="396">
        <v>1160080563.9200001</v>
      </c>
      <c r="IH31" s="396">
        <v>409081708.22000009</v>
      </c>
      <c r="II31" s="396">
        <v>139296099.83000001</v>
      </c>
      <c r="IJ31" s="396">
        <v>213478240.37</v>
      </c>
      <c r="IK31" s="396">
        <v>246471281.03000003</v>
      </c>
      <c r="IL31" s="396">
        <v>98176410.019999981</v>
      </c>
      <c r="IM31" s="396">
        <v>86172439.159999996</v>
      </c>
      <c r="IN31" s="396">
        <v>58773296.749999993</v>
      </c>
      <c r="IO31" s="396">
        <v>62666937.879999995</v>
      </c>
      <c r="IP31" s="396">
        <v>75655638.00999999</v>
      </c>
      <c r="IQ31" s="396">
        <v>74667660.030000001</v>
      </c>
      <c r="IR31" s="396">
        <v>1926103518.0199997</v>
      </c>
      <c r="IS31" s="396">
        <v>658625615.65999997</v>
      </c>
      <c r="IT31" s="396">
        <v>186572532.82000005</v>
      </c>
      <c r="IU31" s="396">
        <v>106280205.13</v>
      </c>
      <c r="IV31" s="396">
        <v>85846575.479999989</v>
      </c>
      <c r="IW31" s="396">
        <v>49262010.820000023</v>
      </c>
      <c r="IX31" s="396">
        <v>90727514.769999981</v>
      </c>
      <c r="IY31" s="396">
        <v>45670497.459999993</v>
      </c>
      <c r="IZ31" s="396">
        <v>58265311.129999988</v>
      </c>
      <c r="JA31" s="396">
        <v>106801906.31999999</v>
      </c>
      <c r="JB31" s="396">
        <v>102247770.32000001</v>
      </c>
      <c r="JC31" s="396">
        <v>69048686.270000011</v>
      </c>
      <c r="JD31" s="396">
        <v>861119875.41999996</v>
      </c>
      <c r="JE31" s="396">
        <v>342961803.87</v>
      </c>
      <c r="JF31" s="396">
        <v>93797365.659999996</v>
      </c>
      <c r="JG31" s="396">
        <v>74639703.789999992</v>
      </c>
      <c r="JH31" s="396">
        <v>61687561.200000003</v>
      </c>
      <c r="JI31" s="396">
        <v>70277444.909999996</v>
      </c>
      <c r="JJ31" s="396">
        <v>657494490.19999981</v>
      </c>
      <c r="JK31" s="396">
        <v>63407540.059999995</v>
      </c>
      <c r="JL31" s="396">
        <v>95633621.319999978</v>
      </c>
      <c r="JM31" s="396">
        <v>129220274.35999998</v>
      </c>
      <c r="JN31" s="396">
        <v>83274518.850000009</v>
      </c>
      <c r="JO31" s="396">
        <v>173108456.47</v>
      </c>
      <c r="JP31" s="396">
        <v>65705199.660000004</v>
      </c>
      <c r="JQ31" s="396">
        <v>1233629917.3999999</v>
      </c>
      <c r="JR31" s="396">
        <v>523777671.86000007</v>
      </c>
      <c r="JS31" s="396">
        <v>85250728.149999991</v>
      </c>
      <c r="JT31" s="396">
        <v>49271492.869999997</v>
      </c>
      <c r="JU31" s="396">
        <v>142492948.24000001</v>
      </c>
      <c r="JV31" s="396">
        <v>41436730.480000004</v>
      </c>
      <c r="JW31" s="396">
        <v>311208939.05000001</v>
      </c>
      <c r="JX31" s="396">
        <v>151193411.63</v>
      </c>
      <c r="JY31" s="396">
        <v>95898024.389999986</v>
      </c>
      <c r="JZ31" s="396">
        <v>125705160.95999999</v>
      </c>
      <c r="KA31" s="396">
        <v>92642365.690000027</v>
      </c>
      <c r="KB31" s="396">
        <v>83207634.379999995</v>
      </c>
      <c r="KC31" s="396">
        <v>84667576.230000004</v>
      </c>
      <c r="KD31" s="396">
        <v>30574750.089999996</v>
      </c>
      <c r="KE31" s="396">
        <v>69678666.060000017</v>
      </c>
      <c r="KF31" s="396">
        <v>2002356078.2500002</v>
      </c>
      <c r="KG31" s="396">
        <v>260849669.28000003</v>
      </c>
      <c r="KH31" s="396">
        <v>105130448.22999999</v>
      </c>
      <c r="KI31" s="396">
        <v>144177172.97999999</v>
      </c>
      <c r="KJ31" s="396">
        <v>134295844.07999998</v>
      </c>
      <c r="KK31" s="396">
        <v>134679786.84999996</v>
      </c>
      <c r="KL31" s="396">
        <v>396118139.29000002</v>
      </c>
      <c r="KM31" s="396">
        <v>98756123.99000001</v>
      </c>
      <c r="KN31" s="396">
        <v>83968702.659999996</v>
      </c>
      <c r="KO31" s="396">
        <v>568122739.34000015</v>
      </c>
      <c r="KP31" s="396">
        <v>100800823.06999999</v>
      </c>
      <c r="KQ31" s="396">
        <v>132550815.67999999</v>
      </c>
      <c r="KR31" s="396">
        <v>297495698.28000003</v>
      </c>
      <c r="KS31" s="396">
        <v>85481819.070000008</v>
      </c>
      <c r="KT31" s="396">
        <v>145770000.21000001</v>
      </c>
      <c r="KU31" s="396">
        <v>1002413984.92</v>
      </c>
      <c r="KV31" s="396">
        <v>140206608.26000002</v>
      </c>
      <c r="KW31" s="396">
        <v>1099139954</v>
      </c>
      <c r="KX31" s="396">
        <v>104775360.88</v>
      </c>
      <c r="KY31" s="396">
        <v>67794184.339999989</v>
      </c>
      <c r="KZ31" s="396">
        <v>191042871.06999996</v>
      </c>
      <c r="LA31" s="396">
        <v>201176251.94</v>
      </c>
      <c r="LB31" s="396">
        <v>120416603.62</v>
      </c>
      <c r="LC31" s="396">
        <v>113542765.35999998</v>
      </c>
      <c r="LD31" s="396">
        <v>85226075.549999982</v>
      </c>
      <c r="LE31" s="396">
        <v>2274390988.1399999</v>
      </c>
      <c r="LF31" s="396">
        <v>440423153.12999988</v>
      </c>
      <c r="LG31" s="396">
        <v>622674626.50999999</v>
      </c>
      <c r="LH31" s="396">
        <v>566331946.04000008</v>
      </c>
      <c r="LI31" s="396">
        <v>125226964.17999999</v>
      </c>
      <c r="LJ31" s="396">
        <v>95588053.175000012</v>
      </c>
      <c r="LK31" s="396">
        <v>71079558.439999998</v>
      </c>
      <c r="LL31" s="396">
        <v>135131155.58000001</v>
      </c>
      <c r="LM31" s="396">
        <v>79642377.730000019</v>
      </c>
      <c r="LN31" s="396">
        <v>143181352.16000003</v>
      </c>
      <c r="LO31" s="396">
        <v>44625193.539999999</v>
      </c>
      <c r="LP31" s="396">
        <v>689276871.33999991</v>
      </c>
      <c r="LQ31" s="396">
        <v>158106940.50999999</v>
      </c>
      <c r="LR31" s="396">
        <v>89725436.040000007</v>
      </c>
      <c r="LS31" s="396">
        <v>1518149550.95</v>
      </c>
      <c r="LT31" s="396">
        <v>710330404.4200002</v>
      </c>
      <c r="LU31" s="396">
        <v>1609836794.72</v>
      </c>
      <c r="LV31" s="396">
        <v>544907884.22000015</v>
      </c>
      <c r="LW31" s="396">
        <v>221846238.45000002</v>
      </c>
      <c r="LX31" s="396">
        <v>196778118.45000002</v>
      </c>
      <c r="LY31" s="396">
        <v>163295277.25999999</v>
      </c>
      <c r="LZ31" s="396">
        <v>144908145.70999998</v>
      </c>
      <c r="MA31" s="396">
        <v>133322375.27</v>
      </c>
      <c r="MB31" s="396">
        <v>157810927.97</v>
      </c>
      <c r="MC31" s="396">
        <v>313998755.16999996</v>
      </c>
      <c r="MD31" s="396">
        <v>92214188.179999992</v>
      </c>
      <c r="ME31" s="396">
        <v>1949799113.9400003</v>
      </c>
      <c r="MF31" s="396">
        <v>120967093.28999999</v>
      </c>
      <c r="MG31" s="396">
        <v>73619288.919999987</v>
      </c>
      <c r="MH31" s="396">
        <v>74799471.930000007</v>
      </c>
      <c r="MI31" s="396">
        <v>68149873.420000017</v>
      </c>
      <c r="MJ31" s="396">
        <v>123989986.29000001</v>
      </c>
      <c r="MK31" s="396">
        <v>87705576.219999999</v>
      </c>
      <c r="ML31" s="396">
        <v>98498593.790000007</v>
      </c>
      <c r="MM31" s="396">
        <v>144703688.05000001</v>
      </c>
      <c r="MN31" s="396">
        <v>85507682.310000002</v>
      </c>
      <c r="MO31" s="396">
        <v>92964059.900000006</v>
      </c>
      <c r="MP31" s="396">
        <v>78674896.720000014</v>
      </c>
      <c r="MQ31" s="396">
        <v>1460411099.45</v>
      </c>
      <c r="MR31" s="396">
        <v>94854209.25</v>
      </c>
      <c r="MS31" s="396">
        <v>126466913.91999999</v>
      </c>
      <c r="MT31" s="396">
        <v>169407279.16</v>
      </c>
      <c r="MU31" s="396">
        <v>148506420.96000001</v>
      </c>
      <c r="MV31" s="396">
        <v>102768514.19</v>
      </c>
      <c r="MW31" s="396">
        <v>270082001.23730004</v>
      </c>
      <c r="MX31" s="396">
        <v>173662729.97000003</v>
      </c>
      <c r="MY31" s="396">
        <v>108314456.99000001</v>
      </c>
      <c r="MZ31" s="396">
        <v>41374612.100000001</v>
      </c>
      <c r="NA31" s="396">
        <v>23447673.16</v>
      </c>
      <c r="NB31" s="396">
        <v>3538648443.6100001</v>
      </c>
      <c r="NC31" s="396">
        <v>278176556.24000001</v>
      </c>
      <c r="ND31" s="396">
        <v>89543671.25</v>
      </c>
      <c r="NE31" s="396">
        <v>747953909.53000009</v>
      </c>
      <c r="NF31" s="396">
        <v>76569142.050000012</v>
      </c>
      <c r="NG31" s="396">
        <v>224268842.9921</v>
      </c>
      <c r="NH31" s="396">
        <v>425672302.11000007</v>
      </c>
      <c r="NI31" s="396">
        <v>381541099.80000007</v>
      </c>
      <c r="NJ31" s="396">
        <v>38468427.280000001</v>
      </c>
      <c r="NK31" s="396">
        <v>157809530.18980002</v>
      </c>
      <c r="NL31" s="396">
        <v>118652772.89999998</v>
      </c>
      <c r="NM31" s="396">
        <v>67873579.090000004</v>
      </c>
      <c r="NN31" s="396">
        <v>714269342.59000015</v>
      </c>
      <c r="NO31" s="396">
        <v>96116837.569999978</v>
      </c>
      <c r="NP31" s="396">
        <v>83779118.580000013</v>
      </c>
      <c r="NQ31" s="396">
        <v>0</v>
      </c>
      <c r="NR31" s="396">
        <v>78599671.700000003</v>
      </c>
      <c r="NS31" s="396">
        <v>28830914.360000003</v>
      </c>
      <c r="NT31" s="396">
        <v>48934095.00999999</v>
      </c>
      <c r="NU31" s="396">
        <v>1181581836.0599999</v>
      </c>
      <c r="NV31" s="396">
        <v>428290647.52000004</v>
      </c>
      <c r="NW31" s="396">
        <v>103041532.75999999</v>
      </c>
      <c r="NX31" s="396">
        <v>71130842.120000005</v>
      </c>
      <c r="NY31" s="396">
        <v>98625062.87999998</v>
      </c>
      <c r="NZ31" s="396">
        <v>139814060.80000001</v>
      </c>
      <c r="OA31" s="396">
        <v>65162765.850000009</v>
      </c>
      <c r="OB31" s="396">
        <v>1665680401.7400002</v>
      </c>
      <c r="OC31" s="396">
        <v>331236049.46999997</v>
      </c>
      <c r="OD31" s="396">
        <v>161486751.42000002</v>
      </c>
      <c r="OE31" s="396">
        <v>436857039.34000003</v>
      </c>
      <c r="OF31" s="396">
        <v>97073456.370000005</v>
      </c>
      <c r="OG31" s="396">
        <v>129594666.46000001</v>
      </c>
      <c r="OH31" s="396">
        <v>149250445.13999999</v>
      </c>
      <c r="OI31" s="396">
        <v>50242606.209999993</v>
      </c>
      <c r="OJ31" s="396">
        <v>58303005.75</v>
      </c>
      <c r="OK31" s="396">
        <v>1488613990.7599998</v>
      </c>
      <c r="OL31" s="396">
        <v>316966033.4000001</v>
      </c>
      <c r="OM31" s="396">
        <v>578986763.88</v>
      </c>
      <c r="ON31" s="396">
        <v>184387241.45000005</v>
      </c>
      <c r="OO31" s="396">
        <v>158491763.71999997</v>
      </c>
      <c r="OP31" s="396">
        <v>44598160.68</v>
      </c>
      <c r="OQ31" s="396">
        <v>764843858.10000002</v>
      </c>
      <c r="OR31" s="396">
        <v>82417645.399999991</v>
      </c>
      <c r="OS31" s="396">
        <v>85310823.99000001</v>
      </c>
      <c r="OT31" s="396">
        <v>165742733.20000002</v>
      </c>
      <c r="OU31" s="396">
        <v>141329242.92000002</v>
      </c>
      <c r="OV31" s="396">
        <v>297652601.97000003</v>
      </c>
      <c r="OW31" s="396">
        <v>93482035.680000007</v>
      </c>
      <c r="OX31" s="396">
        <v>38084128.650000006</v>
      </c>
      <c r="OY31" s="396">
        <v>33839354.270000003</v>
      </c>
      <c r="OZ31" s="396">
        <v>1260934355.0300002</v>
      </c>
      <c r="PA31" s="396">
        <v>70262217.209999993</v>
      </c>
      <c r="PB31" s="396">
        <v>253136650.88400003</v>
      </c>
      <c r="PC31" s="396">
        <v>55025036.620000005</v>
      </c>
      <c r="PD31" s="396">
        <v>157626014.85000002</v>
      </c>
      <c r="PE31" s="396">
        <v>270589433.64999998</v>
      </c>
      <c r="PF31" s="396">
        <v>81277388.350000024</v>
      </c>
      <c r="PG31" s="396">
        <v>66805841.970000006</v>
      </c>
      <c r="PH31" s="396">
        <v>116761932.23000002</v>
      </c>
      <c r="PI31" s="396">
        <v>86731334.419999972</v>
      </c>
      <c r="PJ31" s="396">
        <v>122028743.23</v>
      </c>
      <c r="PK31" s="396">
        <v>170567937.68000001</v>
      </c>
      <c r="PL31" s="396">
        <v>67654144.410000011</v>
      </c>
      <c r="PM31" s="396">
        <v>304098158.64999998</v>
      </c>
      <c r="PN31" s="396">
        <v>29861881.350000005</v>
      </c>
      <c r="PO31" s="396">
        <v>22220858.670000002</v>
      </c>
      <c r="PP31" s="396">
        <v>22174778.600000001</v>
      </c>
      <c r="PQ31" s="396">
        <v>32019304.150000006</v>
      </c>
      <c r="PR31" s="396">
        <v>2817976396.4700003</v>
      </c>
      <c r="PS31" s="396">
        <v>102679510.48999999</v>
      </c>
      <c r="PT31" s="396">
        <v>98749533.760000005</v>
      </c>
      <c r="PU31" s="396">
        <v>179088629.84000003</v>
      </c>
      <c r="PV31" s="396">
        <v>532897558.85000008</v>
      </c>
      <c r="PW31" s="396">
        <v>126637922.14</v>
      </c>
      <c r="PX31" s="396">
        <v>232875414.57999998</v>
      </c>
      <c r="PY31" s="396">
        <v>101778677.48000002</v>
      </c>
      <c r="PZ31" s="396">
        <v>250480539.35000002</v>
      </c>
      <c r="QA31" s="396">
        <v>62091333.719999999</v>
      </c>
      <c r="QB31" s="396">
        <v>246133212.53000003</v>
      </c>
      <c r="QC31" s="396">
        <v>72140588.420000002</v>
      </c>
      <c r="QD31" s="396">
        <v>92316365.810000017</v>
      </c>
      <c r="QE31" s="396">
        <v>125527972.56999999</v>
      </c>
      <c r="QF31" s="396">
        <v>180630763.35999998</v>
      </c>
      <c r="QG31" s="396">
        <v>175789241.12</v>
      </c>
      <c r="QH31" s="396">
        <v>91965289.459999993</v>
      </c>
      <c r="QI31" s="396">
        <v>86289236.030000001</v>
      </c>
      <c r="QJ31" s="396">
        <v>62499746.640000001</v>
      </c>
      <c r="QK31" s="396">
        <v>227167693.38</v>
      </c>
      <c r="QL31" s="396">
        <v>233623213.50999993</v>
      </c>
      <c r="QM31" s="396">
        <v>64886853.000000007</v>
      </c>
      <c r="QN31" s="396">
        <v>20902249.68</v>
      </c>
      <c r="QO31" s="396">
        <v>21852353.600000001</v>
      </c>
      <c r="QP31" s="396">
        <v>31767057.310000002</v>
      </c>
      <c r="QQ31" s="396">
        <v>29655770.82</v>
      </c>
      <c r="QR31" s="396">
        <v>1437593184.29</v>
      </c>
      <c r="QS31" s="396">
        <v>71639724.870000005</v>
      </c>
      <c r="QT31" s="396">
        <v>247341798.74000001</v>
      </c>
      <c r="QU31" s="396">
        <v>122149589.83000003</v>
      </c>
      <c r="QV31" s="396">
        <v>131638895.74999999</v>
      </c>
      <c r="QW31" s="396">
        <v>267573876.07000005</v>
      </c>
      <c r="QX31" s="396">
        <v>94662397.989999995</v>
      </c>
      <c r="QY31" s="396">
        <v>160982073.39999995</v>
      </c>
      <c r="QZ31" s="396">
        <v>219307037.06999999</v>
      </c>
      <c r="RA31" s="396">
        <v>74531726.359999999</v>
      </c>
      <c r="RB31" s="396">
        <v>80249937.339999989</v>
      </c>
      <c r="RC31" s="396">
        <v>35191108.270000003</v>
      </c>
      <c r="RD31" s="396">
        <v>33304440.460000001</v>
      </c>
      <c r="RE31" s="396">
        <v>1871000445.1099997</v>
      </c>
      <c r="RF31" s="396">
        <v>211895479.11999997</v>
      </c>
      <c r="RG31" s="396">
        <v>106629820.82000001</v>
      </c>
      <c r="RH31" s="396">
        <v>161192798.14999998</v>
      </c>
      <c r="RI31" s="396">
        <v>123188340.91000001</v>
      </c>
      <c r="RJ31" s="396">
        <v>155297667.94999999</v>
      </c>
      <c r="RK31" s="396">
        <v>279350260.13000005</v>
      </c>
      <c r="RL31" s="396">
        <v>99568419.299999997</v>
      </c>
      <c r="RM31" s="396">
        <v>125189011.37</v>
      </c>
      <c r="RN31" s="396">
        <v>234917660.82999998</v>
      </c>
      <c r="RO31" s="396">
        <v>260531430.74999994</v>
      </c>
      <c r="RP31" s="396">
        <v>73064644.86999999</v>
      </c>
      <c r="RQ31" s="396">
        <v>58546182.440000013</v>
      </c>
      <c r="RR31" s="396">
        <v>118093901.75</v>
      </c>
      <c r="RS31" s="396">
        <v>63221245.770000003</v>
      </c>
      <c r="RT31" s="396">
        <v>79691908.959999993</v>
      </c>
      <c r="RU31" s="396">
        <v>98504719.75</v>
      </c>
      <c r="RV31" s="396">
        <v>34745683.339999996</v>
      </c>
      <c r="RW31" s="396">
        <v>34390729.729999997</v>
      </c>
      <c r="RX31" s="396">
        <v>31626591.790000007</v>
      </c>
      <c r="RY31" s="396">
        <v>847651303.62</v>
      </c>
      <c r="RZ31" s="396">
        <v>90899753.989999995</v>
      </c>
      <c r="SA31" s="396">
        <v>86738308.359999985</v>
      </c>
      <c r="SB31" s="396">
        <v>84547184.120000005</v>
      </c>
      <c r="SC31" s="396">
        <v>49697511.349999994</v>
      </c>
      <c r="SD31" s="396">
        <v>104110970.06999999</v>
      </c>
      <c r="SE31" s="396">
        <v>126259441.58999999</v>
      </c>
      <c r="SF31" s="396">
        <v>162486809.77000004</v>
      </c>
      <c r="SG31" s="396">
        <v>75223501.780000001</v>
      </c>
      <c r="SH31" s="396">
        <v>83360712.310000002</v>
      </c>
      <c r="SI31" s="396">
        <v>230553942.96999997</v>
      </c>
      <c r="SJ31" s="396">
        <v>20004891.279999997</v>
      </c>
      <c r="SK31" s="396">
        <v>474720130.19</v>
      </c>
      <c r="SL31" s="396">
        <v>105144212.06</v>
      </c>
      <c r="SM31" s="396">
        <v>117845306.86000001</v>
      </c>
      <c r="SN31" s="396">
        <v>182662019.47999999</v>
      </c>
      <c r="SO31" s="396">
        <v>90921867.789999992</v>
      </c>
      <c r="SP31" s="396">
        <v>101681571.52</v>
      </c>
      <c r="SQ31" s="396">
        <v>82262930.12000002</v>
      </c>
      <c r="SR31" s="396">
        <v>48116997.000000015</v>
      </c>
      <c r="SS31" s="396">
        <v>1153428309.3899999</v>
      </c>
      <c r="ST31" s="396">
        <v>62745785.190000005</v>
      </c>
      <c r="SU31" s="396">
        <v>123981969.69000003</v>
      </c>
      <c r="SV31" s="396">
        <v>96699566.440000013</v>
      </c>
      <c r="SW31" s="396">
        <v>42555174.5</v>
      </c>
      <c r="SX31" s="396">
        <v>62528820.599999994</v>
      </c>
      <c r="SY31" s="396">
        <v>82811360.140000001</v>
      </c>
      <c r="SZ31" s="396">
        <v>225522555.44</v>
      </c>
      <c r="TA31" s="396">
        <v>79071377.140000001</v>
      </c>
      <c r="TB31" s="396">
        <v>70815226.699999988</v>
      </c>
      <c r="TC31" s="396">
        <v>79561874.849999994</v>
      </c>
      <c r="TD31" s="396">
        <v>157687923.16999999</v>
      </c>
      <c r="TE31" s="396">
        <v>76565826.120000005</v>
      </c>
      <c r="TF31" s="396">
        <v>54303141.520000003</v>
      </c>
      <c r="TG31" s="396">
        <v>1902480680.8299997</v>
      </c>
      <c r="TH31" s="396">
        <v>83483086.250000015</v>
      </c>
      <c r="TI31" s="396">
        <v>66334136.600000009</v>
      </c>
      <c r="TJ31" s="396">
        <v>190603938.01999998</v>
      </c>
      <c r="TK31" s="396">
        <v>168940809.58000001</v>
      </c>
      <c r="TL31" s="396">
        <v>108756090.34999999</v>
      </c>
      <c r="TM31" s="396">
        <v>41243227.029999994</v>
      </c>
      <c r="TN31" s="396">
        <v>342298660.0399999</v>
      </c>
      <c r="TO31" s="396">
        <v>79757042.929999977</v>
      </c>
      <c r="TP31" s="396">
        <v>174851859.16</v>
      </c>
      <c r="TQ31" s="396">
        <v>163113950.32000002</v>
      </c>
      <c r="TR31" s="396">
        <v>83858122.809999987</v>
      </c>
      <c r="TS31" s="396">
        <v>53528789.739999995</v>
      </c>
      <c r="TT31" s="396">
        <v>96806969.310000002</v>
      </c>
      <c r="TU31" s="396">
        <v>75748258.609999999</v>
      </c>
      <c r="TV31" s="396">
        <v>67559590.920000002</v>
      </c>
      <c r="TW31" s="396">
        <v>500218392.43000013</v>
      </c>
      <c r="TX31" s="396">
        <v>89836970.699999988</v>
      </c>
      <c r="TY31" s="396">
        <v>933676965.93000007</v>
      </c>
      <c r="TZ31" s="396">
        <v>216048156.61000001</v>
      </c>
      <c r="UA31" s="396">
        <v>69492895.199999988</v>
      </c>
      <c r="UB31" s="396">
        <v>67328705.090000004</v>
      </c>
      <c r="UC31" s="396">
        <v>596994948.62000012</v>
      </c>
      <c r="UD31" s="396">
        <v>51573402.81000001</v>
      </c>
      <c r="UE31" s="396">
        <v>32363641.089999996</v>
      </c>
      <c r="UF31" s="396">
        <v>59157189.789999999</v>
      </c>
      <c r="UG31" s="396">
        <v>42009776.5</v>
      </c>
      <c r="UH31" s="396">
        <v>687150722.81999993</v>
      </c>
      <c r="UI31" s="396">
        <v>165503172</v>
      </c>
      <c r="UJ31" s="396">
        <v>107854182.03999999</v>
      </c>
      <c r="UK31" s="396">
        <v>203293781.25999996</v>
      </c>
      <c r="UL31" s="396">
        <v>121706350.00000001</v>
      </c>
      <c r="UM31" s="396">
        <v>87727910.929999992</v>
      </c>
      <c r="UN31" s="396">
        <v>2993385286.0300007</v>
      </c>
      <c r="UO31" s="396">
        <v>126694114.32000001</v>
      </c>
      <c r="UP31" s="396">
        <v>107252647.18000001</v>
      </c>
      <c r="UQ31" s="396">
        <v>407592145.19</v>
      </c>
      <c r="UR31" s="396">
        <v>32641451.280000005</v>
      </c>
      <c r="US31" s="396">
        <v>92710288.129999995</v>
      </c>
      <c r="UT31" s="396">
        <v>258700567.42000002</v>
      </c>
      <c r="UU31" s="396">
        <v>74439451.020000011</v>
      </c>
      <c r="UV31" s="396">
        <v>69195755.49000001</v>
      </c>
      <c r="UW31" s="396">
        <v>86226880.339999989</v>
      </c>
      <c r="UX31" s="396">
        <v>115842281.54000002</v>
      </c>
      <c r="UY31" s="396">
        <v>253269313.01999998</v>
      </c>
      <c r="UZ31" s="396">
        <v>136883789.62</v>
      </c>
      <c r="VA31" s="396">
        <v>201864244.38999999</v>
      </c>
      <c r="VB31" s="396">
        <v>67533236.120000005</v>
      </c>
      <c r="VC31" s="396">
        <v>63831908.299999997</v>
      </c>
      <c r="VD31" s="396">
        <v>62405706.570000008</v>
      </c>
      <c r="VE31" s="396">
        <v>60659977.580000006</v>
      </c>
      <c r="VF31" s="396">
        <v>291751428.53000003</v>
      </c>
      <c r="VG31" s="396">
        <v>38553614.699999996</v>
      </c>
      <c r="VH31" s="396">
        <v>40340431.340000004</v>
      </c>
      <c r="VI31" s="396">
        <v>29642132.130000003</v>
      </c>
      <c r="VJ31" s="396">
        <v>1307542575.02</v>
      </c>
      <c r="VK31" s="396">
        <v>102856813.48999999</v>
      </c>
      <c r="VL31" s="396">
        <v>105277784.16000001</v>
      </c>
      <c r="VM31" s="396">
        <v>192107190.59999999</v>
      </c>
      <c r="VN31" s="396">
        <v>194885225.08999997</v>
      </c>
      <c r="VO31" s="396">
        <v>227920614.11000001</v>
      </c>
      <c r="VP31" s="396">
        <v>154064246.77000001</v>
      </c>
      <c r="VQ31" s="396">
        <v>94772657.230000019</v>
      </c>
      <c r="VR31" s="396">
        <v>117942343.12999998</v>
      </c>
      <c r="VS31" s="396">
        <v>440692650.28999996</v>
      </c>
      <c r="VT31" s="396">
        <v>107536149.80999999</v>
      </c>
      <c r="VU31" s="396">
        <v>197283566.27000001</v>
      </c>
      <c r="VV31" s="396">
        <v>126268701.42000002</v>
      </c>
      <c r="VW31" s="396">
        <v>78237878</v>
      </c>
      <c r="VX31" s="396">
        <v>68625827.340000004</v>
      </c>
      <c r="VY31" s="396">
        <v>4697776947.4100008</v>
      </c>
      <c r="VZ31" s="396">
        <v>211617110.11000001</v>
      </c>
      <c r="WA31" s="396">
        <v>131251498.22</v>
      </c>
      <c r="WB31" s="396">
        <v>118454840.99000001</v>
      </c>
      <c r="WC31" s="396">
        <v>80692827.5</v>
      </c>
      <c r="WD31" s="396">
        <v>137406261.93999997</v>
      </c>
      <c r="WE31" s="396">
        <v>205325050.25000003</v>
      </c>
      <c r="WF31" s="396">
        <v>232000869.19000003</v>
      </c>
      <c r="WG31" s="396">
        <v>145405801.27000004</v>
      </c>
      <c r="WH31" s="396">
        <v>187947857.04000002</v>
      </c>
      <c r="WI31" s="396">
        <v>109948273.95</v>
      </c>
      <c r="WJ31" s="396">
        <v>289452558.56000006</v>
      </c>
      <c r="WK31" s="396">
        <v>157745244.86000001</v>
      </c>
      <c r="WL31" s="396">
        <v>246753672.66999999</v>
      </c>
      <c r="WM31" s="396">
        <v>335485011.86000001</v>
      </c>
      <c r="WN31" s="396">
        <v>139534896.09999999</v>
      </c>
      <c r="WO31" s="396">
        <v>177634938.56</v>
      </c>
      <c r="WP31" s="396">
        <v>209673910.81</v>
      </c>
      <c r="WQ31" s="396">
        <v>103640160.64999999</v>
      </c>
      <c r="WR31" s="396">
        <v>250725092.46999997</v>
      </c>
      <c r="WS31" s="396">
        <v>539591752.47000003</v>
      </c>
      <c r="WT31" s="396">
        <v>120969962.83999999</v>
      </c>
      <c r="WU31" s="396">
        <v>85646849.63000001</v>
      </c>
      <c r="WV31" s="396">
        <v>68578826.819999993</v>
      </c>
      <c r="WW31" s="396">
        <v>93409809.140000001</v>
      </c>
      <c r="WX31" s="396">
        <v>75231909.209999979</v>
      </c>
      <c r="WY31" s="396">
        <v>72647507.230000004</v>
      </c>
      <c r="WZ31" s="396">
        <v>84239346.049999997</v>
      </c>
      <c r="XA31" s="396">
        <v>381476864.44000006</v>
      </c>
      <c r="XB31" s="396">
        <v>54261800.340000004</v>
      </c>
      <c r="XC31" s="396">
        <v>38061163.501599997</v>
      </c>
      <c r="XD31" s="396">
        <v>30411249.050000001</v>
      </c>
      <c r="XE31" s="396">
        <v>26086234.509999998</v>
      </c>
      <c r="XF31" s="396">
        <v>1959403197.9100001</v>
      </c>
      <c r="XG31" s="396">
        <v>154344179.62</v>
      </c>
      <c r="XH31" s="396">
        <v>166413185.66000003</v>
      </c>
      <c r="XI31" s="396">
        <v>627879375.94000006</v>
      </c>
      <c r="XJ31" s="396">
        <v>154893937.59</v>
      </c>
      <c r="XK31" s="396">
        <v>181150681.02999997</v>
      </c>
      <c r="XL31" s="396">
        <v>279830601.25999999</v>
      </c>
      <c r="XM31" s="396">
        <v>141305513.31</v>
      </c>
      <c r="XN31" s="396">
        <v>125681599.64999999</v>
      </c>
      <c r="XO31" s="396">
        <v>278836336.78000003</v>
      </c>
      <c r="XP31" s="396">
        <v>218978548.34</v>
      </c>
      <c r="XQ31" s="396">
        <v>97109570.599999994</v>
      </c>
      <c r="XR31" s="396">
        <v>82338643.530000001</v>
      </c>
      <c r="XS31" s="396">
        <v>110703857.8</v>
      </c>
      <c r="XT31" s="396">
        <v>89357417.670000002</v>
      </c>
      <c r="XU31" s="396">
        <v>86882934.890000015</v>
      </c>
      <c r="XV31" s="396">
        <v>67069465.969999991</v>
      </c>
      <c r="XW31" s="396">
        <v>86258665.189999998</v>
      </c>
      <c r="XX31" s="396">
        <v>78611054.200000003</v>
      </c>
      <c r="XY31" s="396">
        <v>79986994.409999996</v>
      </c>
      <c r="XZ31" s="396">
        <v>85038143.679999992</v>
      </c>
      <c r="YA31" s="396">
        <v>62726329.530000001</v>
      </c>
      <c r="YB31" s="396">
        <v>65050067.739999995</v>
      </c>
      <c r="YC31" s="396">
        <v>2057674480.1700001</v>
      </c>
      <c r="YD31" s="396">
        <v>115407928.06</v>
      </c>
      <c r="YE31" s="396">
        <v>246559664.06900004</v>
      </c>
      <c r="YF31" s="396">
        <v>112450951.19</v>
      </c>
      <c r="YG31" s="396">
        <v>414806179.67000002</v>
      </c>
      <c r="YH31" s="396">
        <v>133968621.38999999</v>
      </c>
      <c r="YI31" s="396">
        <v>190804452.44000003</v>
      </c>
      <c r="YJ31" s="396">
        <v>72576208.280000001</v>
      </c>
      <c r="YK31" s="396">
        <v>336987785.02000004</v>
      </c>
      <c r="YL31" s="396">
        <v>281895070.65000004</v>
      </c>
      <c r="YM31" s="396">
        <v>148733822.84999999</v>
      </c>
      <c r="YN31" s="396">
        <v>101888247.51999998</v>
      </c>
      <c r="YO31" s="396">
        <v>88525365.789999992</v>
      </c>
      <c r="YP31" s="396">
        <v>85302573.030000001</v>
      </c>
      <c r="YQ31" s="396">
        <v>51936963.289999999</v>
      </c>
      <c r="YR31" s="396">
        <v>37614966.530000001</v>
      </c>
      <c r="YS31" s="396">
        <v>44812348.489999987</v>
      </c>
      <c r="YT31" s="396">
        <v>763793620.21000004</v>
      </c>
      <c r="YU31" s="396">
        <v>96269479.070000008</v>
      </c>
      <c r="YV31" s="396">
        <v>92433468.170000017</v>
      </c>
      <c r="YW31" s="396">
        <v>81165336.25</v>
      </c>
      <c r="YX31" s="396">
        <v>106634297.3</v>
      </c>
      <c r="YY31" s="396">
        <v>60251276.620000005</v>
      </c>
      <c r="YZ31" s="396">
        <v>70485264.519999996</v>
      </c>
      <c r="ZA31" s="396">
        <v>775959072.10000002</v>
      </c>
      <c r="ZB31" s="396">
        <v>75828401.49000001</v>
      </c>
      <c r="ZC31" s="396">
        <v>110033365.27000001</v>
      </c>
      <c r="ZD31" s="396">
        <v>130939889.43999998</v>
      </c>
      <c r="ZE31" s="396">
        <v>67115382.309999987</v>
      </c>
      <c r="ZF31" s="396">
        <v>88788445.779999986</v>
      </c>
      <c r="ZG31" s="396">
        <v>63119077.589999996</v>
      </c>
      <c r="ZH31" s="396">
        <v>60682764.479999997</v>
      </c>
      <c r="ZI31" s="396">
        <v>247398136.88000003</v>
      </c>
      <c r="ZJ31" s="396">
        <v>1564709935.9399998</v>
      </c>
      <c r="ZK31" s="396">
        <v>77440927.079999998</v>
      </c>
      <c r="ZL31" s="396">
        <v>202109844.90999997</v>
      </c>
      <c r="ZM31" s="396">
        <v>392461071.75000006</v>
      </c>
      <c r="ZN31" s="396">
        <v>276831896.30000001</v>
      </c>
      <c r="ZO31" s="396">
        <v>87986135.349999979</v>
      </c>
      <c r="ZP31" s="396">
        <v>107252501.37000002</v>
      </c>
      <c r="ZQ31" s="396">
        <v>199203118.35000002</v>
      </c>
      <c r="ZR31" s="396">
        <v>200205120.44</v>
      </c>
      <c r="ZS31" s="396">
        <v>245457082.03000003</v>
      </c>
      <c r="ZT31" s="396">
        <v>6576379.4399999995</v>
      </c>
      <c r="ZU31" s="396">
        <v>77850669.769999996</v>
      </c>
      <c r="ZV31" s="396">
        <v>70797240.879999995</v>
      </c>
      <c r="ZW31" s="396">
        <v>114344817.80000001</v>
      </c>
      <c r="ZX31" s="396">
        <v>78821636.640000001</v>
      </c>
      <c r="ZY31" s="396">
        <v>82175729.63000001</v>
      </c>
      <c r="ZZ31" s="396">
        <v>88697130.319999993</v>
      </c>
      <c r="AAA31" s="396">
        <v>55664654.095999993</v>
      </c>
      <c r="AAB31" s="396">
        <v>65695711.99000001</v>
      </c>
      <c r="AAC31" s="396">
        <v>44414977.196000002</v>
      </c>
      <c r="AAD31" s="396">
        <v>44084488.350000001</v>
      </c>
      <c r="AAE31" s="396">
        <v>36297553.540000007</v>
      </c>
      <c r="AAF31" s="396">
        <v>714578631.15999997</v>
      </c>
      <c r="AAG31" s="396">
        <v>76311087.480000004</v>
      </c>
      <c r="AAH31" s="396">
        <v>99720849.649999991</v>
      </c>
      <c r="AAI31" s="396">
        <v>80061624.799999997</v>
      </c>
      <c r="AAJ31" s="396">
        <v>74016945.360000014</v>
      </c>
      <c r="AAK31" s="396">
        <v>105914307.57000001</v>
      </c>
      <c r="AAL31" s="396">
        <v>78020325.75000003</v>
      </c>
      <c r="AAM31" s="396">
        <v>4338851283.2700005</v>
      </c>
      <c r="AAN31" s="396">
        <v>114386308.96000001</v>
      </c>
      <c r="AAO31" s="396">
        <v>74690336.550000012</v>
      </c>
      <c r="AAP31" s="396">
        <v>176704915.63</v>
      </c>
      <c r="AAQ31" s="396">
        <v>167574838.12</v>
      </c>
      <c r="AAR31" s="396">
        <v>90897382.510000005</v>
      </c>
      <c r="AAS31" s="396">
        <v>124975565.75000001</v>
      </c>
      <c r="AAT31" s="396">
        <v>139067081.81999999</v>
      </c>
      <c r="AAU31" s="396">
        <v>251325181.75299996</v>
      </c>
      <c r="AAV31" s="396">
        <v>82383171.900000021</v>
      </c>
      <c r="AAW31" s="396">
        <v>147127305.47999999</v>
      </c>
      <c r="AAX31" s="396">
        <v>495179970.70000005</v>
      </c>
      <c r="AAY31" s="396">
        <v>261593231.99000001</v>
      </c>
      <c r="AAZ31" s="396">
        <v>66714980.769999996</v>
      </c>
      <c r="ABA31" s="396">
        <v>83147968.060000002</v>
      </c>
      <c r="ABB31" s="396">
        <v>93328533.940000013</v>
      </c>
      <c r="ABC31" s="396">
        <v>51552222.910000004</v>
      </c>
      <c r="ABD31" s="396">
        <v>89978055.229999989</v>
      </c>
      <c r="ABE31" s="396">
        <v>64414132.400000006</v>
      </c>
      <c r="ABF31" s="396">
        <v>514983954.86000001</v>
      </c>
      <c r="ABG31" s="396">
        <v>401085386.81999993</v>
      </c>
      <c r="ABH31" s="396">
        <v>51588159.760000013</v>
      </c>
      <c r="ABI31" s="396">
        <v>53123728.059999995</v>
      </c>
      <c r="ABJ31" s="396">
        <v>49290356.870000005</v>
      </c>
      <c r="ABK31" s="396">
        <v>40800175.789999999</v>
      </c>
      <c r="ABL31" s="396">
        <v>40536564.600000001</v>
      </c>
      <c r="ABM31" s="396">
        <v>801809554.61000013</v>
      </c>
      <c r="ABN31" s="396">
        <v>119831187.20999998</v>
      </c>
      <c r="ABO31" s="396">
        <v>67355897.419999987</v>
      </c>
      <c r="ABP31" s="396">
        <v>155716913.56999999</v>
      </c>
      <c r="ABQ31" s="396">
        <v>151893713.33000001</v>
      </c>
      <c r="ABR31" s="396">
        <v>92988759.37999998</v>
      </c>
      <c r="ABS31" s="396">
        <v>82509786.230000004</v>
      </c>
      <c r="ABT31" s="396">
        <v>120930432.53999999</v>
      </c>
      <c r="ABU31" s="396">
        <v>30360700.760000002</v>
      </c>
      <c r="ABV31" s="396">
        <v>954865159.05999994</v>
      </c>
      <c r="ABW31" s="396">
        <v>71433947.150000006</v>
      </c>
      <c r="ABX31" s="396">
        <v>147841364.94000003</v>
      </c>
      <c r="ABY31" s="396">
        <v>81276506.329999998</v>
      </c>
      <c r="ABZ31" s="396">
        <v>57624006.650000006</v>
      </c>
      <c r="ACA31" s="396">
        <v>255808690.62000006</v>
      </c>
      <c r="ACB31" s="396">
        <v>51295857.430000015</v>
      </c>
      <c r="ACC31" s="396">
        <v>84539788.75</v>
      </c>
      <c r="ACD31" s="396">
        <v>63407043.039999992</v>
      </c>
      <c r="ACE31" s="396">
        <v>113750523.64</v>
      </c>
      <c r="ACF31" s="396">
        <v>58636782.409999996</v>
      </c>
      <c r="ACG31" s="396">
        <v>1952930061.9799998</v>
      </c>
      <c r="ACH31" s="396">
        <v>79829599.450000018</v>
      </c>
      <c r="ACI31" s="396">
        <v>110702161.66999997</v>
      </c>
      <c r="ACJ31" s="396">
        <v>183173365.78000003</v>
      </c>
      <c r="ACK31" s="396">
        <v>78887097.759999976</v>
      </c>
      <c r="ACL31" s="396">
        <v>101551783.38000001</v>
      </c>
      <c r="ACM31" s="396">
        <v>134479078.19</v>
      </c>
      <c r="ACN31" s="396">
        <v>425826915.9199999</v>
      </c>
      <c r="ACO31" s="396">
        <v>574112686.89999998</v>
      </c>
      <c r="ACP31" s="396">
        <v>95246698.790000007</v>
      </c>
      <c r="ACQ31" s="396">
        <v>114083666.29000001</v>
      </c>
      <c r="ACR31" s="396">
        <v>146729317.34999999</v>
      </c>
      <c r="ACS31" s="396">
        <v>124936862.55000001</v>
      </c>
      <c r="ACT31" s="396">
        <v>387728735.99000001</v>
      </c>
      <c r="ACU31" s="396">
        <v>95106129.329999983</v>
      </c>
      <c r="ACV31" s="396">
        <v>119185391.65000001</v>
      </c>
      <c r="ACW31" s="396">
        <v>79164492.689999998</v>
      </c>
      <c r="ACX31" s="396">
        <v>56647597.140000001</v>
      </c>
      <c r="ACY31" s="396">
        <v>64740082.74000001</v>
      </c>
      <c r="ACZ31" s="396">
        <v>36300065.420000002</v>
      </c>
      <c r="ADA31" s="396">
        <v>32849275.350000001</v>
      </c>
      <c r="ADB31" s="396">
        <v>25589205.689999998</v>
      </c>
      <c r="ADC31" s="396">
        <v>45460179.220000006</v>
      </c>
      <c r="ADD31" s="396">
        <v>466676742.17999995</v>
      </c>
      <c r="ADE31" s="396">
        <v>441226272.28999996</v>
      </c>
      <c r="ADF31" s="396">
        <v>56902693.039999992</v>
      </c>
      <c r="ADG31" s="396">
        <v>55207419.020000003</v>
      </c>
      <c r="ADH31" s="396">
        <v>92727103.390000001</v>
      </c>
      <c r="ADI31" s="396">
        <v>38840104.740000002</v>
      </c>
      <c r="ADJ31" s="396">
        <v>78531825.539999977</v>
      </c>
      <c r="ADK31" s="396">
        <v>71121209.989999995</v>
      </c>
      <c r="ADL31" s="396">
        <v>89009055.389999986</v>
      </c>
      <c r="ADM31" s="396">
        <v>1978854691.3900001</v>
      </c>
      <c r="ADN31" s="396">
        <v>223069309.75999999</v>
      </c>
      <c r="ADO31" s="396">
        <v>185915304.34999996</v>
      </c>
      <c r="ADP31" s="396">
        <v>565572696.95000005</v>
      </c>
      <c r="ADQ31" s="396">
        <v>47962744.999999993</v>
      </c>
      <c r="ADR31" s="396">
        <v>66544884.75</v>
      </c>
      <c r="ADS31" s="396">
        <v>111517769.72999997</v>
      </c>
      <c r="ADT31" s="396">
        <v>50127780.659999989</v>
      </c>
      <c r="ADU31" s="396">
        <v>2591257125.9799995</v>
      </c>
      <c r="ADV31" s="396">
        <v>437106512.15999991</v>
      </c>
      <c r="ADW31" s="396">
        <v>284960566.54999995</v>
      </c>
      <c r="ADX31" s="396">
        <v>95539627.780000016</v>
      </c>
      <c r="ADY31" s="396">
        <v>75795680.309999987</v>
      </c>
      <c r="ADZ31" s="396">
        <v>121631938.64999998</v>
      </c>
      <c r="AEA31" s="396">
        <v>109781402.95</v>
      </c>
      <c r="AEB31" s="396">
        <v>104070312.86999999</v>
      </c>
      <c r="AEC31" s="396">
        <v>75723786.030000001</v>
      </c>
      <c r="AED31" s="396">
        <v>75330242.689999998</v>
      </c>
      <c r="AEE31" s="396">
        <v>104056239.59</v>
      </c>
      <c r="AEF31" s="396">
        <v>179203085.59</v>
      </c>
      <c r="AEG31" s="396">
        <v>78927861.679999992</v>
      </c>
      <c r="AEH31" s="396">
        <v>104496218.22999999</v>
      </c>
      <c r="AEI31" s="396">
        <v>129971555.11999999</v>
      </c>
      <c r="AEJ31" s="396">
        <v>129709258.12</v>
      </c>
      <c r="AEK31" s="396">
        <v>86192881.16399999</v>
      </c>
      <c r="AEL31" s="396">
        <v>196435358.40000001</v>
      </c>
      <c r="AEM31" s="396">
        <v>62846686.300000004</v>
      </c>
      <c r="AEN31" s="396">
        <v>141192916.78999999</v>
      </c>
      <c r="AEO31" s="396">
        <v>1536377441.9300008</v>
      </c>
      <c r="AEP31" s="396">
        <v>210744853.66000003</v>
      </c>
      <c r="AEQ31" s="396">
        <v>156728969.81999999</v>
      </c>
      <c r="AER31" s="396">
        <v>135228618.79999998</v>
      </c>
      <c r="AES31" s="396">
        <v>101931727.73999999</v>
      </c>
      <c r="AET31" s="396">
        <v>265917105.05000004</v>
      </c>
      <c r="AEU31" s="396">
        <v>95990697.760000005</v>
      </c>
      <c r="AEV31" s="396">
        <v>129259684.57000001</v>
      </c>
      <c r="AEW31" s="396">
        <v>83741198.340000018</v>
      </c>
      <c r="AEX31" s="396">
        <v>43093483.07</v>
      </c>
      <c r="AEY31" s="396">
        <v>970932387.94999981</v>
      </c>
      <c r="AEZ31" s="396">
        <v>537109911.102</v>
      </c>
      <c r="AFA31" s="396">
        <v>197730050.55000001</v>
      </c>
      <c r="AFB31" s="396">
        <v>154525431.47</v>
      </c>
      <c r="AFC31" s="396">
        <v>227921599.20000002</v>
      </c>
      <c r="AFD31" s="396">
        <v>192498869.73999995</v>
      </c>
      <c r="AFE31" s="396">
        <v>125675423.87999998</v>
      </c>
      <c r="AFF31" s="396">
        <v>143800376.90000001</v>
      </c>
      <c r="AFG31" s="396">
        <v>101245223.09999998</v>
      </c>
      <c r="AFH31" s="396">
        <v>137532515.55999997</v>
      </c>
      <c r="AFI31" s="396">
        <v>120339255.09000003</v>
      </c>
      <c r="AFJ31" s="396">
        <v>106198958.19999999</v>
      </c>
      <c r="AFK31" s="396">
        <v>151423682.07000002</v>
      </c>
      <c r="AFL31" s="396">
        <v>979332853.22000003</v>
      </c>
      <c r="AFM31" s="396">
        <v>202824238.56000003</v>
      </c>
      <c r="AFN31" s="396">
        <v>135006232.78999999</v>
      </c>
      <c r="AFO31" s="396">
        <v>118074691</v>
      </c>
      <c r="AFP31" s="396">
        <v>133946745.52</v>
      </c>
      <c r="AFQ31" s="396">
        <v>95427795.319999993</v>
      </c>
      <c r="AFR31" s="396">
        <v>78527579.959999993</v>
      </c>
      <c r="AFS31" s="396">
        <v>182155296.73999998</v>
      </c>
      <c r="AFT31" s="396">
        <v>188342813.01000002</v>
      </c>
      <c r="AFU31" s="396">
        <v>81973428.800000012</v>
      </c>
      <c r="AFV31" s="396">
        <v>193155661.44000003</v>
      </c>
      <c r="AFW31" s="396">
        <v>85719205.340000004</v>
      </c>
      <c r="AFX31" s="396">
        <v>1034092535.8199999</v>
      </c>
      <c r="AFY31" s="396">
        <v>80207515.25999999</v>
      </c>
      <c r="AFZ31" s="396">
        <v>94751627.890000001</v>
      </c>
      <c r="AGA31" s="396">
        <v>86596697.760000005</v>
      </c>
      <c r="AGB31" s="396">
        <v>237889871.67000002</v>
      </c>
      <c r="AGC31" s="396">
        <v>101493326.74000001</v>
      </c>
      <c r="AGD31" s="396">
        <v>63213541.140000001</v>
      </c>
      <c r="AGE31" s="396">
        <v>91585757.110000014</v>
      </c>
      <c r="AGF31" s="396">
        <v>69287864.389999986</v>
      </c>
      <c r="AGG31" s="396">
        <v>101466318.56</v>
      </c>
      <c r="AGH31" s="396">
        <v>65650598.829999998</v>
      </c>
      <c r="AGI31" s="396">
        <v>1361510715.8600001</v>
      </c>
      <c r="AGJ31" s="396">
        <v>329954934.04000002</v>
      </c>
      <c r="AGK31" s="396">
        <v>138196201.33000001</v>
      </c>
      <c r="AGL31" s="396">
        <v>85034325.599999994</v>
      </c>
      <c r="AGM31" s="396">
        <v>205997949.25999996</v>
      </c>
      <c r="AGN31" s="396">
        <v>176080483.79000002</v>
      </c>
      <c r="AGO31" s="396">
        <v>77589473.219999999</v>
      </c>
      <c r="AGP31" s="396">
        <v>83258092</v>
      </c>
      <c r="AGQ31" s="396">
        <v>2655462590.8299999</v>
      </c>
      <c r="AGR31" s="396">
        <v>1329835952.2200003</v>
      </c>
      <c r="AGS31" s="396">
        <v>106910196.8</v>
      </c>
      <c r="AGT31" s="396">
        <v>224850892.56</v>
      </c>
      <c r="AGU31" s="396">
        <v>302369196.64000005</v>
      </c>
      <c r="AGV31" s="396">
        <v>201369513.44</v>
      </c>
      <c r="AGW31" s="396">
        <v>151428323.78000003</v>
      </c>
      <c r="AGX31" s="396">
        <v>185436471.08999997</v>
      </c>
      <c r="AGY31" s="396">
        <v>55021582.730000004</v>
      </c>
      <c r="AGZ31" s="396">
        <v>133667998.02</v>
      </c>
      <c r="AHA31" s="396">
        <v>148696649.21000001</v>
      </c>
      <c r="AHB31" s="396">
        <v>83518849.12999998</v>
      </c>
      <c r="AHC31" s="396">
        <v>85631393.590000004</v>
      </c>
      <c r="AHD31" s="396">
        <v>83545151.609999985</v>
      </c>
      <c r="AHE31" s="396">
        <v>81629299.019999981</v>
      </c>
      <c r="AHF31" s="396">
        <v>104965505.28000002</v>
      </c>
      <c r="AHG31" s="396">
        <v>78432521.320000008</v>
      </c>
      <c r="AHH31" s="396">
        <v>578088245.70999992</v>
      </c>
      <c r="AHI31" s="396">
        <v>86730959.910000011</v>
      </c>
      <c r="AHJ31" s="396">
        <v>103254790.75999999</v>
      </c>
      <c r="AHK31" s="396">
        <v>92606912.499999985</v>
      </c>
      <c r="AHL31" s="396">
        <v>193500997.38000003</v>
      </c>
      <c r="AHM31" s="396">
        <v>87272188.109999985</v>
      </c>
      <c r="AHN31" s="396">
        <v>43769540.890000001</v>
      </c>
      <c r="AHO31" s="396">
        <v>226301542765.73471</v>
      </c>
    </row>
    <row r="32" spans="1:899">
      <c r="A32" s="383" t="s">
        <v>43</v>
      </c>
      <c r="B32" s="383" t="s">
        <v>2364</v>
      </c>
      <c r="C32" s="394">
        <v>500951179.70000011</v>
      </c>
      <c r="D32" s="394">
        <v>6077079.4900000021</v>
      </c>
      <c r="E32" s="394">
        <v>38939134.290000021</v>
      </c>
      <c r="F32" s="394">
        <v>9028374.5399999991</v>
      </c>
      <c r="G32" s="394">
        <v>109335421.5500001</v>
      </c>
      <c r="H32" s="394">
        <v>8195768.8900000006</v>
      </c>
      <c r="I32" s="394">
        <v>268237251.03</v>
      </c>
      <c r="J32" s="394">
        <v>111347024.77999999</v>
      </c>
      <c r="K32" s="394">
        <v>56592893.110000007</v>
      </c>
      <c r="L32" s="394">
        <v>5047850.2699999996</v>
      </c>
      <c r="M32" s="394">
        <v>11094556.650000004</v>
      </c>
      <c r="N32" s="394">
        <v>9756434.3900000043</v>
      </c>
      <c r="O32" s="394">
        <v>72763342.929999977</v>
      </c>
      <c r="P32" s="394">
        <v>3904459.3699999987</v>
      </c>
      <c r="Q32" s="394">
        <v>983120.55999999808</v>
      </c>
      <c r="R32" s="394">
        <v>6354776.3199999975</v>
      </c>
      <c r="S32" s="394">
        <v>5806194.0499999942</v>
      </c>
      <c r="T32" s="394">
        <v>2734429.2500000023</v>
      </c>
      <c r="U32" s="394">
        <v>559275516.9799999</v>
      </c>
      <c r="V32" s="394">
        <v>7926373.2000000197</v>
      </c>
      <c r="W32" s="394">
        <v>-380679.40999999474</v>
      </c>
      <c r="X32" s="394">
        <v>83150912.420000017</v>
      </c>
      <c r="Y32" s="394">
        <v>-13258974.950000003</v>
      </c>
      <c r="Z32" s="394">
        <v>17042345.940000001</v>
      </c>
      <c r="AA32" s="394">
        <v>-4041496.6599999997</v>
      </c>
      <c r="AB32" s="394">
        <v>49636448.599999979</v>
      </c>
      <c r="AC32" s="394">
        <v>40395804.859999977</v>
      </c>
      <c r="AD32" s="394">
        <v>-5580986.740000003</v>
      </c>
      <c r="AE32" s="394">
        <v>-971596.40000002226</v>
      </c>
      <c r="AF32" s="394">
        <v>1504493.4400000013</v>
      </c>
      <c r="AG32" s="394">
        <v>-14040164.500000006</v>
      </c>
      <c r="AH32" s="394">
        <v>-11445177.150000006</v>
      </c>
      <c r="AI32" s="394">
        <v>-12824846.17</v>
      </c>
      <c r="AJ32" s="394">
        <v>-5863657.8700000048</v>
      </c>
      <c r="AK32" s="394">
        <v>50076701.079999998</v>
      </c>
      <c r="AL32" s="394">
        <v>-3450344.4200000064</v>
      </c>
      <c r="AM32" s="394">
        <v>52445137.310000025</v>
      </c>
      <c r="AN32" s="394">
        <v>2494166.4399999944</v>
      </c>
      <c r="AO32" s="394">
        <v>-656035.68000000063</v>
      </c>
      <c r="AP32" s="394">
        <v>-3391428.85</v>
      </c>
      <c r="AQ32" s="394">
        <v>846180.6399999999</v>
      </c>
      <c r="AR32" s="394">
        <v>-6597565.4000000004</v>
      </c>
      <c r="AS32" s="394">
        <v>321973307.12</v>
      </c>
      <c r="AT32" s="394">
        <v>1785035.659999999</v>
      </c>
      <c r="AU32" s="394">
        <v>-3139990.5700000012</v>
      </c>
      <c r="AV32" s="394">
        <v>10304606.639999997</v>
      </c>
      <c r="AW32" s="394">
        <v>-218575.92999999886</v>
      </c>
      <c r="AX32" s="394">
        <v>-7002442.1700000046</v>
      </c>
      <c r="AY32" s="394">
        <v>9658889.0100000054</v>
      </c>
      <c r="AZ32" s="394">
        <v>10510547.720000008</v>
      </c>
      <c r="BA32" s="394">
        <v>-809465.24999999919</v>
      </c>
      <c r="BB32" s="394">
        <v>-3076224.9900000021</v>
      </c>
      <c r="BC32" s="394">
        <v>3374682.92</v>
      </c>
      <c r="BD32" s="394">
        <v>3073245.7700000005</v>
      </c>
      <c r="BE32" s="394">
        <v>2976635.3900000141</v>
      </c>
      <c r="BF32" s="394">
        <v>915898.90999999992</v>
      </c>
      <c r="BG32" s="394">
        <v>28699173.759999994</v>
      </c>
      <c r="BH32" s="394">
        <v>-18309305.340000052</v>
      </c>
      <c r="BI32" s="394">
        <v>78711310.559999973</v>
      </c>
      <c r="BJ32" s="394">
        <v>1881928.2099999997</v>
      </c>
      <c r="BK32" s="394">
        <v>2900235.3499999992</v>
      </c>
      <c r="BL32" s="394">
        <v>-3689466.7900000028</v>
      </c>
      <c r="BM32" s="394">
        <v>2913008.18</v>
      </c>
      <c r="BN32" s="394">
        <v>-1007853.5599999997</v>
      </c>
      <c r="BO32" s="394"/>
      <c r="BP32" s="394"/>
      <c r="BQ32" s="394">
        <v>240466693.57000002</v>
      </c>
      <c r="BR32" s="394">
        <v>13268118.25</v>
      </c>
      <c r="BS32" s="394">
        <v>6445742.0200000005</v>
      </c>
      <c r="BT32" s="394">
        <v>4464802.2100000018</v>
      </c>
      <c r="BU32" s="394">
        <v>5732507.5099999979</v>
      </c>
      <c r="BV32" s="394">
        <v>7343330.96</v>
      </c>
      <c r="BW32" s="394">
        <v>7478894.7299999986</v>
      </c>
      <c r="BX32" s="394">
        <v>1260534.6500000006</v>
      </c>
      <c r="BY32" s="394">
        <v>20147343.370000012</v>
      </c>
      <c r="BZ32" s="394">
        <v>2581512.0450000004</v>
      </c>
      <c r="CA32" s="394">
        <v>126226.01999999919</v>
      </c>
      <c r="CB32" s="394">
        <v>7055697.780000004</v>
      </c>
      <c r="CC32" s="394">
        <v>6578170.0699999975</v>
      </c>
      <c r="CD32" s="394">
        <v>-1607427.8200000024</v>
      </c>
      <c r="CE32" s="394">
        <v>-607681.64999999723</v>
      </c>
      <c r="CF32" s="394">
        <v>1261963622</v>
      </c>
      <c r="CG32" s="394">
        <v>-4594880.2900000019</v>
      </c>
      <c r="CH32" s="394">
        <v>3507153.6499999953</v>
      </c>
      <c r="CI32" s="394">
        <v>5303446.6800000006</v>
      </c>
      <c r="CJ32" s="394">
        <v>23625390.879999999</v>
      </c>
      <c r="CK32" s="394">
        <v>13673972.350000005</v>
      </c>
      <c r="CL32" s="394">
        <v>10300514.559999997</v>
      </c>
      <c r="CM32" s="394">
        <v>-642616.52000000712</v>
      </c>
      <c r="CN32" s="394">
        <v>1235777.93</v>
      </c>
      <c r="CO32" s="394">
        <v>15184362.170000002</v>
      </c>
      <c r="CP32" s="394">
        <v>7397969.2700000005</v>
      </c>
      <c r="CQ32" s="394">
        <v>17063850.819999997</v>
      </c>
      <c r="CR32" s="394">
        <v>15706738.010000002</v>
      </c>
      <c r="CS32" s="394">
        <v>146238746.02999991</v>
      </c>
      <c r="CT32" s="394">
        <v>6270865.9200000046</v>
      </c>
      <c r="CU32" s="394">
        <v>640572.25999999442</v>
      </c>
      <c r="CV32" s="394">
        <v>404890.86000000301</v>
      </c>
      <c r="CW32" s="394">
        <v>11287970.629999995</v>
      </c>
      <c r="CX32" s="394">
        <v>3705106.5999999954</v>
      </c>
      <c r="CY32" s="394">
        <v>-1691406.8700000013</v>
      </c>
      <c r="CZ32" s="394">
        <v>-506628.62000000011</v>
      </c>
      <c r="DA32" s="394">
        <v>43808392.929999948</v>
      </c>
      <c r="DB32" s="394">
        <v>183170385.52000013</v>
      </c>
      <c r="DC32" s="394">
        <v>16392935.980000004</v>
      </c>
      <c r="DD32" s="394">
        <v>-744999.11999999534</v>
      </c>
      <c r="DE32" s="394">
        <v>-2850131.4200000018</v>
      </c>
      <c r="DF32" s="394">
        <v>-3908802.1599999946</v>
      </c>
      <c r="DG32" s="394">
        <v>-4589444.5000000009</v>
      </c>
      <c r="DH32" s="394">
        <v>-3980296.140000002</v>
      </c>
      <c r="DI32" s="394">
        <v>465540.62000000419</v>
      </c>
      <c r="DJ32" s="394">
        <v>968077126.64000022</v>
      </c>
      <c r="DK32" s="394">
        <v>8253329.356999997</v>
      </c>
      <c r="DL32" s="394">
        <v>30427577.850000001</v>
      </c>
      <c r="DM32" s="394">
        <v>20798987.789999992</v>
      </c>
      <c r="DN32" s="394">
        <v>6025670.349999994</v>
      </c>
      <c r="DO32" s="394">
        <v>-5097837.2500000037</v>
      </c>
      <c r="DP32" s="394">
        <v>68916937.529999956</v>
      </c>
      <c r="DQ32" s="394">
        <v>19964702.679999996</v>
      </c>
      <c r="DR32" s="394">
        <v>26413208.910000015</v>
      </c>
      <c r="DS32" s="394">
        <v>305260605.30000031</v>
      </c>
      <c r="DT32" s="394">
        <v>-19994564.989999995</v>
      </c>
      <c r="DU32" s="394">
        <v>13023818.919999991</v>
      </c>
      <c r="DV32" s="394">
        <v>15170803.969999978</v>
      </c>
      <c r="DW32" s="394">
        <v>2677043.6799999969</v>
      </c>
      <c r="DX32" s="394">
        <v>-12884954.030000001</v>
      </c>
      <c r="DY32" s="394">
        <v>4125638.6100000003</v>
      </c>
      <c r="DZ32" s="394">
        <v>1686579.9700000007</v>
      </c>
      <c r="EA32" s="394">
        <v>-8877043.120000001</v>
      </c>
      <c r="EB32" s="394">
        <v>813318.24999999418</v>
      </c>
      <c r="EC32" s="394">
        <v>-16976597.949999988</v>
      </c>
      <c r="ED32" s="394">
        <v>42032917.280000031</v>
      </c>
      <c r="EE32" s="394">
        <v>85219792.019999981</v>
      </c>
      <c r="EF32" s="394">
        <v>21448566.629999992</v>
      </c>
      <c r="EG32" s="394">
        <v>1656522.9900000042</v>
      </c>
      <c r="EH32" s="394">
        <v>14218019.749999994</v>
      </c>
      <c r="EI32" s="394">
        <v>-10635110.820000002</v>
      </c>
      <c r="EJ32" s="394">
        <v>-5965325.3399999915</v>
      </c>
      <c r="EK32" s="394">
        <v>-2889790.5799999996</v>
      </c>
      <c r="EL32" s="394">
        <v>782108.3899999992</v>
      </c>
      <c r="EM32" s="394">
        <v>50247181.539999932</v>
      </c>
      <c r="EN32" s="394">
        <v>447943.2599999985</v>
      </c>
      <c r="EO32" s="394">
        <v>-15113309.459999997</v>
      </c>
      <c r="EP32" s="394">
        <v>4860923.8899999997</v>
      </c>
      <c r="EQ32" s="394">
        <v>-2555662.3099999991</v>
      </c>
      <c r="ER32" s="394">
        <v>-609583.17999999912</v>
      </c>
      <c r="ES32" s="394">
        <v>-11263649.699999997</v>
      </c>
      <c r="ET32" s="394">
        <v>17381412.359999999</v>
      </c>
      <c r="EU32" s="394">
        <v>-5573455.7699999958</v>
      </c>
      <c r="EV32" s="394">
        <v>138988009.39999998</v>
      </c>
      <c r="EW32" s="394">
        <v>23064793.899999999</v>
      </c>
      <c r="EX32" s="394">
        <v>17820207.339999996</v>
      </c>
      <c r="EY32" s="394">
        <v>22746421.270000007</v>
      </c>
      <c r="EZ32" s="394">
        <v>40682851.86999999</v>
      </c>
      <c r="FA32" s="394">
        <v>4875091.09</v>
      </c>
      <c r="FB32" s="394">
        <v>9779771.9399999846</v>
      </c>
      <c r="FC32" s="394">
        <v>1592475.5200000005</v>
      </c>
      <c r="FD32" s="394">
        <v>16319211.329999998</v>
      </c>
      <c r="FE32" s="394">
        <v>7120812.7700000033</v>
      </c>
      <c r="FF32" s="394">
        <v>8779724.2199999969</v>
      </c>
      <c r="FG32" s="394">
        <v>9513322.9399999976</v>
      </c>
      <c r="FH32" s="394">
        <v>100279014.42000002</v>
      </c>
      <c r="FI32" s="394">
        <v>-2315225.6999999993</v>
      </c>
      <c r="FJ32" s="394">
        <v>-3358212.4400000004</v>
      </c>
      <c r="FK32" s="394">
        <v>567098.53000000073</v>
      </c>
      <c r="FL32" s="394">
        <v>2177398.959999999</v>
      </c>
      <c r="FM32" s="394">
        <v>16903141.15000001</v>
      </c>
      <c r="FN32" s="394">
        <v>329578.3400000009</v>
      </c>
      <c r="FO32" s="394">
        <v>3758764.419999999</v>
      </c>
      <c r="FP32" s="394">
        <v>992019224.71999967</v>
      </c>
      <c r="FQ32" s="394">
        <v>-3208283.0699999994</v>
      </c>
      <c r="FR32" s="394">
        <v>1248912.9000000057</v>
      </c>
      <c r="FS32" s="394">
        <v>-5978714.1600000085</v>
      </c>
      <c r="FT32" s="394">
        <v>3638905.8699999978</v>
      </c>
      <c r="FU32" s="394">
        <v>1234301.5200000003</v>
      </c>
      <c r="FV32" s="394">
        <v>13374450.150000002</v>
      </c>
      <c r="FW32" s="394">
        <v>-11360866.16</v>
      </c>
      <c r="FX32" s="394">
        <v>-5334223.9200000027</v>
      </c>
      <c r="FY32" s="394">
        <v>8697064.5200000051</v>
      </c>
      <c r="FZ32" s="394">
        <v>-18815279.72000001</v>
      </c>
      <c r="GA32" s="394">
        <v>-7947509.3000000045</v>
      </c>
      <c r="GB32" s="394">
        <v>-9397156.0300000012</v>
      </c>
      <c r="GC32" s="394">
        <v>5298342.6399999987</v>
      </c>
      <c r="GD32" s="394">
        <v>-4873753.6499999454</v>
      </c>
      <c r="GE32" s="394">
        <v>-68329.789999999834</v>
      </c>
      <c r="GF32" s="394">
        <v>-1818.3200000029938</v>
      </c>
      <c r="GG32" s="394">
        <v>-20749513.390000004</v>
      </c>
      <c r="GH32" s="394">
        <v>10366930.560000002</v>
      </c>
      <c r="GI32" s="394">
        <v>8384133.3200000003</v>
      </c>
      <c r="GJ32" s="394">
        <v>1936663.5300000005</v>
      </c>
      <c r="GK32" s="394">
        <v>19338271.75</v>
      </c>
      <c r="GL32" s="394">
        <v>-3326075.8000000003</v>
      </c>
      <c r="GM32" s="394">
        <v>2878383.6799999992</v>
      </c>
      <c r="GN32" s="394">
        <v>1026759.3399999992</v>
      </c>
      <c r="GO32" s="394">
        <v>94988.150000000169</v>
      </c>
      <c r="GP32" s="394">
        <v>64699896.530000001</v>
      </c>
      <c r="GQ32" s="394">
        <v>48136116.70000001</v>
      </c>
      <c r="GR32" s="394">
        <v>-1064501.7899999986</v>
      </c>
      <c r="GS32" s="394">
        <v>11335558.969999995</v>
      </c>
      <c r="GT32" s="394">
        <v>722560.37000000023</v>
      </c>
      <c r="GU32" s="394">
        <v>-2156573.4100000029</v>
      </c>
      <c r="GV32" s="394">
        <v>2922558.2399999946</v>
      </c>
      <c r="GW32" s="394">
        <v>384690.28999999876</v>
      </c>
      <c r="GX32" s="394">
        <v>4735163.7900000094</v>
      </c>
      <c r="GY32" s="394">
        <v>5227681.4699999988</v>
      </c>
      <c r="GZ32" s="394">
        <v>792899.92999999924</v>
      </c>
      <c r="HA32" s="394">
        <v>-7332629.1200000001</v>
      </c>
      <c r="HB32" s="394">
        <v>-64467778.189999849</v>
      </c>
      <c r="HC32" s="394">
        <v>91715886.390000001</v>
      </c>
      <c r="HD32" s="394">
        <v>73510918.510000005</v>
      </c>
      <c r="HE32" s="394">
        <v>-11458398.890000001</v>
      </c>
      <c r="HF32" s="394">
        <v>-8885396.950000003</v>
      </c>
      <c r="HG32" s="394">
        <v>32361544.389999993</v>
      </c>
      <c r="HH32" s="394">
        <v>9556845.3400000054</v>
      </c>
      <c r="HI32" s="394">
        <v>551304700.6700002</v>
      </c>
      <c r="HJ32" s="394">
        <v>54360830.780000024</v>
      </c>
      <c r="HK32" s="394">
        <v>87651758.360000014</v>
      </c>
      <c r="HL32" s="394">
        <v>115247548.37999998</v>
      </c>
      <c r="HM32" s="394">
        <v>2687523.3299999926</v>
      </c>
      <c r="HN32" s="394">
        <v>19010422.610000003</v>
      </c>
      <c r="HO32" s="394">
        <v>52627376.520000003</v>
      </c>
      <c r="HP32" s="394">
        <v>542216.80999999237</v>
      </c>
      <c r="HQ32" s="394">
        <v>445323839.20999956</v>
      </c>
      <c r="HR32" s="394">
        <v>-1940360.3300000259</v>
      </c>
      <c r="HS32" s="394">
        <v>5563000.570000005</v>
      </c>
      <c r="HT32" s="394">
        <v>5311555.9970000032</v>
      </c>
      <c r="HU32" s="394">
        <v>10075115.030000011</v>
      </c>
      <c r="HV32" s="394">
        <v>1935045.2900000003</v>
      </c>
      <c r="HW32" s="394">
        <v>35976321.450000003</v>
      </c>
      <c r="HX32" s="394">
        <v>-308993.28999999713</v>
      </c>
      <c r="HY32" s="394">
        <v>-926051.79999999888</v>
      </c>
      <c r="HZ32" s="394">
        <v>1416552.4099999995</v>
      </c>
      <c r="IA32" s="394">
        <v>3946442.7100000032</v>
      </c>
      <c r="IB32" s="394">
        <v>40434257.390000008</v>
      </c>
      <c r="IC32" s="394">
        <v>166149.69999999987</v>
      </c>
      <c r="ID32" s="394">
        <v>2252029.1399999997</v>
      </c>
      <c r="IE32" s="394">
        <v>4040.8500000022814</v>
      </c>
      <c r="IF32" s="394">
        <v>-163806.89000000153</v>
      </c>
      <c r="IG32" s="394">
        <v>189665722.36000001</v>
      </c>
      <c r="IH32" s="394">
        <v>53579440.839999966</v>
      </c>
      <c r="II32" s="394">
        <v>-5278761.5600000042</v>
      </c>
      <c r="IJ32" s="394">
        <v>-14176476.200000009</v>
      </c>
      <c r="IK32" s="394">
        <v>-26938299.540000003</v>
      </c>
      <c r="IL32" s="394">
        <v>149978.33999999971</v>
      </c>
      <c r="IM32" s="394">
        <v>9208117.7299999949</v>
      </c>
      <c r="IN32" s="394">
        <v>197322.69000000044</v>
      </c>
      <c r="IO32" s="394">
        <v>6991420.1099999985</v>
      </c>
      <c r="IP32" s="394">
        <v>-14158768.200000003</v>
      </c>
      <c r="IQ32" s="394">
        <v>24907782.98</v>
      </c>
      <c r="IR32" s="394">
        <v>-33121306.830000065</v>
      </c>
      <c r="IS32" s="394">
        <v>-45375425.970000036</v>
      </c>
      <c r="IT32" s="394">
        <v>24090344.229999997</v>
      </c>
      <c r="IU32" s="394">
        <v>12812621.569999997</v>
      </c>
      <c r="IV32" s="394">
        <v>31110532.609999996</v>
      </c>
      <c r="IW32" s="394">
        <v>5894316.4200000027</v>
      </c>
      <c r="IX32" s="394">
        <v>721806.40000000317</v>
      </c>
      <c r="IY32" s="394">
        <v>5088230.8099999968</v>
      </c>
      <c r="IZ32" s="394">
        <v>4370116.4699999988</v>
      </c>
      <c r="JA32" s="394">
        <v>-14607978.319999998</v>
      </c>
      <c r="JB32" s="394">
        <v>385311.17000000336</v>
      </c>
      <c r="JC32" s="394">
        <v>-8596341.4599999972</v>
      </c>
      <c r="JD32" s="394">
        <v>269361207.79999995</v>
      </c>
      <c r="JE32" s="394">
        <v>-34727124.830000013</v>
      </c>
      <c r="JF32" s="394">
        <v>-122620.5499999944</v>
      </c>
      <c r="JG32" s="394">
        <v>-3323448.4400000009</v>
      </c>
      <c r="JH32" s="394">
        <v>3927624.4499999974</v>
      </c>
      <c r="JI32" s="394">
        <v>4464308.9799999995</v>
      </c>
      <c r="JJ32" s="394">
        <v>96691856.669999987</v>
      </c>
      <c r="JK32" s="394">
        <v>-1059413.820000001</v>
      </c>
      <c r="JL32" s="394">
        <v>-11110077.449999994</v>
      </c>
      <c r="JM32" s="394">
        <v>23079774.239999998</v>
      </c>
      <c r="JN32" s="394">
        <v>2348521.2200000128</v>
      </c>
      <c r="JO32" s="394">
        <v>-16681978.049999997</v>
      </c>
      <c r="JP32" s="394">
        <v>-88223.500000002896</v>
      </c>
      <c r="JQ32" s="394">
        <v>255661894.87999985</v>
      </c>
      <c r="JR32" s="394">
        <v>78016109.489999965</v>
      </c>
      <c r="JS32" s="394">
        <v>15683232.829999996</v>
      </c>
      <c r="JT32" s="394">
        <v>5478508.6200000038</v>
      </c>
      <c r="JU32" s="394">
        <v>4161093.620000002</v>
      </c>
      <c r="JV32" s="394">
        <v>4097752.3500000043</v>
      </c>
      <c r="JW32" s="394">
        <v>19940397.330000009</v>
      </c>
      <c r="JX32" s="394">
        <v>8234169.6999999955</v>
      </c>
      <c r="JY32" s="394">
        <v>10501428.889999993</v>
      </c>
      <c r="JZ32" s="394">
        <v>340733.78999999678</v>
      </c>
      <c r="KA32" s="394">
        <v>16024282.000000009</v>
      </c>
      <c r="KB32" s="394">
        <v>11488438.68</v>
      </c>
      <c r="KC32" s="394">
        <v>-2877054.2199999988</v>
      </c>
      <c r="KD32" s="394">
        <v>405884.35000000079</v>
      </c>
      <c r="KE32" s="394">
        <v>7678593.0799999963</v>
      </c>
      <c r="KF32" s="394">
        <v>705784951.61999953</v>
      </c>
      <c r="KG32" s="394">
        <v>62697039.730000012</v>
      </c>
      <c r="KH32" s="394">
        <v>65672948.849999994</v>
      </c>
      <c r="KI32" s="394">
        <v>14476679.950000005</v>
      </c>
      <c r="KJ32" s="394">
        <v>28491453.59999999</v>
      </c>
      <c r="KK32" s="394">
        <v>95854159.269999981</v>
      </c>
      <c r="KL32" s="394">
        <v>68325061.73999998</v>
      </c>
      <c r="KM32" s="394">
        <v>16112634.260000005</v>
      </c>
      <c r="KN32" s="394">
        <v>3836108.7900000024</v>
      </c>
      <c r="KO32" s="394">
        <v>-11194712.290000038</v>
      </c>
      <c r="KP32" s="394">
        <v>20501975.049999993</v>
      </c>
      <c r="KQ32" s="394">
        <v>6865259.9400000097</v>
      </c>
      <c r="KR32" s="394">
        <v>18302163.5</v>
      </c>
      <c r="KS32" s="394">
        <v>11367511.030000009</v>
      </c>
      <c r="KT32" s="394">
        <v>12848141.230000008</v>
      </c>
      <c r="KU32" s="394">
        <v>-12049566.020000119</v>
      </c>
      <c r="KV32" s="394">
        <v>86690038.769999996</v>
      </c>
      <c r="KW32" s="394">
        <v>134446057.16999993</v>
      </c>
      <c r="KX32" s="394">
        <v>428999.06000000093</v>
      </c>
      <c r="KY32" s="394">
        <v>-6587679.2299999995</v>
      </c>
      <c r="KZ32" s="394">
        <v>5536035.3399999971</v>
      </c>
      <c r="LA32" s="394">
        <v>2647058.3300000187</v>
      </c>
      <c r="LB32" s="394">
        <v>-1776180.770000004</v>
      </c>
      <c r="LC32" s="394">
        <v>8927290.1099999957</v>
      </c>
      <c r="LD32" s="394">
        <v>-4362626.4700000016</v>
      </c>
      <c r="LE32" s="394">
        <v>522112103.58000004</v>
      </c>
      <c r="LF32" s="394">
        <v>14283692.810000001</v>
      </c>
      <c r="LG32" s="394">
        <v>48981207.229999982</v>
      </c>
      <c r="LH32" s="394">
        <v>11225699.97000001</v>
      </c>
      <c r="LI32" s="394">
        <v>36416668.019999988</v>
      </c>
      <c r="LJ32" s="394">
        <v>816941.21499999985</v>
      </c>
      <c r="LK32" s="394">
        <v>-2454366.0501999962</v>
      </c>
      <c r="LL32" s="394">
        <v>8984709.8249999974</v>
      </c>
      <c r="LM32" s="394">
        <v>7275467.379999999</v>
      </c>
      <c r="LN32" s="394">
        <v>-2710437.8599999943</v>
      </c>
      <c r="LO32" s="394">
        <v>-4733291.4200000009</v>
      </c>
      <c r="LP32" s="394">
        <v>-48659594.770000026</v>
      </c>
      <c r="LQ32" s="394">
        <v>7821833.0599999959</v>
      </c>
      <c r="LR32" s="394">
        <v>18486782.950000003</v>
      </c>
      <c r="LS32" s="394">
        <v>424660820.6500001</v>
      </c>
      <c r="LT32" s="394">
        <v>46977802.439999998</v>
      </c>
      <c r="LU32" s="394">
        <v>209563654.85999978</v>
      </c>
      <c r="LV32" s="394">
        <v>52605912.779999971</v>
      </c>
      <c r="LW32" s="394">
        <v>58258.209999998217</v>
      </c>
      <c r="LX32" s="394">
        <v>22013922.04000001</v>
      </c>
      <c r="LY32" s="394">
        <v>7822149.8500000006</v>
      </c>
      <c r="LZ32" s="394">
        <v>7172706.6499999771</v>
      </c>
      <c r="MA32" s="394">
        <v>3105893.7300000074</v>
      </c>
      <c r="MB32" s="394">
        <v>58873789.620000005</v>
      </c>
      <c r="MC32" s="394">
        <v>325340.30000000366</v>
      </c>
      <c r="MD32" s="394">
        <v>11781406.990000021</v>
      </c>
      <c r="ME32" s="394">
        <v>463119312.23999953</v>
      </c>
      <c r="MF32" s="394">
        <v>-5353040.0999999978</v>
      </c>
      <c r="MG32" s="394">
        <v>3985284.1200000043</v>
      </c>
      <c r="MH32" s="394">
        <v>-11624940.280000001</v>
      </c>
      <c r="MI32" s="394">
        <v>138555.23000000836</v>
      </c>
      <c r="MJ32" s="394">
        <v>-9422013.0499999989</v>
      </c>
      <c r="MK32" s="394">
        <v>-7103425.370000002</v>
      </c>
      <c r="ML32" s="394">
        <v>-4262069.160000002</v>
      </c>
      <c r="MM32" s="394">
        <v>-3259512.5600000038</v>
      </c>
      <c r="MN32" s="394">
        <v>168718.59000000448</v>
      </c>
      <c r="MO32" s="394">
        <v>-1652400.6700000057</v>
      </c>
      <c r="MP32" s="394">
        <v>2776203.0700000003</v>
      </c>
      <c r="MQ32" s="394">
        <v>276896697.12999994</v>
      </c>
      <c r="MR32" s="394">
        <v>14794211.930000018</v>
      </c>
      <c r="MS32" s="394">
        <v>79314208.359999999</v>
      </c>
      <c r="MT32" s="394">
        <v>1640308.2199999972</v>
      </c>
      <c r="MU32" s="394">
        <v>6096851.7300000098</v>
      </c>
      <c r="MV32" s="394">
        <v>45924222.390000015</v>
      </c>
      <c r="MW32" s="394">
        <v>75374992.800799996</v>
      </c>
      <c r="MX32" s="394">
        <v>-3201769.9099999992</v>
      </c>
      <c r="MY32" s="394">
        <v>6301606.0399999861</v>
      </c>
      <c r="MZ32" s="394">
        <v>3204049.6599999988</v>
      </c>
      <c r="NA32" s="394"/>
      <c r="NB32" s="394">
        <v>573312652.40000057</v>
      </c>
      <c r="NC32" s="394">
        <v>124513763.93999997</v>
      </c>
      <c r="ND32" s="394">
        <v>33182522.540000003</v>
      </c>
      <c r="NE32" s="394">
        <v>567155622.87000024</v>
      </c>
      <c r="NF32" s="394">
        <v>24201011.229999986</v>
      </c>
      <c r="NG32" s="394">
        <v>52813331.209999993</v>
      </c>
      <c r="NH32" s="394">
        <v>127006700.77000004</v>
      </c>
      <c r="NI32" s="394">
        <v>299322586.73999983</v>
      </c>
      <c r="NJ32" s="394">
        <v>12963298.160000002</v>
      </c>
      <c r="NK32" s="394">
        <v>33936402.989999957</v>
      </c>
      <c r="NL32" s="394">
        <v>44851130.25</v>
      </c>
      <c r="NM32" s="394">
        <v>27841018.260000013</v>
      </c>
      <c r="NN32" s="394">
        <v>102791275.63000008</v>
      </c>
      <c r="NO32" s="394">
        <v>10305547.11999999</v>
      </c>
      <c r="NP32" s="394">
        <v>3622961.0600000122</v>
      </c>
      <c r="NQ32" s="394">
        <v>4630813.9100000039</v>
      </c>
      <c r="NR32" s="394">
        <v>7368877.3799999896</v>
      </c>
      <c r="NS32" s="394">
        <v>3190636.3</v>
      </c>
      <c r="NT32" s="394">
        <v>1518111.5399999989</v>
      </c>
      <c r="NU32" s="394">
        <v>79971955.935000017</v>
      </c>
      <c r="NV32" s="394">
        <v>147301531.31000003</v>
      </c>
      <c r="NW32" s="394">
        <v>8460932.2599999998</v>
      </c>
      <c r="NX32" s="394">
        <v>2075131.6199999948</v>
      </c>
      <c r="NY32" s="394">
        <v>5440890.6800000006</v>
      </c>
      <c r="NZ32" s="394">
        <v>2605649.9799999879</v>
      </c>
      <c r="OA32" s="394">
        <v>256983.68000000133</v>
      </c>
      <c r="OB32" s="394">
        <v>910910816.32999933</v>
      </c>
      <c r="OC32" s="394">
        <v>-48736995.79999999</v>
      </c>
      <c r="OD32" s="394">
        <v>36254387.56000001</v>
      </c>
      <c r="OE32" s="394">
        <v>1403182.8399999852</v>
      </c>
      <c r="OF32" s="394">
        <v>7234899.7900000019</v>
      </c>
      <c r="OG32" s="394">
        <v>62929079.649999954</v>
      </c>
      <c r="OH32" s="394">
        <v>17988277.240000006</v>
      </c>
      <c r="OI32" s="394">
        <v>23188778.989999991</v>
      </c>
      <c r="OJ32" s="394">
        <v>41403866.20000001</v>
      </c>
      <c r="OK32" s="394">
        <v>212623713.20000029</v>
      </c>
      <c r="OL32" s="394">
        <v>67868447.549999952</v>
      </c>
      <c r="OM32" s="394">
        <v>276230170.36000007</v>
      </c>
      <c r="ON32" s="394">
        <v>48716592.769999988</v>
      </c>
      <c r="OO32" s="394">
        <v>26352496</v>
      </c>
      <c r="OP32" s="394">
        <v>67462833.75</v>
      </c>
      <c r="OQ32" s="394">
        <v>85177129.539999962</v>
      </c>
      <c r="OR32" s="394">
        <v>9605473.2599999849</v>
      </c>
      <c r="OS32" s="394">
        <v>15178669.99000001</v>
      </c>
      <c r="OT32" s="394">
        <v>13731523.460000006</v>
      </c>
      <c r="OU32" s="394">
        <v>4557150.3500000052</v>
      </c>
      <c r="OV32" s="394">
        <v>4010268.2700000172</v>
      </c>
      <c r="OW32" s="394">
        <v>20358700.389999997</v>
      </c>
      <c r="OX32" s="394">
        <v>7182235.8200000003</v>
      </c>
      <c r="OY32" s="394">
        <v>-6084599.629999999</v>
      </c>
      <c r="OZ32" s="394">
        <v>39509268.539999969</v>
      </c>
      <c r="PA32" s="394">
        <v>9358273.459999999</v>
      </c>
      <c r="PB32" s="394">
        <v>-36290383.143999994</v>
      </c>
      <c r="PC32" s="394">
        <v>1055196.5300000024</v>
      </c>
      <c r="PD32" s="394">
        <v>7371064.9999999991</v>
      </c>
      <c r="PE32" s="394">
        <v>18190668.280000001</v>
      </c>
      <c r="PF32" s="394">
        <v>-153751.27000000226</v>
      </c>
      <c r="PG32" s="394">
        <v>853644.75000000105</v>
      </c>
      <c r="PH32" s="394">
        <v>-7469122.2299999986</v>
      </c>
      <c r="PI32" s="394">
        <v>-12508385.949999997</v>
      </c>
      <c r="PJ32" s="394">
        <v>15838196.600000009</v>
      </c>
      <c r="PK32" s="394">
        <v>29144218.309999987</v>
      </c>
      <c r="PL32" s="394">
        <v>33539.949999999517</v>
      </c>
      <c r="PM32" s="394">
        <v>-36259054.560000002</v>
      </c>
      <c r="PN32" s="394">
        <v>706056.50999999989</v>
      </c>
      <c r="PO32" s="394">
        <v>159479.22999999981</v>
      </c>
      <c r="PP32" s="394"/>
      <c r="PQ32" s="394"/>
      <c r="PR32" s="394">
        <v>437959139.97000015</v>
      </c>
      <c r="PS32" s="394">
        <v>20702383.470000003</v>
      </c>
      <c r="PT32" s="394">
        <v>-5754197.6500000004</v>
      </c>
      <c r="PU32" s="394">
        <v>62794879.049999952</v>
      </c>
      <c r="PV32" s="394">
        <v>4925572.0700000115</v>
      </c>
      <c r="PW32" s="394">
        <v>-8027.1899999959169</v>
      </c>
      <c r="PX32" s="394">
        <v>31882945.920000065</v>
      </c>
      <c r="PY32" s="394">
        <v>22635581.419999998</v>
      </c>
      <c r="PZ32" s="394">
        <v>11701182.479999999</v>
      </c>
      <c r="QA32" s="394">
        <v>7060389.7099999962</v>
      </c>
      <c r="QB32" s="394">
        <v>-14577182.350000013</v>
      </c>
      <c r="QC32" s="394">
        <v>98683.800000002695</v>
      </c>
      <c r="QD32" s="394">
        <v>5381924.7299999986</v>
      </c>
      <c r="QE32" s="394">
        <v>64879242.109999985</v>
      </c>
      <c r="QF32" s="394">
        <v>21392059.889999978</v>
      </c>
      <c r="QG32" s="394">
        <v>61241016.24000001</v>
      </c>
      <c r="QH32" s="394">
        <v>-5460143.6500000032</v>
      </c>
      <c r="QI32" s="394">
        <v>-9383427.7799999993</v>
      </c>
      <c r="QJ32" s="394">
        <v>673977.85999999859</v>
      </c>
      <c r="QK32" s="394">
        <v>-35181465.100000009</v>
      </c>
      <c r="QL32" s="394">
        <v>-13128765.220000008</v>
      </c>
      <c r="QM32" s="394">
        <v>-330267.23000000376</v>
      </c>
      <c r="QN32" s="394"/>
      <c r="QO32" s="394"/>
      <c r="QP32" s="394"/>
      <c r="QQ32" s="394"/>
      <c r="QR32" s="394">
        <v>468532782.93000007</v>
      </c>
      <c r="QS32" s="394">
        <v>1403463.0100000023</v>
      </c>
      <c r="QT32" s="394">
        <v>-16701875.750000007</v>
      </c>
      <c r="QU32" s="394">
        <v>20552777.490000006</v>
      </c>
      <c r="QV32" s="394">
        <v>11505568.57</v>
      </c>
      <c r="QW32" s="394">
        <v>125234017.51000004</v>
      </c>
      <c r="QX32" s="394">
        <v>9969455.7000000067</v>
      </c>
      <c r="QY32" s="394">
        <v>5389281.4000000013</v>
      </c>
      <c r="QZ32" s="394">
        <v>94455860.290000021</v>
      </c>
      <c r="RA32" s="394">
        <v>3708400.8500000006</v>
      </c>
      <c r="RB32" s="394">
        <v>3704147.8599999975</v>
      </c>
      <c r="RC32" s="394"/>
      <c r="RD32" s="394"/>
      <c r="RE32" s="394">
        <v>312607112.66000009</v>
      </c>
      <c r="RF32" s="394">
        <v>3159895.9999999977</v>
      </c>
      <c r="RG32" s="394">
        <v>-12333865.080000006</v>
      </c>
      <c r="RH32" s="394">
        <v>61316319.099999964</v>
      </c>
      <c r="RI32" s="394">
        <v>-2344714.2599999998</v>
      </c>
      <c r="RJ32" s="394">
        <v>-11907734.809999999</v>
      </c>
      <c r="RK32" s="394">
        <v>-24851450.639999986</v>
      </c>
      <c r="RL32" s="394">
        <v>231406.7800000011</v>
      </c>
      <c r="RM32" s="394">
        <v>3176945.55</v>
      </c>
      <c r="RN32" s="394">
        <v>3414254.0500000021</v>
      </c>
      <c r="RO32" s="394">
        <v>23153253.669999972</v>
      </c>
      <c r="RP32" s="394">
        <v>13321743.83</v>
      </c>
      <c r="RQ32" s="394">
        <v>15105.140000000349</v>
      </c>
      <c r="RR32" s="394">
        <v>-23417116.149999999</v>
      </c>
      <c r="RS32" s="394">
        <v>700819.62999999512</v>
      </c>
      <c r="RT32" s="394">
        <v>412151.45000000013</v>
      </c>
      <c r="RU32" s="394">
        <v>-696516.26999999757</v>
      </c>
      <c r="RV32" s="394">
        <v>-1770247.9200000013</v>
      </c>
      <c r="RW32" s="394">
        <v>1204.4999999999181</v>
      </c>
      <c r="RX32" s="394">
        <v>-5840494.0100000007</v>
      </c>
      <c r="RY32" s="394">
        <v>186743577.10000005</v>
      </c>
      <c r="RZ32" s="394">
        <v>41291908.839999996</v>
      </c>
      <c r="SA32" s="394">
        <v>6660920.3599999985</v>
      </c>
      <c r="SB32" s="394">
        <v>1447365.9200000076</v>
      </c>
      <c r="SC32" s="394">
        <v>2464631.6199999992</v>
      </c>
      <c r="SD32" s="394">
        <v>6439270.4999999972</v>
      </c>
      <c r="SE32" s="394"/>
      <c r="SF32" s="394">
        <v>35033442.210000008</v>
      </c>
      <c r="SG32" s="394">
        <v>15066516.970000003</v>
      </c>
      <c r="SH32" s="394">
        <v>28793126.989999987</v>
      </c>
      <c r="SI32" s="394">
        <v>-18744683.949999996</v>
      </c>
      <c r="SJ32" s="394"/>
      <c r="SK32" s="394">
        <v>14690853.800000036</v>
      </c>
      <c r="SL32" s="394">
        <v>21433250.589999996</v>
      </c>
      <c r="SM32" s="394">
        <v>25746445.389999997</v>
      </c>
      <c r="SN32" s="394">
        <v>46791396.750000015</v>
      </c>
      <c r="SO32" s="394">
        <v>25892280.739999998</v>
      </c>
      <c r="SP32" s="394">
        <v>10328433.109999998</v>
      </c>
      <c r="SQ32" s="394">
        <v>9274881.7300000004</v>
      </c>
      <c r="SR32" s="394">
        <v>-9357490.129999999</v>
      </c>
      <c r="SS32" s="394">
        <v>61463345.229999892</v>
      </c>
      <c r="ST32" s="394">
        <v>7790247.7700000042</v>
      </c>
      <c r="SU32" s="394">
        <v>48947492.409999996</v>
      </c>
      <c r="SV32" s="394">
        <v>18293374.379999999</v>
      </c>
      <c r="SW32" s="394">
        <v>-2114561.1600000011</v>
      </c>
      <c r="SX32" s="394">
        <v>6410773.0699999984</v>
      </c>
      <c r="SY32" s="394">
        <v>21420640.120000001</v>
      </c>
      <c r="SZ32" s="394">
        <v>19599510.989999998</v>
      </c>
      <c r="TA32" s="394">
        <v>7234779.8100000052</v>
      </c>
      <c r="TB32" s="394">
        <v>-4787269.6300000008</v>
      </c>
      <c r="TC32" s="394">
        <v>21493138.099999994</v>
      </c>
      <c r="TD32" s="394">
        <v>2174378.9500000048</v>
      </c>
      <c r="TE32" s="394">
        <v>48871126.080000006</v>
      </c>
      <c r="TF32" s="394">
        <v>2466467.2199999988</v>
      </c>
      <c r="TG32" s="394">
        <v>97262523.979999945</v>
      </c>
      <c r="TH32" s="394">
        <v>13355991.170000002</v>
      </c>
      <c r="TI32" s="394">
        <v>20582441.109999999</v>
      </c>
      <c r="TJ32" s="394">
        <v>-193922.52000000223</v>
      </c>
      <c r="TK32" s="394">
        <v>-5721937.6700000009</v>
      </c>
      <c r="TL32" s="394">
        <v>-4751442.0899999961</v>
      </c>
      <c r="TM32" s="394">
        <v>-1172507.4000000008</v>
      </c>
      <c r="TN32" s="394">
        <v>6257616.3300000057</v>
      </c>
      <c r="TO32" s="394">
        <v>19422178.620000008</v>
      </c>
      <c r="TP32" s="394">
        <v>-9663696.459999999</v>
      </c>
      <c r="TQ32" s="394">
        <v>-21634211</v>
      </c>
      <c r="TR32" s="394">
        <v>7830601.2499999991</v>
      </c>
      <c r="TS32" s="394">
        <v>4892888.2300000042</v>
      </c>
      <c r="TT32" s="394">
        <v>44909.520000008473</v>
      </c>
      <c r="TU32" s="394">
        <v>5312114.5599999959</v>
      </c>
      <c r="TV32" s="394">
        <v>14383616.389999997</v>
      </c>
      <c r="TW32" s="394">
        <v>30067096.410000008</v>
      </c>
      <c r="TX32" s="394">
        <v>-3667380.8299999968</v>
      </c>
      <c r="TY32" s="394">
        <v>282186522.58999991</v>
      </c>
      <c r="TZ32" s="394">
        <v>10955302.359999985</v>
      </c>
      <c r="UA32" s="394">
        <v>-4152067.7600000007</v>
      </c>
      <c r="UB32" s="394">
        <v>-3690792.9800000018</v>
      </c>
      <c r="UC32" s="394">
        <v>-75628145.400000036</v>
      </c>
      <c r="UD32" s="394">
        <v>6308680.0600000033</v>
      </c>
      <c r="UE32" s="394">
        <v>-519460.28999999951</v>
      </c>
      <c r="UF32" s="394">
        <v>9887886.7200000007</v>
      </c>
      <c r="UG32" s="394">
        <v>17016115.720000006</v>
      </c>
      <c r="UH32" s="394">
        <v>18041018.469999991</v>
      </c>
      <c r="UI32" s="394">
        <v>-736592.34999999963</v>
      </c>
      <c r="UJ32" s="394">
        <v>58150.049999986906</v>
      </c>
      <c r="UK32" s="394">
        <v>-5737693.0700000087</v>
      </c>
      <c r="UL32" s="394">
        <v>2277423.5099999956</v>
      </c>
      <c r="UM32" s="394">
        <v>5996531.5200000014</v>
      </c>
      <c r="UN32" s="394">
        <v>1022909232.7899998</v>
      </c>
      <c r="UO32" s="394">
        <v>1971245.4899999991</v>
      </c>
      <c r="UP32" s="394">
        <v>-10709882.450000005</v>
      </c>
      <c r="UQ32" s="394">
        <v>-7435039.9400000013</v>
      </c>
      <c r="UR32" s="394">
        <v>-5346839.3299999973</v>
      </c>
      <c r="US32" s="394">
        <v>-1012885.2599999995</v>
      </c>
      <c r="UT32" s="394">
        <v>-17559863.050000001</v>
      </c>
      <c r="UU32" s="394">
        <v>2591150.5299999993</v>
      </c>
      <c r="UV32" s="394">
        <v>368914.23999999865</v>
      </c>
      <c r="UW32" s="394">
        <v>-2918260.9699999993</v>
      </c>
      <c r="UX32" s="394">
        <v>-6694648.5399999991</v>
      </c>
      <c r="UY32" s="394">
        <v>23906924.029999997</v>
      </c>
      <c r="UZ32" s="394">
        <v>16180016.690000001</v>
      </c>
      <c r="VA32" s="394">
        <v>-4960401.0099999877</v>
      </c>
      <c r="VB32" s="394">
        <v>8999069.6799999867</v>
      </c>
      <c r="VC32" s="394">
        <v>9450236.8300000019</v>
      </c>
      <c r="VD32" s="394">
        <v>1206909.9700000007</v>
      </c>
      <c r="VE32" s="394">
        <v>6763540.8899999987</v>
      </c>
      <c r="VF32" s="394">
        <v>5751352.3800000018</v>
      </c>
      <c r="VG32" s="394">
        <v>1180171.1000000003</v>
      </c>
      <c r="VH32" s="394">
        <v>9290182.9899999984</v>
      </c>
      <c r="VI32" s="394">
        <v>11795968.709999995</v>
      </c>
      <c r="VJ32" s="394">
        <v>30377996.649999864</v>
      </c>
      <c r="VK32" s="394">
        <v>194559.74000000054</v>
      </c>
      <c r="VL32" s="394">
        <v>24604790.329999991</v>
      </c>
      <c r="VM32" s="394">
        <v>12766728.620000005</v>
      </c>
      <c r="VN32" s="394">
        <v>78163593.25000003</v>
      </c>
      <c r="VO32" s="394">
        <v>11992040.430000009</v>
      </c>
      <c r="VP32" s="394">
        <v>1058104.2699999951</v>
      </c>
      <c r="VQ32" s="394">
        <v>5472694.6499999985</v>
      </c>
      <c r="VR32" s="394">
        <v>30000344.660000011</v>
      </c>
      <c r="VS32" s="394">
        <v>14799894.409999978</v>
      </c>
      <c r="VT32" s="394">
        <v>12201849.839999991</v>
      </c>
      <c r="VU32" s="394">
        <v>98959174.5</v>
      </c>
      <c r="VV32" s="394">
        <v>-3298683.3299999922</v>
      </c>
      <c r="VW32" s="394">
        <v>17500387.179999992</v>
      </c>
      <c r="VX32" s="394">
        <v>-5063691.6399999987</v>
      </c>
      <c r="VY32" s="394">
        <v>1945741085.2000003</v>
      </c>
      <c r="VZ32" s="394">
        <v>23202738.550000016</v>
      </c>
      <c r="WA32" s="394">
        <v>51353519.159999982</v>
      </c>
      <c r="WB32" s="394">
        <v>160659.04999999475</v>
      </c>
      <c r="WC32" s="394">
        <v>22916584.509999994</v>
      </c>
      <c r="WD32" s="394">
        <v>10094095.439999988</v>
      </c>
      <c r="WE32" s="394">
        <v>37646866.069999985</v>
      </c>
      <c r="WF32" s="394">
        <v>46948010.070000015</v>
      </c>
      <c r="WG32" s="394">
        <v>23713583.470000003</v>
      </c>
      <c r="WH32" s="394">
        <v>43418168.309999987</v>
      </c>
      <c r="WI32" s="394">
        <v>8926923.5100000054</v>
      </c>
      <c r="WJ32" s="394">
        <v>26894197.420000013</v>
      </c>
      <c r="WK32" s="394">
        <v>11702773.329999983</v>
      </c>
      <c r="WL32" s="394">
        <v>46981928.349999964</v>
      </c>
      <c r="WM32" s="394">
        <v>119701980.16</v>
      </c>
      <c r="WN32" s="394">
        <v>47268766.449999988</v>
      </c>
      <c r="WO32" s="394">
        <v>18081428.110000007</v>
      </c>
      <c r="WP32" s="394">
        <v>54915155.249999993</v>
      </c>
      <c r="WQ32" s="394">
        <v>4527845.9699999979</v>
      </c>
      <c r="WR32" s="394">
        <v>22402096.090000033</v>
      </c>
      <c r="WS32" s="394">
        <v>116711266.43999992</v>
      </c>
      <c r="WT32" s="394">
        <v>22152223.749999978</v>
      </c>
      <c r="WU32" s="394">
        <v>30641582.250000011</v>
      </c>
      <c r="WV32" s="394">
        <v>7874243.3559999978</v>
      </c>
      <c r="WW32" s="394">
        <v>6463115.7199999979</v>
      </c>
      <c r="WX32" s="394">
        <v>6934864.9199999943</v>
      </c>
      <c r="WY32" s="394">
        <v>21536425.220000003</v>
      </c>
      <c r="WZ32" s="394">
        <v>5759198.6499999966</v>
      </c>
      <c r="XA32" s="394">
        <v>83161263.320000008</v>
      </c>
      <c r="XB32" s="394">
        <v>15843383.739999998</v>
      </c>
      <c r="XC32" s="394">
        <v>11932785.918399999</v>
      </c>
      <c r="XD32" s="394">
        <v>11973895.480000002</v>
      </c>
      <c r="XE32" s="394">
        <v>12552340.050000004</v>
      </c>
      <c r="XF32" s="394">
        <v>594964456.01999986</v>
      </c>
      <c r="XG32" s="394">
        <v>20040694.750000011</v>
      </c>
      <c r="XH32" s="394">
        <v>97086779.480000019</v>
      </c>
      <c r="XI32" s="394">
        <v>108496974.87000003</v>
      </c>
      <c r="XJ32" s="394">
        <v>13301319.119999997</v>
      </c>
      <c r="XK32" s="394">
        <v>28106896.830000002</v>
      </c>
      <c r="XL32" s="394">
        <v>23421169.670000013</v>
      </c>
      <c r="XM32" s="394">
        <v>52259938.889999993</v>
      </c>
      <c r="XN32" s="394">
        <v>4934654.9599999981</v>
      </c>
      <c r="XO32" s="394">
        <v>90751311.540000036</v>
      </c>
      <c r="XP32" s="394">
        <v>29065439.269999992</v>
      </c>
      <c r="XQ32" s="394">
        <v>10179043.540000003</v>
      </c>
      <c r="XR32" s="394">
        <v>15386345.559999995</v>
      </c>
      <c r="XS32" s="394">
        <v>3689415.870000002</v>
      </c>
      <c r="XT32" s="394">
        <v>14635109.409999998</v>
      </c>
      <c r="XU32" s="394">
        <v>853829.51000000106</v>
      </c>
      <c r="XV32" s="394">
        <v>8146908.6699999971</v>
      </c>
      <c r="XW32" s="394">
        <v>11120572.619999999</v>
      </c>
      <c r="XX32" s="394">
        <v>4065108.5000000009</v>
      </c>
      <c r="XY32" s="394">
        <v>2564762.3900000006</v>
      </c>
      <c r="XZ32" s="394">
        <v>8321949.3100000015</v>
      </c>
      <c r="YA32" s="394">
        <v>24769121.279999997</v>
      </c>
      <c r="YB32" s="394">
        <v>25878991.289999999</v>
      </c>
      <c r="YC32" s="394">
        <v>592068134.28000021</v>
      </c>
      <c r="YD32" s="394">
        <v>33604850.469999999</v>
      </c>
      <c r="YE32" s="394">
        <v>26067213.281000022</v>
      </c>
      <c r="YF32" s="394">
        <v>43031385.719999999</v>
      </c>
      <c r="YG32" s="394">
        <v>21248259.800000008</v>
      </c>
      <c r="YH32" s="394">
        <v>36941392.820000015</v>
      </c>
      <c r="YI32" s="394">
        <v>-4499822.3100000098</v>
      </c>
      <c r="YJ32" s="394">
        <v>-7889594.6600000001</v>
      </c>
      <c r="YK32" s="394">
        <v>-19693968.900000002</v>
      </c>
      <c r="YL32" s="394">
        <v>18972566.870000008</v>
      </c>
      <c r="YM32" s="394">
        <v>36523822.030000009</v>
      </c>
      <c r="YN32" s="394">
        <v>6484783.7299999995</v>
      </c>
      <c r="YO32" s="394">
        <v>21937144.790000007</v>
      </c>
      <c r="YP32" s="394">
        <v>731356.05000000191</v>
      </c>
      <c r="YQ32" s="394">
        <v>39875100.229999997</v>
      </c>
      <c r="YR32" s="394">
        <v>57456360.68000003</v>
      </c>
      <c r="YS32" s="394">
        <v>12829241.860000001</v>
      </c>
      <c r="YT32" s="394">
        <v>158844073.07999995</v>
      </c>
      <c r="YU32" s="394">
        <v>1129910.1599999997</v>
      </c>
      <c r="YV32" s="394">
        <v>4164168.1599999978</v>
      </c>
      <c r="YW32" s="394">
        <v>-11662680.299999999</v>
      </c>
      <c r="YX32" s="394">
        <v>5179225.0100000035</v>
      </c>
      <c r="YY32" s="394">
        <v>125945.81000000163</v>
      </c>
      <c r="YZ32" s="394">
        <v>2667827.6399999973</v>
      </c>
      <c r="ZA32" s="394">
        <v>112438943.11999997</v>
      </c>
      <c r="ZB32" s="394">
        <v>10483819.730000002</v>
      </c>
      <c r="ZC32" s="394">
        <v>19452153.819999997</v>
      </c>
      <c r="ZD32" s="394">
        <v>10239527.019999994</v>
      </c>
      <c r="ZE32" s="394">
        <v>12319576.730000004</v>
      </c>
      <c r="ZF32" s="394">
        <v>9434.6600000010567</v>
      </c>
      <c r="ZG32" s="394">
        <v>3796101.4300000025</v>
      </c>
      <c r="ZH32" s="394">
        <v>9794645.3300000001</v>
      </c>
      <c r="ZI32" s="394">
        <v>-21922845.159999996</v>
      </c>
      <c r="ZJ32" s="394">
        <v>322704715.78999984</v>
      </c>
      <c r="ZK32" s="394">
        <v>14405833.220000003</v>
      </c>
      <c r="ZL32" s="394">
        <v>67130790.750000015</v>
      </c>
      <c r="ZM32" s="394">
        <v>291502736.16000009</v>
      </c>
      <c r="ZN32" s="394">
        <v>115586056.16999994</v>
      </c>
      <c r="ZO32" s="394">
        <v>22035454.289999995</v>
      </c>
      <c r="ZP32" s="394">
        <v>27141938.160000019</v>
      </c>
      <c r="ZQ32" s="394">
        <v>176991885.30000001</v>
      </c>
      <c r="ZR32" s="394">
        <v>338569881.6400001</v>
      </c>
      <c r="ZS32" s="394">
        <v>95477763.210000038</v>
      </c>
      <c r="ZT32" s="394">
        <v>21114493.789999999</v>
      </c>
      <c r="ZU32" s="394">
        <v>54334976.68999999</v>
      </c>
      <c r="ZV32" s="394">
        <v>24785455.160000015</v>
      </c>
      <c r="ZW32" s="394">
        <v>18109049.130000003</v>
      </c>
      <c r="ZX32" s="394">
        <v>5887305.719999996</v>
      </c>
      <c r="ZY32" s="394">
        <v>19563871.150000006</v>
      </c>
      <c r="ZZ32" s="394">
        <v>6372472.0699999938</v>
      </c>
      <c r="AAA32" s="394">
        <v>5193699.5039999997</v>
      </c>
      <c r="AAB32" s="394">
        <v>34876347.820000023</v>
      </c>
      <c r="AAC32" s="394">
        <v>11092573.583999982</v>
      </c>
      <c r="AAD32" s="394">
        <v>11900702.109999998</v>
      </c>
      <c r="AAE32" s="394">
        <v>23917869.239999995</v>
      </c>
      <c r="AAF32" s="394">
        <v>34870573.169999965</v>
      </c>
      <c r="AAG32" s="394">
        <v>10834990.909999993</v>
      </c>
      <c r="AAH32" s="394">
        <v>-2749659.8999999906</v>
      </c>
      <c r="AAI32" s="394">
        <v>3620336.1300000004</v>
      </c>
      <c r="AAJ32" s="394">
        <v>2416601.7000000002</v>
      </c>
      <c r="AAK32" s="394">
        <v>-10141463.490000004</v>
      </c>
      <c r="AAL32" s="394">
        <v>-1490402.8000000038</v>
      </c>
      <c r="AAM32" s="394">
        <v>1148353100.2499993</v>
      </c>
      <c r="AAN32" s="394">
        <v>1134766.1900000048</v>
      </c>
      <c r="AAO32" s="394">
        <v>-5125346.3500000024</v>
      </c>
      <c r="AAP32" s="394">
        <v>16580797.260000017</v>
      </c>
      <c r="AAQ32" s="394">
        <v>37632384.769999996</v>
      </c>
      <c r="AAR32" s="394">
        <v>29135553.56000001</v>
      </c>
      <c r="AAS32" s="394">
        <v>26259285.39999998</v>
      </c>
      <c r="AAT32" s="394">
        <v>53472469.99000001</v>
      </c>
      <c r="AAU32" s="394">
        <v>34694283.299999997</v>
      </c>
      <c r="AAV32" s="394">
        <v>4611306.6100000031</v>
      </c>
      <c r="AAW32" s="394">
        <v>17344578.57</v>
      </c>
      <c r="AAX32" s="394">
        <v>2725526.090000025</v>
      </c>
      <c r="AAY32" s="394">
        <v>18334643.940000005</v>
      </c>
      <c r="AAZ32" s="394">
        <v>-3631608.18</v>
      </c>
      <c r="ABA32" s="394">
        <v>10996909.629999993</v>
      </c>
      <c r="ABB32" s="394">
        <v>-8533068.8399999961</v>
      </c>
      <c r="ABC32" s="394">
        <v>9003175.8699999992</v>
      </c>
      <c r="ABD32" s="394">
        <v>14795410.990000004</v>
      </c>
      <c r="ABE32" s="394">
        <v>4228983.9699999988</v>
      </c>
      <c r="ABF32" s="394">
        <v>60760612.889999978</v>
      </c>
      <c r="ABG32" s="394">
        <v>-3185249.5499999588</v>
      </c>
      <c r="ABH32" s="394">
        <v>12990208.339999996</v>
      </c>
      <c r="ABI32" s="394">
        <v>3438820.7700000014</v>
      </c>
      <c r="ABJ32" s="394">
        <v>1220337.7300000016</v>
      </c>
      <c r="ABK32" s="394">
        <v>25189681.430000003</v>
      </c>
      <c r="ABL32" s="394">
        <v>10775195.609999999</v>
      </c>
      <c r="ABM32" s="394">
        <v>121361974.45999987</v>
      </c>
      <c r="ABN32" s="394">
        <v>51943491.600000009</v>
      </c>
      <c r="ABO32" s="394">
        <v>17117446.610000007</v>
      </c>
      <c r="ABP32" s="394">
        <v>42462316.000000007</v>
      </c>
      <c r="ABQ32" s="394">
        <v>6106791.8500000006</v>
      </c>
      <c r="ABR32" s="394">
        <v>12182357.789999999</v>
      </c>
      <c r="ABS32" s="394">
        <v>1238007.390000002</v>
      </c>
      <c r="ABT32" s="394">
        <v>3053687.1900000055</v>
      </c>
      <c r="ABU32" s="394">
        <v>15745555.870000003</v>
      </c>
      <c r="ABV32" s="394">
        <v>174012990.72999984</v>
      </c>
      <c r="ABW32" s="394">
        <v>37905210.280000001</v>
      </c>
      <c r="ABX32" s="394">
        <v>31069338.289999992</v>
      </c>
      <c r="ABY32" s="394">
        <v>11127700.969999993</v>
      </c>
      <c r="ABZ32" s="394">
        <v>12524259.449999999</v>
      </c>
      <c r="ACA32" s="394">
        <v>-9179307.3900000174</v>
      </c>
      <c r="ACB32" s="394">
        <v>-671289.07999999961</v>
      </c>
      <c r="ACC32" s="394">
        <v>-893093.97300000116</v>
      </c>
      <c r="ACD32" s="394">
        <v>614842.28000000084</v>
      </c>
      <c r="ACE32" s="394"/>
      <c r="ACF32" s="394">
        <v>4580495.1099999994</v>
      </c>
      <c r="ACG32" s="394">
        <v>766379969.94000006</v>
      </c>
      <c r="ACH32" s="394">
        <v>4956204.6799999988</v>
      </c>
      <c r="ACI32" s="394">
        <v>-7387544.8800000008</v>
      </c>
      <c r="ACJ32" s="394">
        <v>-22062268.670000009</v>
      </c>
      <c r="ACK32" s="394">
        <v>18912420.48</v>
      </c>
      <c r="ACL32" s="394">
        <v>-34212078.989999995</v>
      </c>
      <c r="ACM32" s="394">
        <v>80259769.35999997</v>
      </c>
      <c r="ACN32" s="394">
        <v>54042143.600000031</v>
      </c>
      <c r="ACO32" s="394">
        <v>17072940.000000022</v>
      </c>
      <c r="ACP32" s="394">
        <v>-7854698.6700000009</v>
      </c>
      <c r="ACQ32" s="394">
        <v>-4496495.6800000006</v>
      </c>
      <c r="ACR32" s="394">
        <v>-13934308.000000004</v>
      </c>
      <c r="ACS32" s="394">
        <v>6580098.1399999941</v>
      </c>
      <c r="ACT32" s="394">
        <v>119038232.28999998</v>
      </c>
      <c r="ACU32" s="394"/>
      <c r="ACV32" s="394">
        <v>18769278.159999996</v>
      </c>
      <c r="ACW32" s="394">
        <v>9575615.3799999952</v>
      </c>
      <c r="ACX32" s="394">
        <v>-6638417.0000000009</v>
      </c>
      <c r="ACY32" s="394">
        <v>1729064.7799999979</v>
      </c>
      <c r="ACZ32" s="394"/>
      <c r="ADA32" s="394">
        <v>7304862.0905999979</v>
      </c>
      <c r="ADB32" s="394">
        <v>3987572.0299999984</v>
      </c>
      <c r="ADC32" s="394">
        <v>31384858.439999998</v>
      </c>
      <c r="ADD32" s="394">
        <v>-3709906.7799999798</v>
      </c>
      <c r="ADE32" s="394">
        <v>117252875.90999992</v>
      </c>
      <c r="ADF32" s="394">
        <v>-7283188.9100000011</v>
      </c>
      <c r="ADG32" s="394">
        <v>-1240837.0500000021</v>
      </c>
      <c r="ADH32" s="394">
        <v>-2342580.069999997</v>
      </c>
      <c r="ADI32" s="394">
        <v>-2173444.9699999988</v>
      </c>
      <c r="ADJ32" s="394">
        <v>5556867.2899999963</v>
      </c>
      <c r="ADK32" s="394">
        <v>-1437400.4500000002</v>
      </c>
      <c r="ADL32" s="394">
        <v>2065420.9800000067</v>
      </c>
      <c r="ADM32" s="394">
        <v>180308270.49000004</v>
      </c>
      <c r="ADN32" s="394">
        <v>82256637.669999972</v>
      </c>
      <c r="ADO32" s="394">
        <v>15527977.209999977</v>
      </c>
      <c r="ADP32" s="394">
        <v>-10707524.729999973</v>
      </c>
      <c r="ADQ32" s="394">
        <v>-1653411.149999999</v>
      </c>
      <c r="ADR32" s="394">
        <v>40437.560000001075</v>
      </c>
      <c r="ADS32" s="394">
        <v>32780753.63000001</v>
      </c>
      <c r="ADT32" s="394">
        <v>446377.43000000023</v>
      </c>
      <c r="ADU32" s="394">
        <v>297937289.59999973</v>
      </c>
      <c r="ADV32" s="394">
        <v>35815561.490000032</v>
      </c>
      <c r="ADW32" s="394">
        <v>-9768966.7500000075</v>
      </c>
      <c r="ADX32" s="394">
        <v>-3547404.8400000022</v>
      </c>
      <c r="ADY32" s="394">
        <v>3713201.5099999956</v>
      </c>
      <c r="ADZ32" s="394">
        <v>11426140.739999995</v>
      </c>
      <c r="AEA32" s="394">
        <v>-1722533.3199999996</v>
      </c>
      <c r="AEB32" s="394">
        <v>-8586432.4899999965</v>
      </c>
      <c r="AEC32" s="394">
        <v>-2910813.3600000027</v>
      </c>
      <c r="AED32" s="394">
        <v>14918036.489999998</v>
      </c>
      <c r="AEE32" s="394">
        <v>26273590.030000001</v>
      </c>
      <c r="AEF32" s="394">
        <v>18983943.290000018</v>
      </c>
      <c r="AEG32" s="394">
        <v>14888360.000000002</v>
      </c>
      <c r="AEH32" s="394">
        <v>-2445865.069999997</v>
      </c>
      <c r="AEI32" s="394">
        <v>-6582464.0199999958</v>
      </c>
      <c r="AEJ32" s="394">
        <v>4231291.5799999889</v>
      </c>
      <c r="AEK32" s="394">
        <v>338845.05600000243</v>
      </c>
      <c r="AEL32" s="394">
        <v>-11644914.560000017</v>
      </c>
      <c r="AEM32" s="394">
        <v>2726162.2299999977</v>
      </c>
      <c r="AEN32" s="394">
        <v>-1341616.1800000009</v>
      </c>
      <c r="AEO32" s="394">
        <v>294049113.99999982</v>
      </c>
      <c r="AEP32" s="394">
        <v>35111457.630000018</v>
      </c>
      <c r="AEQ32" s="394">
        <v>3755632.8399999985</v>
      </c>
      <c r="AER32" s="394">
        <v>10201666.470000001</v>
      </c>
      <c r="AES32" s="394">
        <v>5589383.6599999964</v>
      </c>
      <c r="AET32" s="394">
        <v>-6516040.7099999897</v>
      </c>
      <c r="AEU32" s="394">
        <v>9268279.4399999995</v>
      </c>
      <c r="AEV32" s="394">
        <v>-7350437.0200000005</v>
      </c>
      <c r="AEW32" s="394">
        <v>410198.80999999831</v>
      </c>
      <c r="AEX32" s="394">
        <v>-914381.75999999873</v>
      </c>
      <c r="AEY32" s="394">
        <v>82851406.239999965</v>
      </c>
      <c r="AEZ32" s="394">
        <v>89179223.258000031</v>
      </c>
      <c r="AFA32" s="394">
        <v>60038143.43999999</v>
      </c>
      <c r="AFB32" s="394">
        <v>25851802.629999988</v>
      </c>
      <c r="AFC32" s="394">
        <v>38677261.890000001</v>
      </c>
      <c r="AFD32" s="394"/>
      <c r="AFE32" s="394">
        <v>10756931.090000005</v>
      </c>
      <c r="AFF32" s="394">
        <v>24458060.010000013</v>
      </c>
      <c r="AFG32" s="394">
        <v>29765449.439999998</v>
      </c>
      <c r="AFH32" s="394">
        <v>9579881.5200000051</v>
      </c>
      <c r="AFI32" s="394">
        <v>6871034.6699999981</v>
      </c>
      <c r="AFJ32" s="394">
        <v>3659011.0399999972</v>
      </c>
      <c r="AFK32" s="394">
        <v>4298644.5400000121</v>
      </c>
      <c r="AFL32" s="394">
        <v>182410332.36000004</v>
      </c>
      <c r="AFM32" s="394">
        <v>-13260088.849999992</v>
      </c>
      <c r="AFN32" s="394">
        <v>16500364.219999999</v>
      </c>
      <c r="AFO32" s="394">
        <v>-3558745.3400000008</v>
      </c>
      <c r="AFP32" s="394">
        <v>15592825.870000008</v>
      </c>
      <c r="AFQ32" s="394">
        <v>17079806.61999999</v>
      </c>
      <c r="AFR32" s="394">
        <v>4663066.9999999991</v>
      </c>
      <c r="AFS32" s="394">
        <v>735137.13999999675</v>
      </c>
      <c r="AFT32" s="394">
        <v>-3404015.9200000004</v>
      </c>
      <c r="AFU32" s="394">
        <v>-8463708.2700000033</v>
      </c>
      <c r="AFV32" s="394">
        <v>-3186939.920000006</v>
      </c>
      <c r="AFW32" s="394">
        <v>14971391.290000003</v>
      </c>
      <c r="AFX32" s="394">
        <v>79608329.999999896</v>
      </c>
      <c r="AFY32" s="394">
        <v>2919673.3900000029</v>
      </c>
      <c r="AFZ32" s="394">
        <v>-11660442.839999998</v>
      </c>
      <c r="AGA32" s="394">
        <v>1761200.2799999998</v>
      </c>
      <c r="AGB32" s="394">
        <v>366112.51000001235</v>
      </c>
      <c r="AGC32" s="394">
        <v>4145507.5349999974</v>
      </c>
      <c r="AGD32" s="394">
        <v>-1807550.1199999992</v>
      </c>
      <c r="AGE32" s="394">
        <v>-9828882.6699999981</v>
      </c>
      <c r="AGF32" s="394">
        <v>-1183245.8200000017</v>
      </c>
      <c r="AGG32" s="394">
        <v>-5935952.3700000038</v>
      </c>
      <c r="AGH32" s="394">
        <v>3030483.2000000016</v>
      </c>
      <c r="AGI32" s="394">
        <v>359744778.62000018</v>
      </c>
      <c r="AGJ32" s="394">
        <v>1310548.2799999975</v>
      </c>
      <c r="AGK32" s="394">
        <v>15329184.480000015</v>
      </c>
      <c r="AGL32" s="394">
        <v>5215152.8299999991</v>
      </c>
      <c r="AGM32" s="394">
        <v>28026896.759999983</v>
      </c>
      <c r="AGN32" s="394">
        <v>24435179.020000014</v>
      </c>
      <c r="AGO32" s="394">
        <v>9056422.0400000047</v>
      </c>
      <c r="AGP32" s="394">
        <v>24496269.52</v>
      </c>
      <c r="AGQ32" s="394">
        <v>247319544.74999988</v>
      </c>
      <c r="AGR32" s="394">
        <v>-30751793.91999983</v>
      </c>
      <c r="AGS32" s="394">
        <v>-6715759.29</v>
      </c>
      <c r="AGT32" s="394">
        <v>15585557.489999996</v>
      </c>
      <c r="AGU32" s="394">
        <v>33544190.369999975</v>
      </c>
      <c r="AGV32" s="394">
        <v>18269583.049999997</v>
      </c>
      <c r="AGW32" s="394">
        <v>8162925.120000001</v>
      </c>
      <c r="AGX32" s="394">
        <v>3564806.9799999939</v>
      </c>
      <c r="AGY32" s="394">
        <v>-1649985.7399999998</v>
      </c>
      <c r="AGZ32" s="394">
        <v>-17295057.669999994</v>
      </c>
      <c r="AHA32" s="394">
        <v>43732908.089999996</v>
      </c>
      <c r="AHB32" s="394">
        <v>-6192684.1100000003</v>
      </c>
      <c r="AHC32" s="394">
        <v>4637215.0599999912</v>
      </c>
      <c r="AHD32" s="394">
        <v>4692180.3100000042</v>
      </c>
      <c r="AHE32" s="394">
        <v>3031405.2700000047</v>
      </c>
      <c r="AHF32" s="394">
        <v>-9451420.120000001</v>
      </c>
      <c r="AHG32" s="394">
        <v>-8880198.9499999974</v>
      </c>
      <c r="AHH32" s="394">
        <v>18822752.619999949</v>
      </c>
      <c r="AHI32" s="394">
        <v>1268913.7300000009</v>
      </c>
      <c r="AHJ32" s="394">
        <v>-1332751.1100000001</v>
      </c>
      <c r="AHK32" s="394">
        <v>-5017981.17</v>
      </c>
      <c r="AHL32" s="394">
        <v>536849.77999999712</v>
      </c>
      <c r="AHM32" s="394">
        <v>1215015.3799999992</v>
      </c>
      <c r="AHN32" s="394">
        <v>-9746603.4499999974</v>
      </c>
      <c r="AHO32" s="394">
        <v>35209542653.820625</v>
      </c>
    </row>
    <row r="33" spans="1:899">
      <c r="A33" s="383" t="s">
        <v>44</v>
      </c>
      <c r="B33" s="383" t="s">
        <v>2365</v>
      </c>
      <c r="C33" s="394">
        <v>513003636.82999998</v>
      </c>
      <c r="D33" s="394">
        <v>9396955.6999999993</v>
      </c>
      <c r="E33" s="394">
        <v>37452527.380000003</v>
      </c>
      <c r="F33" s="394">
        <v>6322541.7000000002</v>
      </c>
      <c r="G33" s="394">
        <v>122079020.52000001</v>
      </c>
      <c r="H33" s="394">
        <v>3978853.71</v>
      </c>
      <c r="I33" s="394">
        <v>270431980.85000002</v>
      </c>
      <c r="J33" s="394">
        <v>113608099.14</v>
      </c>
      <c r="K33" s="394">
        <v>61057512.910000004</v>
      </c>
      <c r="L33" s="394">
        <v>9823517.5</v>
      </c>
      <c r="M33" s="394">
        <v>15549720.620000001</v>
      </c>
      <c r="N33" s="394">
        <v>13258545.449999999</v>
      </c>
      <c r="O33" s="394">
        <v>83080700.489999995</v>
      </c>
      <c r="P33" s="394">
        <v>7810375.8499999996</v>
      </c>
      <c r="Q33" s="394">
        <v>5394369.2800000003</v>
      </c>
      <c r="R33" s="394">
        <v>15814128.029999999</v>
      </c>
      <c r="S33" s="394">
        <v>9281240.1699999999</v>
      </c>
      <c r="T33" s="394">
        <v>2357655.14</v>
      </c>
      <c r="U33" s="394">
        <v>241994594.22000003</v>
      </c>
      <c r="V33" s="394">
        <v>36126420.409999996</v>
      </c>
      <c r="W33" s="394">
        <v>16520844.459999999</v>
      </c>
      <c r="X33" s="394">
        <v>94184787.229999989</v>
      </c>
      <c r="Y33" s="394">
        <v>6198127.1499999994</v>
      </c>
      <c r="Z33" s="394">
        <v>24394963.529999997</v>
      </c>
      <c r="AA33" s="394">
        <v>5953893.4500000011</v>
      </c>
      <c r="AB33" s="394">
        <v>75398313.479999989</v>
      </c>
      <c r="AC33" s="394">
        <v>64593402.089999996</v>
      </c>
      <c r="AD33" s="394">
        <v>5578551.3600000003</v>
      </c>
      <c r="AE33" s="394">
        <v>54081279.849999994</v>
      </c>
      <c r="AF33" s="394">
        <v>15162745.529999999</v>
      </c>
      <c r="AG33" s="394">
        <v>37790233.319999993</v>
      </c>
      <c r="AH33" s="394">
        <v>24860729.43</v>
      </c>
      <c r="AI33" s="394">
        <v>16633643.919999998</v>
      </c>
      <c r="AJ33" s="394">
        <v>9240086.0799999982</v>
      </c>
      <c r="AK33" s="394">
        <v>50338834.780000001</v>
      </c>
      <c r="AL33" s="394">
        <v>18186131.5</v>
      </c>
      <c r="AM33" s="394">
        <v>87432522.080000013</v>
      </c>
      <c r="AN33" s="394">
        <v>11409364.969999999</v>
      </c>
      <c r="AO33" s="394">
        <v>9058426.9700000007</v>
      </c>
      <c r="AP33" s="394">
        <v>3867416.37</v>
      </c>
      <c r="AQ33" s="394">
        <v>1057639.2000000002</v>
      </c>
      <c r="AR33" s="394">
        <v>1951329.17</v>
      </c>
      <c r="AS33" s="394">
        <v>219209225.99000001</v>
      </c>
      <c r="AT33" s="394">
        <v>2412818.86</v>
      </c>
      <c r="AU33" s="394">
        <v>2551993.0300000003</v>
      </c>
      <c r="AV33" s="394">
        <v>6341937.9999999991</v>
      </c>
      <c r="AW33" s="394">
        <v>6800364.5700000003</v>
      </c>
      <c r="AX33" s="394">
        <v>7755220.2399999993</v>
      </c>
      <c r="AY33" s="394">
        <v>10655332.16</v>
      </c>
      <c r="AZ33" s="394">
        <v>13670586.100000001</v>
      </c>
      <c r="BA33" s="394">
        <v>3770906.9999999995</v>
      </c>
      <c r="BB33" s="394">
        <v>3382936.9099999997</v>
      </c>
      <c r="BC33" s="394">
        <v>6605856.3399999999</v>
      </c>
      <c r="BD33" s="394">
        <v>5865631.8799999999</v>
      </c>
      <c r="BE33" s="394">
        <v>18502401.950000003</v>
      </c>
      <c r="BF33" s="394">
        <v>929649.24</v>
      </c>
      <c r="BG33" s="394">
        <v>29110092.899999999</v>
      </c>
      <c r="BH33" s="394">
        <v>51426054.640000008</v>
      </c>
      <c r="BI33" s="394">
        <v>67889652.640000001</v>
      </c>
      <c r="BJ33" s="394">
        <v>8438809.1499999985</v>
      </c>
      <c r="BK33" s="394">
        <v>3626294.26</v>
      </c>
      <c r="BL33" s="394">
        <v>4979058.63</v>
      </c>
      <c r="BM33" s="394">
        <v>4437389.1499999994</v>
      </c>
      <c r="BN33" s="394">
        <v>6181642.0999999996</v>
      </c>
      <c r="BO33" s="394"/>
      <c r="BP33" s="394"/>
      <c r="BQ33" s="394">
        <v>220844954.57000005</v>
      </c>
      <c r="BR33" s="394">
        <v>9271255.2800000012</v>
      </c>
      <c r="BS33" s="394">
        <v>5406275.9199999999</v>
      </c>
      <c r="BT33" s="394">
        <v>7197351.8200000003</v>
      </c>
      <c r="BU33" s="394">
        <v>9236317.1400000006</v>
      </c>
      <c r="BV33" s="394">
        <v>10080376.59</v>
      </c>
      <c r="BW33" s="394">
        <v>6435778.1400000006</v>
      </c>
      <c r="BX33" s="394">
        <v>8251204.0599999996</v>
      </c>
      <c r="BY33" s="394">
        <v>44511419.309999995</v>
      </c>
      <c r="BZ33" s="394">
        <v>3441376.17</v>
      </c>
      <c r="CA33" s="394">
        <v>6531719.7400000002</v>
      </c>
      <c r="CB33" s="394">
        <v>20326079.989999998</v>
      </c>
      <c r="CC33" s="394">
        <v>9893302.2799999993</v>
      </c>
      <c r="CD33" s="394">
        <v>6164214.6900000004</v>
      </c>
      <c r="CE33" s="394">
        <v>7966783.6399999997</v>
      </c>
      <c r="CF33" s="394">
        <v>1025959217.27</v>
      </c>
      <c r="CG33" s="394">
        <v>5471275.0099999998</v>
      </c>
      <c r="CH33" s="394">
        <v>18283108.16</v>
      </c>
      <c r="CI33" s="394">
        <v>7761825.3700000001</v>
      </c>
      <c r="CJ33" s="394">
        <v>25175768.309999999</v>
      </c>
      <c r="CK33" s="394">
        <v>17365135.16</v>
      </c>
      <c r="CL33" s="394">
        <v>17975661.309999999</v>
      </c>
      <c r="CM33" s="394">
        <v>18053243.890000001</v>
      </c>
      <c r="CN33" s="394">
        <v>2747518.2800000003</v>
      </c>
      <c r="CO33" s="394">
        <v>24897983.850000001</v>
      </c>
      <c r="CP33" s="394">
        <v>13311260.819999998</v>
      </c>
      <c r="CQ33" s="394">
        <v>23918740.620000001</v>
      </c>
      <c r="CR33" s="394">
        <v>18240122.280000001</v>
      </c>
      <c r="CS33" s="394">
        <v>112383474.91</v>
      </c>
      <c r="CT33" s="394">
        <v>15536476.59</v>
      </c>
      <c r="CU33" s="394">
        <v>12381656.450000001</v>
      </c>
      <c r="CV33" s="394">
        <v>8336160.2100000009</v>
      </c>
      <c r="CW33" s="394">
        <v>8973302.8300000001</v>
      </c>
      <c r="CX33" s="394">
        <v>9988095.5800000001</v>
      </c>
      <c r="CY33" s="394">
        <v>7761135.2700000005</v>
      </c>
      <c r="CZ33" s="394">
        <v>8163711.3899999997</v>
      </c>
      <c r="DA33" s="394">
        <v>76282254.640000001</v>
      </c>
      <c r="DB33" s="394">
        <v>244471170.63999999</v>
      </c>
      <c r="DC33" s="394">
        <v>15906164.76</v>
      </c>
      <c r="DD33" s="394">
        <v>4474467.95</v>
      </c>
      <c r="DE33" s="394">
        <v>4478104.24</v>
      </c>
      <c r="DF33" s="394">
        <v>11379938.660000002</v>
      </c>
      <c r="DG33" s="394">
        <v>5673061.71</v>
      </c>
      <c r="DH33" s="394">
        <v>9788823.9399999995</v>
      </c>
      <c r="DI33" s="394">
        <v>8305935.2800000003</v>
      </c>
      <c r="DJ33" s="394">
        <v>1051145779.9399999</v>
      </c>
      <c r="DK33" s="394">
        <v>12380947.859999999</v>
      </c>
      <c r="DL33" s="394">
        <v>51740443.009999998</v>
      </c>
      <c r="DM33" s="394">
        <v>20361708.880000003</v>
      </c>
      <c r="DN33" s="394">
        <v>10439637.42</v>
      </c>
      <c r="DO33" s="394">
        <v>7968737.1799999997</v>
      </c>
      <c r="DP33" s="394">
        <v>70575877.629999995</v>
      </c>
      <c r="DQ33" s="394">
        <v>25396373.579999998</v>
      </c>
      <c r="DR33" s="394">
        <v>47226266.670000002</v>
      </c>
      <c r="DS33" s="394">
        <v>279637151.44999999</v>
      </c>
      <c r="DT33" s="394">
        <v>5199600.45</v>
      </c>
      <c r="DU33" s="394">
        <v>17781309.140000001</v>
      </c>
      <c r="DV33" s="394">
        <v>18873162.309999999</v>
      </c>
      <c r="DW33" s="394">
        <v>6780717.8600000003</v>
      </c>
      <c r="DX33" s="394">
        <v>889090.26</v>
      </c>
      <c r="DY33" s="394">
        <v>15271547.920000002</v>
      </c>
      <c r="DZ33" s="394">
        <v>6089072.7000000011</v>
      </c>
      <c r="EA33" s="394">
        <v>10262544.719999999</v>
      </c>
      <c r="EB33" s="394">
        <v>11143018.439999998</v>
      </c>
      <c r="EC33" s="394">
        <v>14061012.4</v>
      </c>
      <c r="ED33" s="394">
        <v>107729122.68000001</v>
      </c>
      <c r="EE33" s="394">
        <v>118367347.21000001</v>
      </c>
      <c r="EF33" s="394">
        <v>24020747.57</v>
      </c>
      <c r="EG33" s="394">
        <v>9027627.8500000015</v>
      </c>
      <c r="EH33" s="394">
        <v>25613105.169999998</v>
      </c>
      <c r="EI33" s="394">
        <v>4750562.58</v>
      </c>
      <c r="EJ33" s="394">
        <v>9844718.0300000012</v>
      </c>
      <c r="EK33" s="394">
        <v>7280135.1699999999</v>
      </c>
      <c r="EL33" s="394">
        <v>17537359.509999998</v>
      </c>
      <c r="EM33" s="394">
        <v>104854098.17000002</v>
      </c>
      <c r="EN33" s="394">
        <v>5341091.92</v>
      </c>
      <c r="EO33" s="394">
        <v>3420108.04</v>
      </c>
      <c r="EP33" s="394">
        <v>8112811.8900000006</v>
      </c>
      <c r="EQ33" s="394">
        <v>3632680.2</v>
      </c>
      <c r="ER33" s="394">
        <v>3755767.05</v>
      </c>
      <c r="ES33" s="394">
        <v>9339348.9900000002</v>
      </c>
      <c r="ET33" s="394">
        <v>18712242.210000001</v>
      </c>
      <c r="EU33" s="394">
        <v>8527085.8300000001</v>
      </c>
      <c r="EV33" s="394">
        <v>153702302.91</v>
      </c>
      <c r="EW33" s="394">
        <v>26730656.950000003</v>
      </c>
      <c r="EX33" s="394">
        <v>22703566.77</v>
      </c>
      <c r="EY33" s="394">
        <v>23750653.950000003</v>
      </c>
      <c r="EZ33" s="394">
        <v>46086075.990000002</v>
      </c>
      <c r="FA33" s="394">
        <v>20931360.740000002</v>
      </c>
      <c r="FB33" s="394">
        <v>31899427.439999998</v>
      </c>
      <c r="FC33" s="394">
        <v>10387534.66</v>
      </c>
      <c r="FD33" s="394">
        <v>23090248.66</v>
      </c>
      <c r="FE33" s="394">
        <v>12428002.229999999</v>
      </c>
      <c r="FF33" s="394">
        <v>6216139.5499999998</v>
      </c>
      <c r="FG33" s="394">
        <v>13731155.140000001</v>
      </c>
      <c r="FH33" s="394">
        <v>56893781.530000001</v>
      </c>
      <c r="FI33" s="394">
        <v>6533743.9100000001</v>
      </c>
      <c r="FJ33" s="394">
        <v>6236456.6600000001</v>
      </c>
      <c r="FK33" s="394">
        <v>9197001.3200000003</v>
      </c>
      <c r="FL33" s="394">
        <v>16549800.630000003</v>
      </c>
      <c r="FM33" s="394">
        <v>41218120.440000005</v>
      </c>
      <c r="FN33" s="394">
        <v>7866357.2800000003</v>
      </c>
      <c r="FO33" s="394">
        <v>14884833.029999999</v>
      </c>
      <c r="FP33" s="394">
        <v>980097268.66999996</v>
      </c>
      <c r="FQ33" s="394">
        <v>8838728.3200000003</v>
      </c>
      <c r="FR33" s="394">
        <v>18670704.32</v>
      </c>
      <c r="FS33" s="394">
        <v>13476280.51</v>
      </c>
      <c r="FT33" s="394">
        <v>16848491.390000001</v>
      </c>
      <c r="FU33" s="394">
        <v>10755368.24</v>
      </c>
      <c r="FV33" s="394">
        <v>20633324.370000001</v>
      </c>
      <c r="FW33" s="394">
        <v>5591821.7799999993</v>
      </c>
      <c r="FX33" s="394">
        <v>8828181.3000000007</v>
      </c>
      <c r="FY33" s="394">
        <v>27055584.539999999</v>
      </c>
      <c r="FZ33" s="394">
        <v>19350306.359999999</v>
      </c>
      <c r="GA33" s="394">
        <v>9072377.3300000001</v>
      </c>
      <c r="GB33" s="394">
        <v>7306300.2599999998</v>
      </c>
      <c r="GC33" s="394">
        <v>9034086.2799999993</v>
      </c>
      <c r="GD33" s="394">
        <v>94086369.430000007</v>
      </c>
      <c r="GE33" s="394">
        <v>2179042.08</v>
      </c>
      <c r="GF33" s="394">
        <v>6909829.96</v>
      </c>
      <c r="GG33" s="394">
        <v>13976673.370000001</v>
      </c>
      <c r="GH33" s="394">
        <v>12729612.359999999</v>
      </c>
      <c r="GI33" s="394">
        <v>16446216.27</v>
      </c>
      <c r="GJ33" s="394">
        <v>7370565.6200000001</v>
      </c>
      <c r="GK33" s="394">
        <v>17515206.09</v>
      </c>
      <c r="GL33" s="394">
        <v>5347621.92</v>
      </c>
      <c r="GM33" s="394">
        <v>5075491.96</v>
      </c>
      <c r="GN33" s="394">
        <v>4390090.21</v>
      </c>
      <c r="GO33" s="394">
        <v>3619171.24</v>
      </c>
      <c r="GP33" s="394">
        <v>93085961.479999989</v>
      </c>
      <c r="GQ33" s="394">
        <v>44148174.780000001</v>
      </c>
      <c r="GR33" s="394">
        <v>5136510.55</v>
      </c>
      <c r="GS33" s="394">
        <v>14211272.810000001</v>
      </c>
      <c r="GT33" s="394">
        <v>6001696.9500000002</v>
      </c>
      <c r="GU33" s="394">
        <v>3495823.57</v>
      </c>
      <c r="GV33" s="394">
        <v>7157471.4299999997</v>
      </c>
      <c r="GW33" s="394">
        <v>5226400.8</v>
      </c>
      <c r="GX33" s="394">
        <v>65674526.509999983</v>
      </c>
      <c r="GY33" s="394">
        <v>9960073.0799999982</v>
      </c>
      <c r="GZ33" s="394">
        <v>16096514.720000001</v>
      </c>
      <c r="HA33" s="394">
        <v>5702224.580000001</v>
      </c>
      <c r="HB33" s="394">
        <v>158178592.60000002</v>
      </c>
      <c r="HC33" s="394">
        <v>103074324.89</v>
      </c>
      <c r="HD33" s="394">
        <v>103462873.7</v>
      </c>
      <c r="HE33" s="394">
        <v>45764500.700000003</v>
      </c>
      <c r="HF33" s="394">
        <v>11687393.189999998</v>
      </c>
      <c r="HG33" s="394">
        <v>37863326.579999998</v>
      </c>
      <c r="HH33" s="394">
        <v>17875716.640000001</v>
      </c>
      <c r="HI33" s="394">
        <v>479630848.19</v>
      </c>
      <c r="HJ33" s="394">
        <v>99976910.409999996</v>
      </c>
      <c r="HK33" s="394">
        <v>118144935.16000001</v>
      </c>
      <c r="HL33" s="394">
        <v>131826994.41</v>
      </c>
      <c r="HM33" s="394">
        <v>16430075.379999999</v>
      </c>
      <c r="HN33" s="394">
        <v>21563706.630000003</v>
      </c>
      <c r="HO33" s="394">
        <v>75047758.329999998</v>
      </c>
      <c r="HP33" s="394">
        <v>14021138.07</v>
      </c>
      <c r="HQ33" s="394">
        <v>435036857.11000007</v>
      </c>
      <c r="HR33" s="394">
        <v>40655811.82</v>
      </c>
      <c r="HS33" s="394">
        <v>16878806.710000001</v>
      </c>
      <c r="HT33" s="394">
        <v>10794279.130000001</v>
      </c>
      <c r="HU33" s="394">
        <v>15915150.43</v>
      </c>
      <c r="HV33" s="394">
        <v>13016452.589999998</v>
      </c>
      <c r="HW33" s="394">
        <v>36298041.520000003</v>
      </c>
      <c r="HX33" s="394">
        <v>12585628.530000001</v>
      </c>
      <c r="HY33" s="394">
        <v>8580331.1400000006</v>
      </c>
      <c r="HZ33" s="394">
        <v>3395777.53</v>
      </c>
      <c r="IA33" s="394">
        <v>8217889.79</v>
      </c>
      <c r="IB33" s="394">
        <v>45848561.380000003</v>
      </c>
      <c r="IC33" s="394">
        <v>3460089.0599999996</v>
      </c>
      <c r="ID33" s="394">
        <v>8910441.6300000008</v>
      </c>
      <c r="IE33" s="394">
        <v>6638866.1299999999</v>
      </c>
      <c r="IF33" s="394">
        <v>5219255.8600000003</v>
      </c>
      <c r="IG33" s="394">
        <v>199152583.94</v>
      </c>
      <c r="IH33" s="394">
        <v>115462592.2</v>
      </c>
      <c r="II33" s="394">
        <v>8750156.4299999978</v>
      </c>
      <c r="IJ33" s="394">
        <v>21341687.720000003</v>
      </c>
      <c r="IK33" s="394">
        <v>20176658.690000001</v>
      </c>
      <c r="IL33" s="394">
        <v>16818155.52</v>
      </c>
      <c r="IM33" s="394">
        <v>10973386.189999999</v>
      </c>
      <c r="IN33" s="394">
        <v>4765521.1500000004</v>
      </c>
      <c r="IO33" s="394">
        <v>15283310.229999999</v>
      </c>
      <c r="IP33" s="394">
        <v>4557275.3199999994</v>
      </c>
      <c r="IQ33" s="394">
        <v>27706968.139999993</v>
      </c>
      <c r="IR33" s="394">
        <v>126408221.21000001</v>
      </c>
      <c r="IS33" s="394">
        <v>29313456.530000001</v>
      </c>
      <c r="IT33" s="394">
        <v>14170795.08</v>
      </c>
      <c r="IU33" s="394">
        <v>12055018.560000001</v>
      </c>
      <c r="IV33" s="394">
        <v>42036382.770000003</v>
      </c>
      <c r="IW33" s="394">
        <v>8246598.3500000015</v>
      </c>
      <c r="IX33" s="394">
        <v>12742580.690000001</v>
      </c>
      <c r="IY33" s="394">
        <v>9296343.5399999991</v>
      </c>
      <c r="IZ33" s="394">
        <v>6985368.3300000001</v>
      </c>
      <c r="JA33" s="394">
        <v>7389598.5199999996</v>
      </c>
      <c r="JB33" s="394">
        <v>10110694.170000002</v>
      </c>
      <c r="JC33" s="394">
        <v>7500430.6000000006</v>
      </c>
      <c r="JD33" s="394">
        <v>136862254.31</v>
      </c>
      <c r="JE33" s="394">
        <v>35265089.869999997</v>
      </c>
      <c r="JF33" s="394">
        <v>13097904.199999999</v>
      </c>
      <c r="JG33" s="394">
        <v>1212282.3900000001</v>
      </c>
      <c r="JH33" s="394">
        <v>5239841.51</v>
      </c>
      <c r="JI33" s="394">
        <v>6393595.9899999984</v>
      </c>
      <c r="JJ33" s="394">
        <v>121241061.03</v>
      </c>
      <c r="JK33" s="394">
        <v>9267035.7899999991</v>
      </c>
      <c r="JL33" s="394">
        <v>4786249.9000000004</v>
      </c>
      <c r="JM33" s="394">
        <v>47544247.57</v>
      </c>
      <c r="JN33" s="394">
        <v>14886143.309999999</v>
      </c>
      <c r="JO33" s="394">
        <v>14299693.57</v>
      </c>
      <c r="JP33" s="394">
        <v>11203072.800000001</v>
      </c>
      <c r="JQ33" s="394">
        <v>138408871.00999999</v>
      </c>
      <c r="JR33" s="394">
        <v>95919208.340000004</v>
      </c>
      <c r="JS33" s="394">
        <v>14043278.09</v>
      </c>
      <c r="JT33" s="394">
        <v>3942429.35</v>
      </c>
      <c r="JU33" s="394">
        <v>12677370.32</v>
      </c>
      <c r="JV33" s="394">
        <v>7394312.6500000004</v>
      </c>
      <c r="JW33" s="394">
        <v>32834348.229999997</v>
      </c>
      <c r="JX33" s="394">
        <v>13817028.390000001</v>
      </c>
      <c r="JY33" s="394">
        <v>11185800.529999999</v>
      </c>
      <c r="JZ33" s="394">
        <v>6815020.4499999993</v>
      </c>
      <c r="KA33" s="394">
        <v>21261448.920000002</v>
      </c>
      <c r="KB33" s="394">
        <v>17962131.289999999</v>
      </c>
      <c r="KC33" s="394">
        <v>5979833.1500000004</v>
      </c>
      <c r="KD33" s="394">
        <v>2372831.8200000003</v>
      </c>
      <c r="KE33" s="394">
        <v>12409375.159999998</v>
      </c>
      <c r="KF33" s="394">
        <v>735200779.89999998</v>
      </c>
      <c r="KG33" s="394">
        <v>64961455.699999996</v>
      </c>
      <c r="KH33" s="394">
        <v>63627458.630000003</v>
      </c>
      <c r="KI33" s="394">
        <v>24551673.119999997</v>
      </c>
      <c r="KJ33" s="394">
        <v>48082461.710000001</v>
      </c>
      <c r="KK33" s="394">
        <v>113866137.34999999</v>
      </c>
      <c r="KL33" s="394">
        <v>120054719.44</v>
      </c>
      <c r="KM33" s="394">
        <v>27471064.140000001</v>
      </c>
      <c r="KN33" s="394">
        <v>13965123.970000001</v>
      </c>
      <c r="KO33" s="394">
        <v>118217072.87</v>
      </c>
      <c r="KP33" s="394">
        <v>30373479.649999999</v>
      </c>
      <c r="KQ33" s="394">
        <v>20109851.840000004</v>
      </c>
      <c r="KR33" s="394">
        <v>26832652.819999997</v>
      </c>
      <c r="KS33" s="394">
        <v>24143085.620000001</v>
      </c>
      <c r="KT33" s="394">
        <v>38883465</v>
      </c>
      <c r="KU33" s="394">
        <v>39295849.63000001</v>
      </c>
      <c r="KV33" s="394">
        <v>87923150.810000002</v>
      </c>
      <c r="KW33" s="394">
        <v>222129700.89000002</v>
      </c>
      <c r="KX33" s="394">
        <v>16938068.809999999</v>
      </c>
      <c r="KY33" s="394">
        <v>5366592.6599999992</v>
      </c>
      <c r="KZ33" s="394">
        <v>14334777.549999997</v>
      </c>
      <c r="LA33" s="394">
        <v>23828567.340000004</v>
      </c>
      <c r="LB33" s="394">
        <v>10157545.799999999</v>
      </c>
      <c r="LC33" s="394">
        <v>19983181.620000005</v>
      </c>
      <c r="LD33" s="394">
        <v>4603093.2</v>
      </c>
      <c r="LE33" s="394">
        <v>381968649.98000002</v>
      </c>
      <c r="LF33" s="394">
        <v>36469254.860000007</v>
      </c>
      <c r="LG33" s="394">
        <v>93722940.129999995</v>
      </c>
      <c r="LH33" s="394">
        <v>34113798.769999996</v>
      </c>
      <c r="LI33" s="394">
        <v>40878489.700000003</v>
      </c>
      <c r="LJ33" s="394">
        <v>7098503.5600000005</v>
      </c>
      <c r="LK33" s="394">
        <v>3874452.4698999999</v>
      </c>
      <c r="LL33" s="394">
        <v>17221453.599999998</v>
      </c>
      <c r="LM33" s="394">
        <v>6155004.5899999999</v>
      </c>
      <c r="LN33" s="394">
        <v>12258508.630000003</v>
      </c>
      <c r="LO33" s="394">
        <v>6442418.4500000002</v>
      </c>
      <c r="LP33" s="394">
        <v>76032508.129999995</v>
      </c>
      <c r="LQ33" s="394">
        <v>10784469.619999999</v>
      </c>
      <c r="LR33" s="394">
        <v>24884661.310000002</v>
      </c>
      <c r="LS33" s="394">
        <v>506486162.76999998</v>
      </c>
      <c r="LT33" s="394">
        <v>120570297.79000001</v>
      </c>
      <c r="LU33" s="394">
        <v>255064422.85999995</v>
      </c>
      <c r="LV33" s="394">
        <v>77448292.629999995</v>
      </c>
      <c r="LW33" s="394">
        <v>14202462.969999999</v>
      </c>
      <c r="LX33" s="394">
        <v>34429073.630000003</v>
      </c>
      <c r="LY33" s="394">
        <v>31102963.010000002</v>
      </c>
      <c r="LZ33" s="394">
        <v>26935812.57</v>
      </c>
      <c r="MA33" s="394">
        <v>22143080.629999999</v>
      </c>
      <c r="MB33" s="394">
        <v>61509217.649999991</v>
      </c>
      <c r="MC33" s="394">
        <v>35901511.82</v>
      </c>
      <c r="MD33" s="394">
        <v>24811206.989999998</v>
      </c>
      <c r="ME33" s="394">
        <v>330751873.35000002</v>
      </c>
      <c r="MF33" s="394">
        <v>21669366.779999997</v>
      </c>
      <c r="MG33" s="394">
        <v>9176990.2100000009</v>
      </c>
      <c r="MH33" s="394">
        <v>1932965.06</v>
      </c>
      <c r="MI33" s="394">
        <v>15170018.940000001</v>
      </c>
      <c r="MJ33" s="394">
        <v>5592961.5599999996</v>
      </c>
      <c r="MK33" s="394">
        <v>20571477.949999996</v>
      </c>
      <c r="ML33" s="394">
        <v>3653385.3199999994</v>
      </c>
      <c r="MM33" s="394">
        <v>15440435.08</v>
      </c>
      <c r="MN33" s="394">
        <v>16086781.850000001</v>
      </c>
      <c r="MO33" s="394">
        <v>9082166.0899999999</v>
      </c>
      <c r="MP33" s="394">
        <v>15433201.810000001</v>
      </c>
      <c r="MQ33" s="394">
        <v>350368855.24000001</v>
      </c>
      <c r="MR33" s="394">
        <v>33254489.09</v>
      </c>
      <c r="MS33" s="394">
        <v>41108082.689999998</v>
      </c>
      <c r="MT33" s="394">
        <v>5647221.54</v>
      </c>
      <c r="MU33" s="394">
        <v>35908414.699999996</v>
      </c>
      <c r="MV33" s="394">
        <v>9426172.4900000002</v>
      </c>
      <c r="MW33" s="394">
        <v>111116490.11029999</v>
      </c>
      <c r="MX33" s="394">
        <v>19731294.169999998</v>
      </c>
      <c r="MY33" s="394">
        <v>17155951.550000001</v>
      </c>
      <c r="MZ33" s="394">
        <v>5362487.0199999996</v>
      </c>
      <c r="NA33" s="394"/>
      <c r="NB33" s="394">
        <v>844736080.11000001</v>
      </c>
      <c r="NC33" s="394">
        <v>130147284.56000002</v>
      </c>
      <c r="ND33" s="394">
        <v>39005089.010000005</v>
      </c>
      <c r="NE33" s="394">
        <v>594761943.16000009</v>
      </c>
      <c r="NF33" s="394">
        <v>24346177.350000001</v>
      </c>
      <c r="NG33" s="394">
        <v>68248305.069999993</v>
      </c>
      <c r="NH33" s="394">
        <v>184809703.15000001</v>
      </c>
      <c r="NI33" s="394">
        <v>364652464.59000003</v>
      </c>
      <c r="NJ33" s="394">
        <v>13557870.16</v>
      </c>
      <c r="NK33" s="394">
        <v>74388491.9155</v>
      </c>
      <c r="NL33" s="394">
        <v>51187954.629999995</v>
      </c>
      <c r="NM33" s="394">
        <v>30420055.690000005</v>
      </c>
      <c r="NN33" s="394">
        <v>116163458.30000001</v>
      </c>
      <c r="NO33" s="394">
        <v>20087409.529999997</v>
      </c>
      <c r="NP33" s="394">
        <v>18193855.300000004</v>
      </c>
      <c r="NQ33" s="394">
        <v>10429102.98</v>
      </c>
      <c r="NR33" s="394">
        <v>13098113.110000001</v>
      </c>
      <c r="NS33" s="394">
        <v>4704630.66</v>
      </c>
      <c r="NT33" s="394">
        <v>5937812.919999999</v>
      </c>
      <c r="NU33" s="394">
        <v>177513672.96000001</v>
      </c>
      <c r="NV33" s="394">
        <v>179309425.90000004</v>
      </c>
      <c r="NW33" s="394">
        <v>28731262.039999999</v>
      </c>
      <c r="NX33" s="394">
        <v>17160993.43</v>
      </c>
      <c r="NY33" s="394">
        <v>16214977.989999998</v>
      </c>
      <c r="NZ33" s="394">
        <v>30567112.509999998</v>
      </c>
      <c r="OA33" s="394">
        <v>7515964.5899999999</v>
      </c>
      <c r="OB33" s="394">
        <v>931299435.19000006</v>
      </c>
      <c r="OC33" s="394">
        <v>8964927.1799999997</v>
      </c>
      <c r="OD33" s="394">
        <v>48562774.829999998</v>
      </c>
      <c r="OE33" s="394">
        <v>79197702.550000012</v>
      </c>
      <c r="OF33" s="394">
        <v>14107614.74</v>
      </c>
      <c r="OG33" s="394">
        <v>86189426.5</v>
      </c>
      <c r="OH33" s="394">
        <v>41789310.280000001</v>
      </c>
      <c r="OI33" s="394">
        <v>21068256.959999997</v>
      </c>
      <c r="OJ33" s="394">
        <v>57609066.300000004</v>
      </c>
      <c r="OK33" s="394">
        <v>257321696.08999997</v>
      </c>
      <c r="OL33" s="394">
        <v>109519960.81000002</v>
      </c>
      <c r="OM33" s="394">
        <v>369975032.72999996</v>
      </c>
      <c r="ON33" s="394">
        <v>81566248.960000008</v>
      </c>
      <c r="OO33" s="394">
        <v>41607987.100000009</v>
      </c>
      <c r="OP33" s="394">
        <v>82086894.749999985</v>
      </c>
      <c r="OQ33" s="394">
        <v>123465378.91</v>
      </c>
      <c r="OR33" s="394">
        <v>11050179.01</v>
      </c>
      <c r="OS33" s="394">
        <v>14033134.09</v>
      </c>
      <c r="OT33" s="394">
        <v>10655556.409999998</v>
      </c>
      <c r="OU33" s="394">
        <v>11846868.360000001</v>
      </c>
      <c r="OV33" s="394">
        <v>22138088.880000003</v>
      </c>
      <c r="OW33" s="394">
        <v>29293682.559999999</v>
      </c>
      <c r="OX33" s="394">
        <v>3118828.23</v>
      </c>
      <c r="OY33" s="394">
        <v>4771629.75</v>
      </c>
      <c r="OZ33" s="394">
        <v>145967723.52000001</v>
      </c>
      <c r="PA33" s="394">
        <v>11019988.960000001</v>
      </c>
      <c r="PB33" s="394">
        <v>6427385.6499999994</v>
      </c>
      <c r="PC33" s="394">
        <v>4760552.5500000007</v>
      </c>
      <c r="PD33" s="394">
        <v>12451752.310000001</v>
      </c>
      <c r="PE33" s="394">
        <v>26358064.349999998</v>
      </c>
      <c r="PF33" s="394">
        <v>4538035.59</v>
      </c>
      <c r="PG33" s="394">
        <v>8634261.2199999988</v>
      </c>
      <c r="PH33" s="394">
        <v>8861383.3800000008</v>
      </c>
      <c r="PI33" s="394">
        <v>2129230.8199999998</v>
      </c>
      <c r="PJ33" s="394">
        <v>24492377.130000003</v>
      </c>
      <c r="PK33" s="394">
        <v>30374122.689999998</v>
      </c>
      <c r="PL33" s="394">
        <v>3508846.4</v>
      </c>
      <c r="PM33" s="394">
        <v>22486882.289999999</v>
      </c>
      <c r="PN33" s="394">
        <v>1427524.94</v>
      </c>
      <c r="PO33" s="394">
        <v>4954509.72</v>
      </c>
      <c r="PP33" s="394"/>
      <c r="PQ33" s="394"/>
      <c r="PR33" s="394">
        <v>683504722</v>
      </c>
      <c r="PS33" s="394">
        <v>20861136.170000002</v>
      </c>
      <c r="PT33" s="394">
        <v>4909877.8600000003</v>
      </c>
      <c r="PU33" s="394">
        <v>61467765.719999999</v>
      </c>
      <c r="PV33" s="394">
        <v>19644904.350000001</v>
      </c>
      <c r="PW33" s="394">
        <v>13642209.550000001</v>
      </c>
      <c r="PX33" s="394">
        <v>32699331.640000001</v>
      </c>
      <c r="PY33" s="394">
        <v>13023650.43</v>
      </c>
      <c r="PZ33" s="394">
        <v>38948775.030000001</v>
      </c>
      <c r="QA33" s="394">
        <v>9800155.1799999997</v>
      </c>
      <c r="QB33" s="394">
        <v>10567783.01</v>
      </c>
      <c r="QC33" s="394">
        <v>4251013.08</v>
      </c>
      <c r="QD33" s="394">
        <v>9302396.7699999996</v>
      </c>
      <c r="QE33" s="394">
        <v>75220925.159999982</v>
      </c>
      <c r="QF33" s="394">
        <v>46446172.75</v>
      </c>
      <c r="QG33" s="394">
        <v>62101724.940000005</v>
      </c>
      <c r="QH33" s="394">
        <v>4427192.34</v>
      </c>
      <c r="QI33" s="394">
        <v>2329624.0299999998</v>
      </c>
      <c r="QJ33" s="394">
        <v>9237068.4199999999</v>
      </c>
      <c r="QK33" s="394">
        <v>7560295.6200000001</v>
      </c>
      <c r="QL33" s="394">
        <v>14761201.370000001</v>
      </c>
      <c r="QM33" s="394">
        <v>6495461.7399999993</v>
      </c>
      <c r="QN33" s="394"/>
      <c r="QO33" s="394"/>
      <c r="QP33" s="394"/>
      <c r="QQ33" s="394"/>
      <c r="QR33" s="394">
        <v>388508923.31</v>
      </c>
      <c r="QS33" s="394">
        <v>7078426.7300000004</v>
      </c>
      <c r="QT33" s="394">
        <v>13365084.060000002</v>
      </c>
      <c r="QU33" s="394">
        <v>22578564.489999998</v>
      </c>
      <c r="QV33" s="394">
        <v>15353080.380000001</v>
      </c>
      <c r="QW33" s="394">
        <v>133826586.34999999</v>
      </c>
      <c r="QX33" s="394">
        <v>16782853.100000001</v>
      </c>
      <c r="QY33" s="394">
        <v>17927225.719999999</v>
      </c>
      <c r="QZ33" s="394">
        <v>98700089.939999998</v>
      </c>
      <c r="RA33" s="394">
        <v>10635541.130000001</v>
      </c>
      <c r="RB33" s="394">
        <v>6095978.0800000001</v>
      </c>
      <c r="RC33" s="394"/>
      <c r="RD33" s="394"/>
      <c r="RE33" s="394">
        <v>467628732.57999998</v>
      </c>
      <c r="RF33" s="394">
        <v>7049728.9400000004</v>
      </c>
      <c r="RG33" s="394">
        <v>2553209.21</v>
      </c>
      <c r="RH33" s="394">
        <v>47372949.760000005</v>
      </c>
      <c r="RI33" s="394">
        <v>3875860.6</v>
      </c>
      <c r="RJ33" s="394">
        <v>3209570.67</v>
      </c>
      <c r="RK33" s="394">
        <v>4751059.92</v>
      </c>
      <c r="RL33" s="394">
        <v>5968218.3700000001</v>
      </c>
      <c r="RM33" s="394">
        <v>21497258.879999999</v>
      </c>
      <c r="RN33" s="394">
        <v>20558862.75</v>
      </c>
      <c r="RO33" s="394">
        <v>43419969.68</v>
      </c>
      <c r="RP33" s="394">
        <v>14433919.119999999</v>
      </c>
      <c r="RQ33" s="394">
        <v>8891022.75</v>
      </c>
      <c r="RR33" s="394">
        <v>1993342.8099999998</v>
      </c>
      <c r="RS33" s="394">
        <v>8510111.4199999999</v>
      </c>
      <c r="RT33" s="394">
        <v>4393628.72</v>
      </c>
      <c r="RU33" s="394">
        <v>3269005.77</v>
      </c>
      <c r="RV33" s="394">
        <v>3585713.6500000004</v>
      </c>
      <c r="RW33" s="394">
        <v>1191043.78</v>
      </c>
      <c r="RX33" s="394">
        <v>2892081.46</v>
      </c>
      <c r="RY33" s="394">
        <v>148778585.87</v>
      </c>
      <c r="RZ33" s="394">
        <v>32901940.749999996</v>
      </c>
      <c r="SA33" s="394">
        <v>12296167.800000001</v>
      </c>
      <c r="SB33" s="394">
        <v>13018994.880000001</v>
      </c>
      <c r="SC33" s="394">
        <v>6425682.9799999995</v>
      </c>
      <c r="SD33" s="394">
        <v>14369464.359999999</v>
      </c>
      <c r="SE33" s="394"/>
      <c r="SF33" s="394">
        <v>25107322.609999999</v>
      </c>
      <c r="SG33" s="394">
        <v>17899877.859999999</v>
      </c>
      <c r="SH33" s="394">
        <v>23727856.170000002</v>
      </c>
      <c r="SI33" s="394">
        <v>8056138.9500000002</v>
      </c>
      <c r="SJ33" s="394"/>
      <c r="SK33" s="394">
        <v>70378221.929999992</v>
      </c>
      <c r="SL33" s="394">
        <v>28015198.809999999</v>
      </c>
      <c r="SM33" s="394">
        <v>30132223.579999998</v>
      </c>
      <c r="SN33" s="394">
        <v>37067465.079999998</v>
      </c>
      <c r="SO33" s="394">
        <v>29029461.460000001</v>
      </c>
      <c r="SP33" s="394">
        <v>18862228.389999997</v>
      </c>
      <c r="SQ33" s="394">
        <v>8055676.6900000004</v>
      </c>
      <c r="SR33" s="394">
        <v>5139694.47</v>
      </c>
      <c r="SS33" s="394">
        <v>130828419.53</v>
      </c>
      <c r="ST33" s="394">
        <v>8722900.3900000006</v>
      </c>
      <c r="SU33" s="394">
        <v>42614564.910000004</v>
      </c>
      <c r="SV33" s="394">
        <v>29881946.670000002</v>
      </c>
      <c r="SW33" s="394">
        <v>1442229.28</v>
      </c>
      <c r="SX33" s="394">
        <v>7165544.29</v>
      </c>
      <c r="SY33" s="394">
        <v>20432210.91</v>
      </c>
      <c r="SZ33" s="394">
        <v>22310917.270000003</v>
      </c>
      <c r="TA33" s="394">
        <v>8581075.1799999997</v>
      </c>
      <c r="TB33" s="394">
        <v>455112.95</v>
      </c>
      <c r="TC33" s="394">
        <v>23275169.449999999</v>
      </c>
      <c r="TD33" s="394">
        <v>5227881.3600000003</v>
      </c>
      <c r="TE33" s="394">
        <v>50095295.539999999</v>
      </c>
      <c r="TF33" s="394">
        <v>6566064.7000000002</v>
      </c>
      <c r="TG33" s="394">
        <v>172790977.18000001</v>
      </c>
      <c r="TH33" s="394">
        <v>14247759.25</v>
      </c>
      <c r="TI33" s="394">
        <v>26659750.289999999</v>
      </c>
      <c r="TJ33" s="394">
        <v>14072104.489999998</v>
      </c>
      <c r="TK33" s="394">
        <v>14446206.83</v>
      </c>
      <c r="TL33" s="394">
        <v>7376280.25</v>
      </c>
      <c r="TM33" s="394">
        <v>3791664.48</v>
      </c>
      <c r="TN33" s="394">
        <v>18530983.539999999</v>
      </c>
      <c r="TO33" s="394">
        <v>20995659.82</v>
      </c>
      <c r="TP33" s="394">
        <v>6115067.5599999996</v>
      </c>
      <c r="TQ33" s="394">
        <v>7601391.8399999999</v>
      </c>
      <c r="TR33" s="394">
        <v>13552200.65</v>
      </c>
      <c r="TS33" s="394">
        <v>10138359.5</v>
      </c>
      <c r="TT33" s="394">
        <v>11272105.33</v>
      </c>
      <c r="TU33" s="394">
        <v>11599512.01</v>
      </c>
      <c r="TV33" s="394">
        <v>15198198.5</v>
      </c>
      <c r="TW33" s="394">
        <v>56883391.480000004</v>
      </c>
      <c r="TX33" s="394">
        <v>5973797.4400000004</v>
      </c>
      <c r="TY33" s="394">
        <v>231792568.87</v>
      </c>
      <c r="TZ33" s="394">
        <v>32632427.760000002</v>
      </c>
      <c r="UA33" s="394">
        <v>6871577.2300000004</v>
      </c>
      <c r="UB33" s="394">
        <v>2772426.9699999997</v>
      </c>
      <c r="UC33" s="394">
        <v>35664768.490000002</v>
      </c>
      <c r="UD33" s="394">
        <v>9145592.6699999999</v>
      </c>
      <c r="UE33" s="394">
        <v>6749769.3099999996</v>
      </c>
      <c r="UF33" s="394">
        <v>24955122.400000002</v>
      </c>
      <c r="UG33" s="394">
        <v>26493376.510000002</v>
      </c>
      <c r="UH33" s="394">
        <v>82463863.420000002</v>
      </c>
      <c r="UI33" s="394">
        <v>18375094.289999999</v>
      </c>
      <c r="UJ33" s="394">
        <v>12145731.409999998</v>
      </c>
      <c r="UK33" s="394">
        <v>10202630.24</v>
      </c>
      <c r="UL33" s="394">
        <v>10727783.579999998</v>
      </c>
      <c r="UM33" s="394">
        <v>15113564.369999999</v>
      </c>
      <c r="UN33" s="394">
        <v>895785777.63999987</v>
      </c>
      <c r="UO33" s="394">
        <v>22807134.060000002</v>
      </c>
      <c r="UP33" s="394">
        <v>8968246.7899999991</v>
      </c>
      <c r="UQ33" s="394">
        <v>17705264.399999999</v>
      </c>
      <c r="UR33" s="394">
        <v>2145151.02</v>
      </c>
      <c r="US33" s="394">
        <v>14108597.32</v>
      </c>
      <c r="UT33" s="394">
        <v>16890752.050000001</v>
      </c>
      <c r="UU33" s="394">
        <v>6596134.2799999993</v>
      </c>
      <c r="UV33" s="394">
        <v>10433872.41</v>
      </c>
      <c r="UW33" s="394">
        <v>12628829.18</v>
      </c>
      <c r="UX33" s="394">
        <v>11779740.300000001</v>
      </c>
      <c r="UY33" s="394">
        <v>40215533.57</v>
      </c>
      <c r="UZ33" s="394">
        <v>32058330.84</v>
      </c>
      <c r="VA33" s="394">
        <v>23236937.759999998</v>
      </c>
      <c r="VB33" s="394">
        <v>18681058.039999999</v>
      </c>
      <c r="VC33" s="394">
        <v>21685175.43</v>
      </c>
      <c r="VD33" s="394">
        <v>8566292.1799999997</v>
      </c>
      <c r="VE33" s="394">
        <v>8363740.6099999994</v>
      </c>
      <c r="VF33" s="394">
        <v>11025951.390000001</v>
      </c>
      <c r="VG33" s="394">
        <v>5959732.79</v>
      </c>
      <c r="VH33" s="394">
        <v>15579283.309999999</v>
      </c>
      <c r="VI33" s="394">
        <v>11453339.85</v>
      </c>
      <c r="VJ33" s="394">
        <v>83488864.570000008</v>
      </c>
      <c r="VK33" s="394">
        <v>10228103.449999999</v>
      </c>
      <c r="VL33" s="394">
        <v>35971757.850000001</v>
      </c>
      <c r="VM33" s="394">
        <v>28227871.140000004</v>
      </c>
      <c r="VN33" s="394">
        <v>99023228.829999998</v>
      </c>
      <c r="VO33" s="394">
        <v>20137558.640000001</v>
      </c>
      <c r="VP33" s="394">
        <v>14714293.82</v>
      </c>
      <c r="VQ33" s="394">
        <v>1467307.47</v>
      </c>
      <c r="VR33" s="394">
        <v>44867509.180000007</v>
      </c>
      <c r="VS33" s="394">
        <v>12216744.77</v>
      </c>
      <c r="VT33" s="394">
        <v>20580566.349999998</v>
      </c>
      <c r="VU33" s="394">
        <v>107495946.19999999</v>
      </c>
      <c r="VV33" s="394">
        <v>2246532.4900000002</v>
      </c>
      <c r="VW33" s="394">
        <v>16812895.07</v>
      </c>
      <c r="VX33" s="394">
        <v>707319.47</v>
      </c>
      <c r="VY33" s="394">
        <v>1810750321.6000001</v>
      </c>
      <c r="VZ33" s="394">
        <v>29707055.080000002</v>
      </c>
      <c r="WA33" s="394">
        <v>66076105.25999999</v>
      </c>
      <c r="WB33" s="394">
        <v>19796833.859999999</v>
      </c>
      <c r="WC33" s="394">
        <v>27742924.289999995</v>
      </c>
      <c r="WD33" s="394">
        <v>20621744.689999998</v>
      </c>
      <c r="WE33" s="394">
        <v>48840250.639999993</v>
      </c>
      <c r="WF33" s="394">
        <v>63292437.959999993</v>
      </c>
      <c r="WG33" s="394">
        <v>27162207.120000001</v>
      </c>
      <c r="WH33" s="394">
        <v>17047386.359999999</v>
      </c>
      <c r="WI33" s="394">
        <v>12227945.440000001</v>
      </c>
      <c r="WJ33" s="394">
        <v>24355941.25</v>
      </c>
      <c r="WK33" s="394">
        <v>33044722.889999997</v>
      </c>
      <c r="WL33" s="394">
        <v>43761818.349999994</v>
      </c>
      <c r="WM33" s="394">
        <v>99778602.279999986</v>
      </c>
      <c r="WN33" s="394">
        <v>34605468.890000001</v>
      </c>
      <c r="WO33" s="394">
        <v>22830497.77</v>
      </c>
      <c r="WP33" s="394">
        <v>50220137.420000002</v>
      </c>
      <c r="WQ33" s="394">
        <v>5691206.9399999995</v>
      </c>
      <c r="WR33" s="394">
        <v>19565163.870000005</v>
      </c>
      <c r="WS33" s="394">
        <v>198402168.81</v>
      </c>
      <c r="WT33" s="394">
        <v>25220853.23</v>
      </c>
      <c r="WU33" s="394">
        <v>34989694.450000003</v>
      </c>
      <c r="WV33" s="394">
        <v>19947099.91</v>
      </c>
      <c r="WW33" s="394">
        <v>10793846.92</v>
      </c>
      <c r="WX33" s="394">
        <v>14106962.869999999</v>
      </c>
      <c r="WY33" s="394">
        <v>19518042.560000002</v>
      </c>
      <c r="WZ33" s="394">
        <v>12643238.969999999</v>
      </c>
      <c r="XA33" s="394">
        <v>154160573.60000002</v>
      </c>
      <c r="XB33" s="394">
        <v>11161568.07</v>
      </c>
      <c r="XC33" s="394">
        <v>14385868.65</v>
      </c>
      <c r="XD33" s="394">
        <v>13059327.449999999</v>
      </c>
      <c r="XE33" s="394">
        <v>12962184.189999999</v>
      </c>
      <c r="XF33" s="394">
        <v>506509617.48999995</v>
      </c>
      <c r="XG33" s="394">
        <v>29192406.100000001</v>
      </c>
      <c r="XH33" s="394">
        <v>106178475.92</v>
      </c>
      <c r="XI33" s="394">
        <v>106953657.59</v>
      </c>
      <c r="XJ33" s="394">
        <v>26329771.799999997</v>
      </c>
      <c r="XK33" s="394">
        <v>38908450.289999999</v>
      </c>
      <c r="XL33" s="394">
        <v>35227248.939999998</v>
      </c>
      <c r="XM33" s="394">
        <v>61014665.899999999</v>
      </c>
      <c r="XN33" s="394">
        <v>9813461.4199999999</v>
      </c>
      <c r="XO33" s="394">
        <v>94263751.079999998</v>
      </c>
      <c r="XP33" s="394">
        <v>38004037.079999998</v>
      </c>
      <c r="XQ33" s="394">
        <v>16067341.75</v>
      </c>
      <c r="XR33" s="394">
        <v>18033377.280000001</v>
      </c>
      <c r="XS33" s="394">
        <v>6083575.96</v>
      </c>
      <c r="XT33" s="394">
        <v>20855138.359999999</v>
      </c>
      <c r="XU33" s="394">
        <v>5770780.1800000006</v>
      </c>
      <c r="XV33" s="394">
        <v>11010566.58</v>
      </c>
      <c r="XW33" s="394">
        <v>18324091.960000001</v>
      </c>
      <c r="XX33" s="394">
        <v>5229152.4800000004</v>
      </c>
      <c r="XY33" s="394">
        <v>4640227.53</v>
      </c>
      <c r="XZ33" s="394">
        <v>7205084.96</v>
      </c>
      <c r="YA33" s="394">
        <v>29892389.060000002</v>
      </c>
      <c r="YB33" s="394">
        <v>24291669.25</v>
      </c>
      <c r="YC33" s="394">
        <v>432912603.84999996</v>
      </c>
      <c r="YD33" s="394">
        <v>40209088.259999998</v>
      </c>
      <c r="YE33" s="394">
        <v>27975182.840000004</v>
      </c>
      <c r="YF33" s="394">
        <v>40267779.939999998</v>
      </c>
      <c r="YG33" s="394">
        <v>37346481.899999999</v>
      </c>
      <c r="YH33" s="394">
        <v>34750864.350000009</v>
      </c>
      <c r="YI33" s="394">
        <v>21674165.489999998</v>
      </c>
      <c r="YJ33" s="394">
        <v>6093098.5300000012</v>
      </c>
      <c r="YK33" s="394">
        <v>14558345.769999998</v>
      </c>
      <c r="YL33" s="394">
        <v>14931621.220000001</v>
      </c>
      <c r="YM33" s="394">
        <v>25298654.050000004</v>
      </c>
      <c r="YN33" s="394">
        <v>9761067.75</v>
      </c>
      <c r="YO33" s="394">
        <v>25709355.32</v>
      </c>
      <c r="YP33" s="394">
        <v>4433146.1400000006</v>
      </c>
      <c r="YQ33" s="394">
        <v>40294096.479999997</v>
      </c>
      <c r="YR33" s="394">
        <v>60472958.230000004</v>
      </c>
      <c r="YS33" s="394">
        <v>9649952.5099999998</v>
      </c>
      <c r="YT33" s="394">
        <v>169050433.63</v>
      </c>
      <c r="YU33" s="394">
        <v>11580849.380000001</v>
      </c>
      <c r="YV33" s="394">
        <v>7490484.3100000005</v>
      </c>
      <c r="YW33" s="394">
        <v>5458233.9900000002</v>
      </c>
      <c r="YX33" s="394">
        <v>18258789.989999998</v>
      </c>
      <c r="YY33" s="394">
        <v>4051724.81</v>
      </c>
      <c r="YZ33" s="394">
        <v>5641027.1799999997</v>
      </c>
      <c r="ZA33" s="394">
        <v>85435180.900000006</v>
      </c>
      <c r="ZB33" s="394">
        <v>9995537.4199999999</v>
      </c>
      <c r="ZC33" s="394">
        <v>15354250.390000001</v>
      </c>
      <c r="ZD33" s="394">
        <v>17777564.129999999</v>
      </c>
      <c r="ZE33" s="394">
        <v>15784246.630000001</v>
      </c>
      <c r="ZF33" s="394">
        <v>8599913.6600000001</v>
      </c>
      <c r="ZG33" s="394">
        <v>8821061.8900000006</v>
      </c>
      <c r="ZH33" s="394">
        <v>10496334.51</v>
      </c>
      <c r="ZI33" s="394">
        <v>16138598.32</v>
      </c>
      <c r="ZJ33" s="394">
        <v>254126376.52999997</v>
      </c>
      <c r="ZK33" s="394">
        <v>25265746.350000001</v>
      </c>
      <c r="ZL33" s="394">
        <v>75809347.819999993</v>
      </c>
      <c r="ZM33" s="394">
        <v>302298108.05000001</v>
      </c>
      <c r="ZN33" s="394">
        <v>106612380.16000001</v>
      </c>
      <c r="ZO33" s="394">
        <v>23110928.200000003</v>
      </c>
      <c r="ZP33" s="394">
        <v>38873733.819999993</v>
      </c>
      <c r="ZQ33" s="394">
        <v>193513627.20000002</v>
      </c>
      <c r="ZR33" s="394">
        <v>349831642.01999998</v>
      </c>
      <c r="ZS33" s="394">
        <v>80435226.50999999</v>
      </c>
      <c r="ZT33" s="394">
        <v>20693317.600000001</v>
      </c>
      <c r="ZU33" s="394">
        <v>49059311.969999991</v>
      </c>
      <c r="ZV33" s="394">
        <v>31824350.619999997</v>
      </c>
      <c r="ZW33" s="394">
        <v>25701058.400000002</v>
      </c>
      <c r="ZX33" s="394">
        <v>10561584.779999997</v>
      </c>
      <c r="ZY33" s="394">
        <v>31414129.740000002</v>
      </c>
      <c r="ZZ33" s="394">
        <v>14129558.540000001</v>
      </c>
      <c r="AAA33" s="394">
        <v>5775750.1500000004</v>
      </c>
      <c r="AAB33" s="394">
        <v>41565876.659999996</v>
      </c>
      <c r="AAC33" s="394">
        <v>27027862.98</v>
      </c>
      <c r="AAD33" s="394">
        <v>7599362.2699999996</v>
      </c>
      <c r="AAE33" s="394">
        <v>26323744.32</v>
      </c>
      <c r="AAF33" s="394">
        <v>98435137.099999994</v>
      </c>
      <c r="AAG33" s="394">
        <v>16927640.390000001</v>
      </c>
      <c r="AAH33" s="394">
        <v>16813765.739999998</v>
      </c>
      <c r="AAI33" s="394">
        <v>9420330.879999999</v>
      </c>
      <c r="AAJ33" s="394">
        <v>13930060.24</v>
      </c>
      <c r="AAK33" s="394">
        <v>3762052.88</v>
      </c>
      <c r="AAL33" s="394">
        <v>12588395.279999999</v>
      </c>
      <c r="AAM33" s="394">
        <v>1110904238.4099998</v>
      </c>
      <c r="AAN33" s="394">
        <v>22657555.98</v>
      </c>
      <c r="AAO33" s="394">
        <v>13122634.07</v>
      </c>
      <c r="AAP33" s="394">
        <v>31631147.940000001</v>
      </c>
      <c r="AAQ33" s="394">
        <v>39096649.969999999</v>
      </c>
      <c r="AAR33" s="394">
        <v>30099689.760000002</v>
      </c>
      <c r="AAS33" s="394">
        <v>29729917.620000001</v>
      </c>
      <c r="AAT33" s="394">
        <v>53673591.870000005</v>
      </c>
      <c r="AAU33" s="394">
        <v>46787406.669999994</v>
      </c>
      <c r="AAV33" s="394">
        <v>12700955.73</v>
      </c>
      <c r="AAW33" s="394">
        <v>23999145.720000003</v>
      </c>
      <c r="AAX33" s="394">
        <v>31131155.470000006</v>
      </c>
      <c r="AAY33" s="394">
        <v>33558133.829999998</v>
      </c>
      <c r="AAZ33" s="394">
        <v>4605579.0000000009</v>
      </c>
      <c r="ABA33" s="394">
        <v>16208627.189999999</v>
      </c>
      <c r="ABB33" s="394">
        <v>8716499.2699999996</v>
      </c>
      <c r="ABC33" s="394">
        <v>13816029.140000001</v>
      </c>
      <c r="ABD33" s="394">
        <v>20786767.879999999</v>
      </c>
      <c r="ABE33" s="394">
        <v>9038168.1799999997</v>
      </c>
      <c r="ABF33" s="394">
        <v>106655089.99000001</v>
      </c>
      <c r="ABG33" s="394">
        <v>31401901.779999997</v>
      </c>
      <c r="ABH33" s="394">
        <v>22984005.109999999</v>
      </c>
      <c r="ABI33" s="394">
        <v>8643607.9400000013</v>
      </c>
      <c r="ABJ33" s="394">
        <v>4459739.4800000004</v>
      </c>
      <c r="ABK33" s="394">
        <v>25519065.050000001</v>
      </c>
      <c r="ABL33" s="394">
        <v>13745306.050000001</v>
      </c>
      <c r="ABM33" s="394">
        <v>130937923.41999999</v>
      </c>
      <c r="ABN33" s="394">
        <v>57400479.57</v>
      </c>
      <c r="ABO33" s="394">
        <v>18882503.059999999</v>
      </c>
      <c r="ABP33" s="394">
        <v>50537329.329999998</v>
      </c>
      <c r="ABQ33" s="394">
        <v>17540758.079999998</v>
      </c>
      <c r="ABR33" s="394">
        <v>18033414.140000001</v>
      </c>
      <c r="ABS33" s="394">
        <v>15218751.690000001</v>
      </c>
      <c r="ABT33" s="394">
        <v>9910762.370000001</v>
      </c>
      <c r="ABU33" s="394">
        <v>16372448.880000001</v>
      </c>
      <c r="ABV33" s="394">
        <v>203066141.22</v>
      </c>
      <c r="ABW33" s="394">
        <v>47365237.240000002</v>
      </c>
      <c r="ABX33" s="394">
        <v>28893511.23</v>
      </c>
      <c r="ABY33" s="394">
        <v>13745837.899999999</v>
      </c>
      <c r="ABZ33" s="394">
        <v>23824738.009999998</v>
      </c>
      <c r="ACA33" s="394">
        <v>54125064.120000005</v>
      </c>
      <c r="ACB33" s="394">
        <v>1558953.83</v>
      </c>
      <c r="ACC33" s="394">
        <v>4847229.5</v>
      </c>
      <c r="ACD33" s="394">
        <v>3319777.49</v>
      </c>
      <c r="ACE33" s="394"/>
      <c r="ACF33" s="394">
        <v>10273101.41</v>
      </c>
      <c r="ACG33" s="394">
        <v>507200518.46999997</v>
      </c>
      <c r="ACH33" s="394">
        <v>9290880.709999999</v>
      </c>
      <c r="ACI33" s="394">
        <v>3998907.5799999996</v>
      </c>
      <c r="ACJ33" s="394">
        <v>15540190.790000001</v>
      </c>
      <c r="ACK33" s="394">
        <v>16494046.459999999</v>
      </c>
      <c r="ACL33" s="394">
        <v>13346946.030000001</v>
      </c>
      <c r="ACM33" s="394">
        <v>86521415.329999998</v>
      </c>
      <c r="ACN33" s="394">
        <v>88479502.269999996</v>
      </c>
      <c r="ACO33" s="394">
        <v>92476015.299999997</v>
      </c>
      <c r="ACP33" s="394">
        <v>15578962.120000001</v>
      </c>
      <c r="ACQ33" s="394">
        <v>10286543.699999999</v>
      </c>
      <c r="ACR33" s="394">
        <v>15042061.66</v>
      </c>
      <c r="ACS33" s="394">
        <v>17869097.210000001</v>
      </c>
      <c r="ACT33" s="394">
        <v>126483684.92999999</v>
      </c>
      <c r="ACU33" s="394"/>
      <c r="ACV33" s="394">
        <v>23734216.669999998</v>
      </c>
      <c r="ACW33" s="394">
        <v>25480376.859999999</v>
      </c>
      <c r="ACX33" s="394">
        <v>1685841.69</v>
      </c>
      <c r="ACY33" s="394">
        <v>10869339.02</v>
      </c>
      <c r="ACZ33" s="394"/>
      <c r="ADA33" s="394">
        <v>10205646.01</v>
      </c>
      <c r="ADB33" s="394">
        <v>2258313.0699999998</v>
      </c>
      <c r="ADC33" s="394">
        <v>31303272.670000002</v>
      </c>
      <c r="ADD33" s="394">
        <v>49146015.43</v>
      </c>
      <c r="ADE33" s="394">
        <v>71839188.5</v>
      </c>
      <c r="ADF33" s="394">
        <v>1762883.31</v>
      </c>
      <c r="ADG33" s="394">
        <v>4729334.0999999996</v>
      </c>
      <c r="ADH33" s="394">
        <v>6646652.9000000004</v>
      </c>
      <c r="ADI33" s="394">
        <v>1060154.45</v>
      </c>
      <c r="ADJ33" s="394">
        <v>9429420.9000000004</v>
      </c>
      <c r="ADK33" s="394">
        <v>6499982.9000000004</v>
      </c>
      <c r="ADL33" s="394">
        <v>11272054.969999999</v>
      </c>
      <c r="ADM33" s="394">
        <v>314227314.48000002</v>
      </c>
      <c r="ADN33" s="394">
        <v>105880161.13</v>
      </c>
      <c r="ADO33" s="394">
        <v>36665792.32</v>
      </c>
      <c r="ADP33" s="394">
        <v>110168391.42000002</v>
      </c>
      <c r="ADQ33" s="394">
        <v>7140041.3399999999</v>
      </c>
      <c r="ADR33" s="394">
        <v>7538988.8599999994</v>
      </c>
      <c r="ADS33" s="394">
        <v>47817766.210000008</v>
      </c>
      <c r="ADT33" s="394">
        <v>3919945.5200000005</v>
      </c>
      <c r="ADU33" s="394">
        <v>457258729.42000002</v>
      </c>
      <c r="ADV33" s="394">
        <v>51125276.93</v>
      </c>
      <c r="ADW33" s="394">
        <v>18900094.180000003</v>
      </c>
      <c r="ADX33" s="394">
        <v>23722243.920000002</v>
      </c>
      <c r="ADY33" s="394">
        <v>18993614.07</v>
      </c>
      <c r="ADZ33" s="394">
        <v>21145867.420000002</v>
      </c>
      <c r="AEA33" s="394">
        <v>10816022.75</v>
      </c>
      <c r="AEB33" s="394">
        <v>10136157.719999999</v>
      </c>
      <c r="AEC33" s="394">
        <v>5695557.04</v>
      </c>
      <c r="AED33" s="394">
        <v>24393142.199999999</v>
      </c>
      <c r="AEE33" s="394">
        <v>6787371.7499999991</v>
      </c>
      <c r="AEF33" s="394">
        <v>22855907.240000002</v>
      </c>
      <c r="AEG33" s="394">
        <v>24597742.93</v>
      </c>
      <c r="AEH33" s="394">
        <v>13857916.030000001</v>
      </c>
      <c r="AEI33" s="394">
        <v>10642166.25</v>
      </c>
      <c r="AEJ33" s="394">
        <v>30187807.109999999</v>
      </c>
      <c r="AEK33" s="394">
        <v>5414947.1200000001</v>
      </c>
      <c r="AEL33" s="394">
        <v>31861317.149999999</v>
      </c>
      <c r="AEM33" s="394">
        <v>10612981.630000001</v>
      </c>
      <c r="AEN33" s="394">
        <v>31773894.259999998</v>
      </c>
      <c r="AEO33" s="394">
        <v>356159169.19</v>
      </c>
      <c r="AEP33" s="394">
        <v>43462818.489999995</v>
      </c>
      <c r="AEQ33" s="394">
        <v>19833645.130000003</v>
      </c>
      <c r="AER33" s="394">
        <v>20652481.539999999</v>
      </c>
      <c r="AES33" s="394">
        <v>19080012.639999997</v>
      </c>
      <c r="AET33" s="394">
        <v>38633754.200000003</v>
      </c>
      <c r="AEU33" s="394">
        <v>26839187.27</v>
      </c>
      <c r="AEV33" s="394">
        <v>16021991.739999998</v>
      </c>
      <c r="AEW33" s="394">
        <v>6297919</v>
      </c>
      <c r="AEX33" s="394">
        <v>9810365.3100000005</v>
      </c>
      <c r="AEY33" s="394">
        <v>167501455.14000002</v>
      </c>
      <c r="AEZ33" s="394">
        <v>49586712.07</v>
      </c>
      <c r="AFA33" s="394">
        <v>86244355.819999993</v>
      </c>
      <c r="AFB33" s="394">
        <v>31449318.579999998</v>
      </c>
      <c r="AFC33" s="394">
        <v>49507924.869999997</v>
      </c>
      <c r="AFD33" s="394"/>
      <c r="AFE33" s="394">
        <v>21262720.970000003</v>
      </c>
      <c r="AFF33" s="394">
        <v>29768271.870000001</v>
      </c>
      <c r="AFG33" s="394">
        <v>21568798.219999999</v>
      </c>
      <c r="AFH33" s="394">
        <v>14438326.109999999</v>
      </c>
      <c r="AFI33" s="394">
        <v>5631825.5700000003</v>
      </c>
      <c r="AFJ33" s="394">
        <v>13307812.449999999</v>
      </c>
      <c r="AFK33" s="394">
        <v>16930320.48</v>
      </c>
      <c r="AFL33" s="394">
        <v>216639213.07000002</v>
      </c>
      <c r="AFM33" s="394">
        <v>14398103.74</v>
      </c>
      <c r="AFN33" s="394">
        <v>31173315.130000003</v>
      </c>
      <c r="AFO33" s="394">
        <v>5022067.53</v>
      </c>
      <c r="AFP33" s="394">
        <v>23672722.740000002</v>
      </c>
      <c r="AFQ33" s="394">
        <v>25867151.219999999</v>
      </c>
      <c r="AFR33" s="394">
        <v>9710183.5700000003</v>
      </c>
      <c r="AFS33" s="394">
        <v>22624938.179999996</v>
      </c>
      <c r="AFT33" s="394">
        <v>10783843.940000001</v>
      </c>
      <c r="AFU33" s="394">
        <v>865111.28999999992</v>
      </c>
      <c r="AFV33" s="394">
        <v>24526317.749999996</v>
      </c>
      <c r="AFW33" s="394">
        <v>18844746.66</v>
      </c>
      <c r="AFX33" s="394">
        <v>100074469.64</v>
      </c>
      <c r="AFY33" s="394">
        <v>10124374.190000001</v>
      </c>
      <c r="AFZ33" s="394">
        <v>1611748.69</v>
      </c>
      <c r="AGA33" s="394">
        <v>8815930.8499999996</v>
      </c>
      <c r="AGB33" s="394">
        <v>14043089.23</v>
      </c>
      <c r="AGC33" s="394">
        <v>6916669.0199999996</v>
      </c>
      <c r="AGD33" s="394">
        <v>3563220.62</v>
      </c>
      <c r="AGE33" s="394">
        <v>3668721.9299999997</v>
      </c>
      <c r="AGF33" s="394">
        <v>4460922.0599999996</v>
      </c>
      <c r="AGG33" s="394">
        <v>6936135.9899999984</v>
      </c>
      <c r="AGH33" s="394">
        <v>7297168.1799999997</v>
      </c>
      <c r="AGI33" s="394">
        <v>390904672.40999997</v>
      </c>
      <c r="AGJ33" s="394">
        <v>33769308.840000004</v>
      </c>
      <c r="AGK33" s="394">
        <v>27433063.109999999</v>
      </c>
      <c r="AGL33" s="394">
        <v>6517923.2699999996</v>
      </c>
      <c r="AGM33" s="394">
        <v>51520934.839999989</v>
      </c>
      <c r="AGN33" s="394">
        <v>36058555.020000003</v>
      </c>
      <c r="AGO33" s="394">
        <v>18854562.239999998</v>
      </c>
      <c r="AGP33" s="394">
        <v>28460168.419999998</v>
      </c>
      <c r="AGQ33" s="394">
        <v>416286662.57000005</v>
      </c>
      <c r="AGR33" s="394">
        <v>185441093.85999998</v>
      </c>
      <c r="AGS33" s="394">
        <v>3261322.8200000003</v>
      </c>
      <c r="AGT33" s="394">
        <v>36708713.679999992</v>
      </c>
      <c r="AGU33" s="394">
        <v>57563614.339999996</v>
      </c>
      <c r="AGV33" s="394">
        <v>27921824.190000005</v>
      </c>
      <c r="AGW33" s="394">
        <v>30923167.66</v>
      </c>
      <c r="AGX33" s="394">
        <v>18247313.100000001</v>
      </c>
      <c r="AGY33" s="394">
        <v>5318306.1399999997</v>
      </c>
      <c r="AGZ33" s="394">
        <v>18882237.309999999</v>
      </c>
      <c r="AHA33" s="394">
        <v>49488349.990000002</v>
      </c>
      <c r="AHB33" s="394">
        <v>4596743.6899999995</v>
      </c>
      <c r="AHC33" s="394">
        <v>16246399.15</v>
      </c>
      <c r="AHD33" s="394">
        <v>20961311.539999999</v>
      </c>
      <c r="AHE33" s="394">
        <v>8709800.3699999992</v>
      </c>
      <c r="AHF33" s="394">
        <v>5223915.8</v>
      </c>
      <c r="AHG33" s="394">
        <v>3438792.04</v>
      </c>
      <c r="AHH33" s="394">
        <v>86630074.109999999</v>
      </c>
      <c r="AHI33" s="394">
        <v>6840219.1500000004</v>
      </c>
      <c r="AHJ33" s="394">
        <v>10553772.41</v>
      </c>
      <c r="AHK33" s="394">
        <v>5803460.3200000003</v>
      </c>
      <c r="AHL33" s="394">
        <v>15215939.18</v>
      </c>
      <c r="AHM33" s="394">
        <v>8412564.0899999999</v>
      </c>
      <c r="AHN33" s="394">
        <v>4544034.16</v>
      </c>
      <c r="AHO33" s="394">
        <v>45717342650.665695</v>
      </c>
    </row>
    <row r="34" spans="1:899">
      <c r="A34" s="383" t="s">
        <v>669</v>
      </c>
      <c r="B34" s="383" t="s">
        <v>2366</v>
      </c>
      <c r="C34" s="394">
        <v>-437875238.1099999</v>
      </c>
      <c r="D34" s="394">
        <v>-20361734.559999999</v>
      </c>
      <c r="E34" s="394">
        <v>-24580659.570000004</v>
      </c>
      <c r="F34" s="394">
        <v>-4060045.2199999997</v>
      </c>
      <c r="G34" s="394">
        <v>-62460989.650000013</v>
      </c>
      <c r="H34" s="394">
        <v>-20769793.460000001</v>
      </c>
      <c r="I34" s="394">
        <v>-42913656.630000003</v>
      </c>
      <c r="J34" s="394">
        <v>-10066315.549999999</v>
      </c>
      <c r="K34" s="394">
        <v>-18417845.539999999</v>
      </c>
      <c r="L34" s="394">
        <v>-15695210.070000002</v>
      </c>
      <c r="M34" s="394">
        <v>-15485742.719999997</v>
      </c>
      <c r="N34" s="394">
        <v>-13116601.810000002</v>
      </c>
      <c r="O34" s="394">
        <v>-19693109.359999999</v>
      </c>
      <c r="P34" s="394">
        <v>-15534557.320000002</v>
      </c>
      <c r="Q34" s="394">
        <v>-10124435.799999999</v>
      </c>
      <c r="R34" s="394">
        <v>-24335700.470000003</v>
      </c>
      <c r="S34" s="394">
        <v>-16952324.729999997</v>
      </c>
      <c r="T34" s="394">
        <v>-6188330.1199999992</v>
      </c>
      <c r="U34" s="394">
        <v>-249215022.41</v>
      </c>
      <c r="V34" s="394">
        <v>-99873918.710000008</v>
      </c>
      <c r="W34" s="394">
        <v>-23525511.669999998</v>
      </c>
      <c r="X34" s="394">
        <v>-22093919.909999996</v>
      </c>
      <c r="Y34" s="394">
        <v>-31405081.139999997</v>
      </c>
      <c r="Z34" s="394">
        <v>-25692611.579999998</v>
      </c>
      <c r="AA34" s="394">
        <v>-16153205.789999999</v>
      </c>
      <c r="AB34" s="394">
        <v>-100676901.16</v>
      </c>
      <c r="AC34" s="394">
        <v>-37279716.960000008</v>
      </c>
      <c r="AD34" s="394">
        <v>-23347647.709999997</v>
      </c>
      <c r="AE34" s="394">
        <v>-116883497.34000003</v>
      </c>
      <c r="AF34" s="394">
        <v>-28577517.010000005</v>
      </c>
      <c r="AG34" s="394">
        <v>-83264338.250000015</v>
      </c>
      <c r="AH34" s="394">
        <v>-56838020.069999993</v>
      </c>
      <c r="AI34" s="394">
        <v>-39066402.309999987</v>
      </c>
      <c r="AJ34" s="394">
        <v>-19514290.009999998</v>
      </c>
      <c r="AK34" s="394">
        <v>-12135119.209999999</v>
      </c>
      <c r="AL34" s="394">
        <v>-44231677.260000013</v>
      </c>
      <c r="AM34" s="394">
        <v>-42537443.280000009</v>
      </c>
      <c r="AN34" s="394">
        <v>-16010182.59</v>
      </c>
      <c r="AO34" s="394">
        <v>-18897189.550000001</v>
      </c>
      <c r="AP34" s="394">
        <v>-13837358.41</v>
      </c>
      <c r="AQ34" s="394">
        <v>-8609950.6999999993</v>
      </c>
      <c r="AR34" s="394">
        <v>-13576374.079999998</v>
      </c>
      <c r="AS34" s="394">
        <v>-67185531.409999982</v>
      </c>
      <c r="AT34" s="394">
        <v>-4459449.4000000004</v>
      </c>
      <c r="AU34" s="394">
        <v>-9701072.1300000008</v>
      </c>
      <c r="AV34" s="394">
        <v>-7263916.3199999994</v>
      </c>
      <c r="AW34" s="394">
        <v>-16805661.75</v>
      </c>
      <c r="AX34" s="394">
        <v>-25261358.810000002</v>
      </c>
      <c r="AY34" s="394">
        <v>-5110105.5199999977</v>
      </c>
      <c r="AZ34" s="394">
        <v>-9169896.9900000002</v>
      </c>
      <c r="BA34" s="394">
        <v>-7576243.0800000001</v>
      </c>
      <c r="BB34" s="394">
        <v>-8851639.7100000009</v>
      </c>
      <c r="BC34" s="394">
        <v>-6495831.8199999994</v>
      </c>
      <c r="BD34" s="394">
        <v>-5474424.3000000007</v>
      </c>
      <c r="BE34" s="394">
        <v>-37640507.640000001</v>
      </c>
      <c r="BF34" s="394">
        <v>-17013.3</v>
      </c>
      <c r="BG34" s="394">
        <v>-5511867.7599999998</v>
      </c>
      <c r="BH34" s="394">
        <v>-200352441.72999996</v>
      </c>
      <c r="BI34" s="394">
        <v>-57935158.760000005</v>
      </c>
      <c r="BJ34" s="394">
        <v>-13694786.880000005</v>
      </c>
      <c r="BK34" s="394">
        <v>-4958482.2300000004</v>
      </c>
      <c r="BL34" s="394">
        <v>-22326004.720000006</v>
      </c>
      <c r="BM34" s="394">
        <v>-11522920.420000002</v>
      </c>
      <c r="BN34" s="394">
        <v>-11600032.189999998</v>
      </c>
      <c r="BO34" s="394"/>
      <c r="BP34" s="394"/>
      <c r="BQ34" s="394">
        <v>-148277288.61000001</v>
      </c>
      <c r="BR34" s="394">
        <v>-5919711.0600000005</v>
      </c>
      <c r="BS34" s="394">
        <v>-8052229.0299999993</v>
      </c>
      <c r="BT34" s="394">
        <v>-11374368.859999999</v>
      </c>
      <c r="BU34" s="394">
        <v>-11095367.26</v>
      </c>
      <c r="BV34" s="394">
        <v>-12249126.98</v>
      </c>
      <c r="BW34" s="394">
        <v>-6572799.3199999994</v>
      </c>
      <c r="BX34" s="394">
        <v>-13948098.490000002</v>
      </c>
      <c r="BY34" s="394">
        <v>-81706731.690000013</v>
      </c>
      <c r="BZ34" s="394">
        <v>-7485702.4699999997</v>
      </c>
      <c r="CA34" s="394">
        <v>-15864151.779999999</v>
      </c>
      <c r="CB34" s="394">
        <v>-36185760.149999999</v>
      </c>
      <c r="CC34" s="394">
        <v>-8971129.959999999</v>
      </c>
      <c r="CD34" s="394">
        <v>-13305944.419999998</v>
      </c>
      <c r="CE34" s="394">
        <v>-12442016.610000001</v>
      </c>
      <c r="CF34" s="394">
        <v>-127396360.58999997</v>
      </c>
      <c r="CG34" s="394">
        <v>-20879132.32</v>
      </c>
      <c r="CH34" s="394">
        <v>-43837906.82</v>
      </c>
      <c r="CI34" s="394">
        <v>-8218554.2299999986</v>
      </c>
      <c r="CJ34" s="394">
        <v>-10596528.220000001</v>
      </c>
      <c r="CK34" s="394">
        <v>-11034012.890000001</v>
      </c>
      <c r="CL34" s="394">
        <v>-15964129.99</v>
      </c>
      <c r="CM34" s="394">
        <v>-30003948.670000002</v>
      </c>
      <c r="CN34" s="394">
        <v>-4941685.7500000009</v>
      </c>
      <c r="CO34" s="394">
        <v>-17864192.069999997</v>
      </c>
      <c r="CP34" s="394">
        <v>-10021640.470000001</v>
      </c>
      <c r="CQ34" s="394">
        <v>-16835673.409999996</v>
      </c>
      <c r="CR34" s="394">
        <v>-8048188.5</v>
      </c>
      <c r="CS34" s="394">
        <v>-122720894.52</v>
      </c>
      <c r="CT34" s="394">
        <v>-14906010.16</v>
      </c>
      <c r="CU34" s="394">
        <v>-18458411.640000001</v>
      </c>
      <c r="CV34" s="394">
        <v>-21958690.270000003</v>
      </c>
      <c r="CW34" s="394">
        <v>-4198328.67</v>
      </c>
      <c r="CX34" s="394">
        <v>-17559118.900000002</v>
      </c>
      <c r="CY34" s="394">
        <v>-16410434.280000001</v>
      </c>
      <c r="CZ34" s="394">
        <v>-10895180.76</v>
      </c>
      <c r="DA34" s="394">
        <v>-150096623.85999998</v>
      </c>
      <c r="DB34" s="394">
        <v>-175941689.44</v>
      </c>
      <c r="DC34" s="394">
        <v>-11831504.459999999</v>
      </c>
      <c r="DD34" s="394">
        <v>-26590369.07</v>
      </c>
      <c r="DE34" s="394">
        <v>-26119545.470000003</v>
      </c>
      <c r="DF34" s="394">
        <v>-30462896.649999991</v>
      </c>
      <c r="DG34" s="394">
        <v>-25738818.690000001</v>
      </c>
      <c r="DH34" s="394">
        <v>-21665052.909999996</v>
      </c>
      <c r="DI34" s="394">
        <v>-17932848.699999999</v>
      </c>
      <c r="DJ34" s="394">
        <v>-443110924.70999998</v>
      </c>
      <c r="DK34" s="394">
        <v>-11120278.57</v>
      </c>
      <c r="DL34" s="394">
        <v>-32818941.990000006</v>
      </c>
      <c r="DM34" s="394">
        <v>-16108685.550000001</v>
      </c>
      <c r="DN34" s="394">
        <v>-16669224.9899</v>
      </c>
      <c r="DO34" s="394">
        <v>-25806664.940000001</v>
      </c>
      <c r="DP34" s="394">
        <v>-23383756.149999999</v>
      </c>
      <c r="DQ34" s="394">
        <v>-16602858.320000002</v>
      </c>
      <c r="DR34" s="394">
        <v>-43698228.549999997</v>
      </c>
      <c r="DS34" s="394">
        <v>-241850634.03000003</v>
      </c>
      <c r="DT34" s="394">
        <v>-38829019.969999999</v>
      </c>
      <c r="DU34" s="394">
        <v>-59025918.869999997</v>
      </c>
      <c r="DV34" s="394">
        <v>-71967461.75</v>
      </c>
      <c r="DW34" s="394">
        <v>-21774536.689999994</v>
      </c>
      <c r="DX34" s="394">
        <v>-43719388.749999985</v>
      </c>
      <c r="DY34" s="394">
        <v>-25779810.879999995</v>
      </c>
      <c r="DZ34" s="394">
        <v>-8055501.3700000001</v>
      </c>
      <c r="EA34" s="394">
        <v>-26103125.310000002</v>
      </c>
      <c r="EB34" s="394">
        <v>-18846190.230000004</v>
      </c>
      <c r="EC34" s="394">
        <v>-56694974.190000013</v>
      </c>
      <c r="ED34" s="394">
        <v>-178899253.32000002</v>
      </c>
      <c r="EE34" s="394">
        <v>-118352341.60000002</v>
      </c>
      <c r="EF34" s="394">
        <v>-10339130.449999997</v>
      </c>
      <c r="EG34" s="394">
        <v>-23143939.259999998</v>
      </c>
      <c r="EH34" s="394">
        <v>-19079864.370000001</v>
      </c>
      <c r="EI34" s="394">
        <v>-32718894.589999996</v>
      </c>
      <c r="EJ34" s="394">
        <v>-33452854.320000004</v>
      </c>
      <c r="EK34" s="394">
        <v>-14854742.449999999</v>
      </c>
      <c r="EL34" s="394">
        <v>-23885722.849999994</v>
      </c>
      <c r="EM34" s="394">
        <v>-290288522.51000005</v>
      </c>
      <c r="EN34" s="394">
        <v>-14868422.68</v>
      </c>
      <c r="EO34" s="394">
        <v>-25618416.550000004</v>
      </c>
      <c r="EP34" s="394">
        <v>-12126600.439999998</v>
      </c>
      <c r="EQ34" s="394">
        <v>-9034981.0099999998</v>
      </c>
      <c r="ER34" s="394">
        <v>-10063852.6</v>
      </c>
      <c r="ES34" s="394">
        <v>-41647705.989999995</v>
      </c>
      <c r="ET34" s="394">
        <v>-15192057.190000001</v>
      </c>
      <c r="EU34" s="394">
        <v>-21953278.569999997</v>
      </c>
      <c r="EV34" s="394">
        <v>-236584757.15999997</v>
      </c>
      <c r="EW34" s="394">
        <v>-8635260.4600000009</v>
      </c>
      <c r="EX34" s="394">
        <v>-12214390.370000001</v>
      </c>
      <c r="EY34" s="394">
        <v>-23141035.890000001</v>
      </c>
      <c r="EZ34" s="394">
        <v>-27013707.639999997</v>
      </c>
      <c r="FA34" s="394">
        <v>-38553569.719999999</v>
      </c>
      <c r="FB34" s="394">
        <v>-41487346.93</v>
      </c>
      <c r="FC34" s="394">
        <v>-19208961.809999999</v>
      </c>
      <c r="FD34" s="394">
        <v>-13532005.859999998</v>
      </c>
      <c r="FE34" s="394">
        <v>-9960597.5199999996</v>
      </c>
      <c r="FF34" s="394">
        <v>-8938826.0899999999</v>
      </c>
      <c r="FG34" s="394">
        <v>-7767019.3199999994</v>
      </c>
      <c r="FH34" s="394">
        <v>-64116144.530000001</v>
      </c>
      <c r="FI34" s="394">
        <v>-14497039.739999998</v>
      </c>
      <c r="FJ34" s="394">
        <v>-16956698.259999998</v>
      </c>
      <c r="FK34" s="394">
        <v>-14218579.430000002</v>
      </c>
      <c r="FL34" s="394">
        <v>-25007220.089999996</v>
      </c>
      <c r="FM34" s="394">
        <v>-32673005.059999999</v>
      </c>
      <c r="FN34" s="394">
        <v>-8640957.1099999994</v>
      </c>
      <c r="FO34" s="394">
        <v>-13381706.51</v>
      </c>
      <c r="FP34" s="394">
        <v>-344975993.96000004</v>
      </c>
      <c r="FQ34" s="394">
        <v>-21398251.850000001</v>
      </c>
      <c r="FR34" s="394">
        <v>-36503742.430000007</v>
      </c>
      <c r="FS34" s="394">
        <v>-37028092.43</v>
      </c>
      <c r="FT34" s="394">
        <v>-26794104.269999996</v>
      </c>
      <c r="FU34" s="394">
        <v>-17793838.219999999</v>
      </c>
      <c r="FV34" s="394">
        <v>-36567828.720000006</v>
      </c>
      <c r="FW34" s="394">
        <v>-34917046.149999999</v>
      </c>
      <c r="FX34" s="394">
        <v>-28303027.749999993</v>
      </c>
      <c r="FY34" s="394">
        <v>-35581357.809999995</v>
      </c>
      <c r="FZ34" s="394">
        <v>-73406015.200000003</v>
      </c>
      <c r="GA34" s="394">
        <v>-27793135.540000003</v>
      </c>
      <c r="GB34" s="394">
        <v>-24577528.499999996</v>
      </c>
      <c r="GC34" s="394">
        <v>-8220343.9300000006</v>
      </c>
      <c r="GD34" s="394">
        <v>-216399782.78000003</v>
      </c>
      <c r="GE34" s="394">
        <v>-7136953.8899999987</v>
      </c>
      <c r="GF34" s="394">
        <v>-12024869.719999999</v>
      </c>
      <c r="GG34" s="394">
        <v>-58163096.869999997</v>
      </c>
      <c r="GH34" s="394">
        <v>-21029659.419999998</v>
      </c>
      <c r="GI34" s="394">
        <v>-13939193.76</v>
      </c>
      <c r="GJ34" s="394">
        <v>-12981379.470000001</v>
      </c>
      <c r="GK34" s="394">
        <v>-21477799.080000002</v>
      </c>
      <c r="GL34" s="394">
        <v>-11676874.420000002</v>
      </c>
      <c r="GM34" s="394">
        <v>-4731123.55</v>
      </c>
      <c r="GN34" s="394">
        <v>-6429774.3000000007</v>
      </c>
      <c r="GO34" s="394">
        <v>-6184845.7000000002</v>
      </c>
      <c r="GP34" s="394">
        <v>-128670185.52</v>
      </c>
      <c r="GQ34" s="394">
        <v>-11507641.949999999</v>
      </c>
      <c r="GR34" s="394">
        <v>-11958028.499999998</v>
      </c>
      <c r="GS34" s="394">
        <v>-23989594.400000006</v>
      </c>
      <c r="GT34" s="394">
        <v>-8221035.8399999999</v>
      </c>
      <c r="GU34" s="394">
        <v>-16375007.690000001</v>
      </c>
      <c r="GV34" s="394">
        <v>-15311057.059999999</v>
      </c>
      <c r="GW34" s="394">
        <v>-10833544.41</v>
      </c>
      <c r="GX34" s="394">
        <v>-120453485.48000002</v>
      </c>
      <c r="GY34" s="394">
        <v>-11761106.130000001</v>
      </c>
      <c r="GZ34" s="394">
        <v>-24270319.829999998</v>
      </c>
      <c r="HA34" s="394">
        <v>-16978731.48</v>
      </c>
      <c r="HB34" s="394">
        <v>-542904168.64999998</v>
      </c>
      <c r="HC34" s="394">
        <v>-21908278.5</v>
      </c>
      <c r="HD34" s="394">
        <v>-46353960.809999995</v>
      </c>
      <c r="HE34" s="394">
        <v>-87603326.530000001</v>
      </c>
      <c r="HF34" s="394">
        <v>-41213123.880000003</v>
      </c>
      <c r="HG34" s="394">
        <v>-54569125.339999996</v>
      </c>
      <c r="HH34" s="394">
        <v>-15089594.640000001</v>
      </c>
      <c r="HI34" s="394">
        <v>-183788852.10000002</v>
      </c>
      <c r="HJ34" s="394">
        <v>-51492373.219999999</v>
      </c>
      <c r="HK34" s="394">
        <v>-44178572.68</v>
      </c>
      <c r="HL34" s="394">
        <v>-23980101.879999999</v>
      </c>
      <c r="HM34" s="394">
        <v>-21718322.089999996</v>
      </c>
      <c r="HN34" s="394">
        <v>-12759581.429999996</v>
      </c>
      <c r="HO34" s="394">
        <v>-33607365.709999993</v>
      </c>
      <c r="HP34" s="394">
        <v>-24625784.82</v>
      </c>
      <c r="HQ34" s="394">
        <v>-173612171.74000001</v>
      </c>
      <c r="HR34" s="394">
        <v>-119001746.39000003</v>
      </c>
      <c r="HS34" s="394">
        <v>-24538890.73</v>
      </c>
      <c r="HT34" s="394">
        <v>-15784542.859999998</v>
      </c>
      <c r="HU34" s="394">
        <v>-12199535.949999997</v>
      </c>
      <c r="HV34" s="394">
        <v>-17230460.73</v>
      </c>
      <c r="HW34" s="394">
        <v>-32638120.810000002</v>
      </c>
      <c r="HX34" s="394">
        <v>-24816203.310000002</v>
      </c>
      <c r="HY34" s="394">
        <v>-16104839.580000002</v>
      </c>
      <c r="HZ34" s="394">
        <v>-11156112.469999999</v>
      </c>
      <c r="IA34" s="394">
        <v>-10898326.290000001</v>
      </c>
      <c r="IB34" s="394">
        <v>-22640252.969999999</v>
      </c>
      <c r="IC34" s="394">
        <v>-6854833.9799999995</v>
      </c>
      <c r="ID34" s="394">
        <v>-17299895.310000002</v>
      </c>
      <c r="IE34" s="394">
        <v>-11320368.550000001</v>
      </c>
      <c r="IF34" s="394">
        <v>-8542718.5500000007</v>
      </c>
      <c r="IG34" s="394">
        <v>-282504006.65000004</v>
      </c>
      <c r="IH34" s="394">
        <v>-140460311.57999998</v>
      </c>
      <c r="II34" s="394">
        <v>-28204775.150000002</v>
      </c>
      <c r="IJ34" s="394">
        <v>-59770922.43999999</v>
      </c>
      <c r="IK34" s="394">
        <v>-81318412.420000002</v>
      </c>
      <c r="IL34" s="394">
        <v>-25582043.57</v>
      </c>
      <c r="IM34" s="394">
        <v>-14321717.350000001</v>
      </c>
      <c r="IN34" s="394">
        <v>-14124692.609999999</v>
      </c>
      <c r="IO34" s="394">
        <v>-10763877.83</v>
      </c>
      <c r="IP34" s="394">
        <v>-25388574.02</v>
      </c>
      <c r="IQ34" s="394">
        <v>-7632388.1600000011</v>
      </c>
      <c r="IR34" s="394">
        <v>-527522118.9599998</v>
      </c>
      <c r="IS34" s="394">
        <v>-192940915.61000001</v>
      </c>
      <c r="IT34" s="394">
        <v>-12595762.1</v>
      </c>
      <c r="IU34" s="394">
        <v>-19037929.84</v>
      </c>
      <c r="IV34" s="394">
        <v>-19295008.629999999</v>
      </c>
      <c r="IW34" s="394">
        <v>-8376008.8600000003</v>
      </c>
      <c r="IX34" s="394">
        <v>-22389502.059999999</v>
      </c>
      <c r="IY34" s="394">
        <v>-7629551.0599999996</v>
      </c>
      <c r="IZ34" s="394">
        <v>-8664377.6899999995</v>
      </c>
      <c r="JA34" s="394">
        <v>-32395368.84</v>
      </c>
      <c r="JB34" s="394">
        <v>-26328003.669999998</v>
      </c>
      <c r="JC34" s="394">
        <v>-22603063.689999998</v>
      </c>
      <c r="JD34" s="394">
        <v>-43491670.940000005</v>
      </c>
      <c r="JE34" s="394">
        <v>-106041819.51000001</v>
      </c>
      <c r="JF34" s="394">
        <v>-21032372.499999996</v>
      </c>
      <c r="JG34" s="394">
        <v>-14473370.5</v>
      </c>
      <c r="JH34" s="394">
        <v>-8291607.6699999981</v>
      </c>
      <c r="JI34" s="394">
        <v>-7494892.5800000001</v>
      </c>
      <c r="JJ34" s="394">
        <v>-220279124.44000003</v>
      </c>
      <c r="JK34" s="394">
        <v>-17610241.339999996</v>
      </c>
      <c r="JL34" s="394">
        <v>-29350047.090000004</v>
      </c>
      <c r="JM34" s="394">
        <v>-40275162.720000006</v>
      </c>
      <c r="JN34" s="394">
        <v>-20131237.889999997</v>
      </c>
      <c r="JO34" s="394">
        <v>-46771623.519999996</v>
      </c>
      <c r="JP34" s="394">
        <v>-17610554.850000005</v>
      </c>
      <c r="JQ34" s="394">
        <v>-160090331.36999997</v>
      </c>
      <c r="JR34" s="394">
        <v>-42744457.629999995</v>
      </c>
      <c r="JS34" s="394">
        <v>-13031668.119999999</v>
      </c>
      <c r="JT34" s="394">
        <v>-4678563.6000000006</v>
      </c>
      <c r="JU34" s="394">
        <v>-18924896.439999998</v>
      </c>
      <c r="JV34" s="394">
        <v>-6259278.4299999997</v>
      </c>
      <c r="JW34" s="394">
        <v>-43403129.290000007</v>
      </c>
      <c r="JX34" s="394">
        <v>-18961919.760000002</v>
      </c>
      <c r="JY34" s="394">
        <v>-9955522.2800000012</v>
      </c>
      <c r="JZ34" s="394">
        <v>-15336770.560000001</v>
      </c>
      <c r="KA34" s="394">
        <v>-15182212.870000001</v>
      </c>
      <c r="KB34" s="394">
        <v>-12889883.139999997</v>
      </c>
      <c r="KC34" s="394">
        <v>-12056091.439999999</v>
      </c>
      <c r="KD34" s="394">
        <v>-3869091.48</v>
      </c>
      <c r="KE34" s="394">
        <v>-9022945.6600000001</v>
      </c>
      <c r="KF34" s="394">
        <v>-408999562.19</v>
      </c>
      <c r="KG34" s="394">
        <v>-42330982.190000005</v>
      </c>
      <c r="KH34" s="394">
        <v>-13954219.740000002</v>
      </c>
      <c r="KI34" s="394">
        <v>-20603633.970000003</v>
      </c>
      <c r="KJ34" s="394">
        <v>-32084338.990000002</v>
      </c>
      <c r="KK34" s="394">
        <v>-32733064.790000003</v>
      </c>
      <c r="KL34" s="394">
        <v>-79805587.120000005</v>
      </c>
      <c r="KM34" s="394">
        <v>-18891404.620000001</v>
      </c>
      <c r="KN34" s="394">
        <v>-14645570.219999999</v>
      </c>
      <c r="KO34" s="394">
        <v>-202425064.37999997</v>
      </c>
      <c r="KP34" s="394">
        <v>-19668291.260000002</v>
      </c>
      <c r="KQ34" s="394">
        <v>-25954943.879999999</v>
      </c>
      <c r="KR34" s="394">
        <v>-89251958.699999988</v>
      </c>
      <c r="KS34" s="394">
        <v>-16954011.23</v>
      </c>
      <c r="KT34" s="394">
        <v>-37619441.209999993</v>
      </c>
      <c r="KU34" s="394">
        <v>-288428908.83999997</v>
      </c>
      <c r="KV34" s="394">
        <v>-17895461.850000001</v>
      </c>
      <c r="KW34" s="394">
        <v>-225185255.44000003</v>
      </c>
      <c r="KX34" s="394">
        <v>-23505664.059999999</v>
      </c>
      <c r="KY34" s="394">
        <v>-17169976.91</v>
      </c>
      <c r="KZ34" s="394">
        <v>-28358231.699999999</v>
      </c>
      <c r="LA34" s="394">
        <v>-41643276.800000004</v>
      </c>
      <c r="LB34" s="394">
        <v>-21687184.320000004</v>
      </c>
      <c r="LC34" s="394">
        <v>-19157500.210000001</v>
      </c>
      <c r="LD34" s="394">
        <v>-15248428.52</v>
      </c>
      <c r="LE34" s="394">
        <v>-496364672.3900001</v>
      </c>
      <c r="LF34" s="394">
        <v>-34775304.169999994</v>
      </c>
      <c r="LG34" s="394">
        <v>-125200915.93000001</v>
      </c>
      <c r="LH34" s="394">
        <v>-94486711.37000002</v>
      </c>
      <c r="LI34" s="394">
        <v>-32011036.599999994</v>
      </c>
      <c r="LJ34" s="394">
        <v>-14142165.918000001</v>
      </c>
      <c r="LK34" s="394">
        <v>-12975383.299899997</v>
      </c>
      <c r="LL34" s="394">
        <v>-22298975.920000002</v>
      </c>
      <c r="LM34" s="394">
        <v>-7833910.4900000012</v>
      </c>
      <c r="LN34" s="394">
        <v>-31579457.199999996</v>
      </c>
      <c r="LO34" s="394">
        <v>-17717273.379999999</v>
      </c>
      <c r="LP34" s="394">
        <v>-187882400.59999999</v>
      </c>
      <c r="LQ34" s="394">
        <v>-12922699.560000001</v>
      </c>
      <c r="LR34" s="394">
        <v>-11898323.909999998</v>
      </c>
      <c r="LS34" s="394">
        <v>-411593953.56999993</v>
      </c>
      <c r="LT34" s="394">
        <v>-136754386.74999997</v>
      </c>
      <c r="LU34" s="394">
        <v>-404041567.25</v>
      </c>
      <c r="LV34" s="394">
        <v>-83665472.790000021</v>
      </c>
      <c r="LW34" s="394">
        <v>-39641174.850000001</v>
      </c>
      <c r="LX34" s="394">
        <v>-33064283.530000001</v>
      </c>
      <c r="LY34" s="394">
        <v>-38953507.86999999</v>
      </c>
      <c r="LZ34" s="394">
        <v>-35861817.040000007</v>
      </c>
      <c r="MA34" s="394">
        <v>-32330715.68</v>
      </c>
      <c r="MB34" s="394">
        <v>-27811923.84</v>
      </c>
      <c r="MC34" s="394">
        <v>-71229436.859999999</v>
      </c>
      <c r="MD34" s="394">
        <v>-21757074.440000001</v>
      </c>
      <c r="ME34" s="394">
        <v>-240923946.20000002</v>
      </c>
      <c r="MF34" s="394">
        <v>-39018658.75</v>
      </c>
      <c r="MG34" s="394">
        <v>-15228290.25</v>
      </c>
      <c r="MH34" s="394">
        <v>-18570076.840000004</v>
      </c>
      <c r="MI34" s="394">
        <v>-21118853.780000001</v>
      </c>
      <c r="MJ34" s="394">
        <v>-24404687.060000006</v>
      </c>
      <c r="MK34" s="394">
        <v>-38028158.07</v>
      </c>
      <c r="ML34" s="394">
        <v>-15668308.84</v>
      </c>
      <c r="MM34" s="394">
        <v>-30548198.109999996</v>
      </c>
      <c r="MN34" s="394">
        <v>-24860035.729999997</v>
      </c>
      <c r="MO34" s="394">
        <v>-20777091.740000002</v>
      </c>
      <c r="MP34" s="394">
        <v>-24243270.559999999</v>
      </c>
      <c r="MQ34" s="394">
        <v>-356735910.13000011</v>
      </c>
      <c r="MR34" s="394">
        <v>-22253770.820000004</v>
      </c>
      <c r="MS34" s="394">
        <v>-20927745.539999995</v>
      </c>
      <c r="MT34" s="394">
        <v>-27248057.649999999</v>
      </c>
      <c r="MU34" s="394">
        <v>-39140252.610000014</v>
      </c>
      <c r="MV34" s="394">
        <v>-26393753.580000006</v>
      </c>
      <c r="MW34" s="394">
        <v>-68645292.989800006</v>
      </c>
      <c r="MX34" s="394">
        <v>-33171041.079999998</v>
      </c>
      <c r="MY34" s="394">
        <v>-28423075.579999998</v>
      </c>
      <c r="MZ34" s="394">
        <v>-5931628.54</v>
      </c>
      <c r="NA34" s="394"/>
      <c r="NB34" s="394">
        <v>-1045039621.1400001</v>
      </c>
      <c r="NC34" s="394">
        <v>-32607223.890000001</v>
      </c>
      <c r="ND34" s="394">
        <v>-11187693.619999999</v>
      </c>
      <c r="NE34" s="394">
        <v>-136463376.34</v>
      </c>
      <c r="NF34" s="394">
        <v>-12736093.040000003</v>
      </c>
      <c r="NG34" s="394">
        <v>-35940415.620000005</v>
      </c>
      <c r="NH34" s="394">
        <v>-111599378.88000001</v>
      </c>
      <c r="NI34" s="394">
        <v>-113352912.83000001</v>
      </c>
      <c r="NJ34" s="394">
        <v>-1803028.7800000003</v>
      </c>
      <c r="NK34" s="394">
        <v>-48970956.355499998</v>
      </c>
      <c r="NL34" s="394">
        <v>-21024622.260000002</v>
      </c>
      <c r="NM34" s="394">
        <v>-14990562.649999999</v>
      </c>
      <c r="NN34" s="394">
        <v>-124324029.08999997</v>
      </c>
      <c r="NO34" s="394">
        <v>-17464359.32</v>
      </c>
      <c r="NP34" s="394">
        <v>-21428110.309999999</v>
      </c>
      <c r="NQ34" s="394">
        <v>-12263050.160000002</v>
      </c>
      <c r="NR34" s="394">
        <v>-16568318.720000003</v>
      </c>
      <c r="NS34" s="394">
        <v>-2500065.8200000003</v>
      </c>
      <c r="NT34" s="394">
        <v>-9110509.2199999988</v>
      </c>
      <c r="NU34" s="394">
        <v>-311283890.33000004</v>
      </c>
      <c r="NV34" s="394">
        <v>-140261940.07999998</v>
      </c>
      <c r="NW34" s="394">
        <v>-38109607.469999999</v>
      </c>
      <c r="NX34" s="394">
        <v>-21359164.330000002</v>
      </c>
      <c r="NY34" s="394">
        <v>-14612013.959999997</v>
      </c>
      <c r="NZ34" s="394">
        <v>-37288318.010000005</v>
      </c>
      <c r="OA34" s="394">
        <v>-11074630.93</v>
      </c>
      <c r="OB34" s="394">
        <v>-303096337.49999994</v>
      </c>
      <c r="OC34" s="394">
        <v>-100225443.44999999</v>
      </c>
      <c r="OD34" s="394">
        <v>-21728105.609999999</v>
      </c>
      <c r="OE34" s="394">
        <v>-153354877.31</v>
      </c>
      <c r="OF34" s="394">
        <v>-24474000.939999998</v>
      </c>
      <c r="OG34" s="394">
        <v>-47543994.390000008</v>
      </c>
      <c r="OH34" s="394">
        <v>-50831375.699999996</v>
      </c>
      <c r="OI34" s="394">
        <v>-9474843.6799999997</v>
      </c>
      <c r="OJ34" s="394">
        <v>-24896670.920000002</v>
      </c>
      <c r="OK34" s="394">
        <v>-329154005.5</v>
      </c>
      <c r="OL34" s="394">
        <v>-86679671.659999996</v>
      </c>
      <c r="OM34" s="394">
        <v>-177139697.84000003</v>
      </c>
      <c r="ON34" s="394">
        <v>-51548978.739999995</v>
      </c>
      <c r="OO34" s="394">
        <v>-22587105.810000002</v>
      </c>
      <c r="OP34" s="394">
        <v>-19450883.240000002</v>
      </c>
      <c r="OQ34" s="394">
        <v>-172647258.58000001</v>
      </c>
      <c r="OR34" s="394">
        <v>-23436869.600000001</v>
      </c>
      <c r="OS34" s="394">
        <v>-14928082.689999998</v>
      </c>
      <c r="OT34" s="394">
        <v>-31554944.929999992</v>
      </c>
      <c r="OU34" s="394">
        <v>-24167496.07</v>
      </c>
      <c r="OV34" s="394">
        <v>-55961647.129999995</v>
      </c>
      <c r="OW34" s="394">
        <v>-19457970.689999998</v>
      </c>
      <c r="OX34" s="394">
        <v>-11239242.880000001</v>
      </c>
      <c r="OY34" s="394">
        <v>-13674196.18</v>
      </c>
      <c r="OZ34" s="394">
        <v>-389976114.90000004</v>
      </c>
      <c r="PA34" s="394">
        <v>-9853753.2800000012</v>
      </c>
      <c r="PB34" s="394">
        <v>-74743693.74000001</v>
      </c>
      <c r="PC34" s="394">
        <v>-7637938.5400000019</v>
      </c>
      <c r="PD34" s="394">
        <v>-20674696.569999997</v>
      </c>
      <c r="PE34" s="394">
        <v>-46201110.75</v>
      </c>
      <c r="PF34" s="394">
        <v>-14641562.92</v>
      </c>
      <c r="PG34" s="394">
        <v>-13199256.529999999</v>
      </c>
      <c r="PH34" s="394">
        <v>-27701774.250000004</v>
      </c>
      <c r="PI34" s="394">
        <v>-24824513.790000007</v>
      </c>
      <c r="PJ34" s="394">
        <v>-20275527.520000007</v>
      </c>
      <c r="PK34" s="394">
        <v>-23456948.810000002</v>
      </c>
      <c r="PL34" s="394">
        <v>-9823263.5</v>
      </c>
      <c r="PM34" s="394">
        <v>-95268251.949999988</v>
      </c>
      <c r="PN34" s="394">
        <v>-6966931.6200000001</v>
      </c>
      <c r="PO34" s="394">
        <v>-7257918.3699999992</v>
      </c>
      <c r="PP34" s="394"/>
      <c r="PQ34" s="394"/>
      <c r="PR34" s="394">
        <v>-667131351.15999997</v>
      </c>
      <c r="PS34" s="394">
        <v>-10065441.959999999</v>
      </c>
      <c r="PT34" s="394">
        <v>-17335250.560000002</v>
      </c>
      <c r="PU34" s="394">
        <v>-25901529.059999999</v>
      </c>
      <c r="PV34" s="394">
        <v>-158576494.42000002</v>
      </c>
      <c r="PW34" s="394">
        <v>-27189526.82</v>
      </c>
      <c r="PX34" s="394">
        <v>-64244097.049999997</v>
      </c>
      <c r="PY34" s="394">
        <v>-6094887.0499999998</v>
      </c>
      <c r="PZ34" s="394">
        <v>-61993955.349999994</v>
      </c>
      <c r="QA34" s="394">
        <v>-5798979.6299999999</v>
      </c>
      <c r="QB34" s="394">
        <v>-52613830.570000008</v>
      </c>
      <c r="QC34" s="394">
        <v>-13543854.43</v>
      </c>
      <c r="QD34" s="394">
        <v>-10494537.930000002</v>
      </c>
      <c r="QE34" s="394">
        <v>-18707261.969999999</v>
      </c>
      <c r="QF34" s="394">
        <v>-54735330.540000007</v>
      </c>
      <c r="QG34" s="394">
        <v>-29843102.319999997</v>
      </c>
      <c r="QH34" s="394">
        <v>-19740479.499999996</v>
      </c>
      <c r="QI34" s="394">
        <v>-23623561.199999996</v>
      </c>
      <c r="QJ34" s="394">
        <v>-14155774.49</v>
      </c>
      <c r="QK34" s="394">
        <v>-90945963.439999983</v>
      </c>
      <c r="QL34" s="394">
        <v>-70541193.260000005</v>
      </c>
      <c r="QM34" s="394">
        <v>-14568623.129999999</v>
      </c>
      <c r="QN34" s="394"/>
      <c r="QO34" s="394"/>
      <c r="QP34" s="394"/>
      <c r="QQ34" s="394"/>
      <c r="QR34" s="394">
        <v>-343584032.21999991</v>
      </c>
      <c r="QS34" s="394">
        <v>-10625985.539999999</v>
      </c>
      <c r="QT34" s="394">
        <v>-63514763.899999999</v>
      </c>
      <c r="QU34" s="394">
        <v>-10344883.140000001</v>
      </c>
      <c r="QV34" s="394">
        <v>-15626794.970000003</v>
      </c>
      <c r="QW34" s="394">
        <v>-38674737.969999999</v>
      </c>
      <c r="QX34" s="394">
        <v>-13639093.779999997</v>
      </c>
      <c r="QY34" s="394">
        <v>-27226212.020000003</v>
      </c>
      <c r="QZ34" s="394">
        <v>-22550439.620000001</v>
      </c>
      <c r="RA34" s="394">
        <v>-17488670.690000005</v>
      </c>
      <c r="RB34" s="394">
        <v>-7567694.1399999987</v>
      </c>
      <c r="RC34" s="394"/>
      <c r="RD34" s="394"/>
      <c r="RE34" s="394">
        <v>-423358675.31000012</v>
      </c>
      <c r="RF34" s="394">
        <v>-38129460.659999989</v>
      </c>
      <c r="RG34" s="394">
        <v>-28445124.589999996</v>
      </c>
      <c r="RH34" s="394">
        <v>-15771423.859999999</v>
      </c>
      <c r="RI34" s="394">
        <v>-26883786.190000001</v>
      </c>
      <c r="RJ34" s="394">
        <v>-44003937.950000003</v>
      </c>
      <c r="RK34" s="394">
        <v>-76488605.75999999</v>
      </c>
      <c r="RL34" s="394">
        <v>-18786298.43</v>
      </c>
      <c r="RM34" s="394">
        <v>-34816147.829999998</v>
      </c>
      <c r="RN34" s="394">
        <v>-47666231.210000008</v>
      </c>
      <c r="RO34" s="394">
        <v>-44945746.07</v>
      </c>
      <c r="RP34" s="394">
        <v>-16783490.650000002</v>
      </c>
      <c r="RQ34" s="394">
        <v>-17487305.749999996</v>
      </c>
      <c r="RR34" s="394">
        <v>-39465803.049999997</v>
      </c>
      <c r="RS34" s="394">
        <v>-14742283.589999998</v>
      </c>
      <c r="RT34" s="394">
        <v>-19681686.280000001</v>
      </c>
      <c r="RU34" s="394">
        <v>-20680734.420000002</v>
      </c>
      <c r="RV34" s="394">
        <v>-9940879.1700000018</v>
      </c>
      <c r="RW34" s="394">
        <v>-5606768.6399999997</v>
      </c>
      <c r="RX34" s="394">
        <v>-12356400.66</v>
      </c>
      <c r="RY34" s="394">
        <v>-124354230.91000001</v>
      </c>
      <c r="RZ34" s="394">
        <v>-7471637.6899999995</v>
      </c>
      <c r="SA34" s="394">
        <v>-12142922.070000002</v>
      </c>
      <c r="SB34" s="394">
        <v>-19267027.169999998</v>
      </c>
      <c r="SC34" s="394">
        <v>-7880414.2400000002</v>
      </c>
      <c r="SD34" s="394">
        <v>-18242370.059999999</v>
      </c>
      <c r="SE34" s="394"/>
      <c r="SF34" s="394">
        <v>-14324220.280000001</v>
      </c>
      <c r="SG34" s="394">
        <v>-13420931.24</v>
      </c>
      <c r="SH34" s="394">
        <v>-7440482.46</v>
      </c>
      <c r="SI34" s="394">
        <v>-61172125.710000001</v>
      </c>
      <c r="SJ34" s="394"/>
      <c r="SK34" s="394">
        <v>-130004587.82999998</v>
      </c>
      <c r="SL34" s="394">
        <v>-17178089.32</v>
      </c>
      <c r="SM34" s="394">
        <v>-17416832.119999997</v>
      </c>
      <c r="SN34" s="394">
        <v>-38601947.129999995</v>
      </c>
      <c r="SO34" s="394">
        <v>-22960288.350000005</v>
      </c>
      <c r="SP34" s="394">
        <v>-17452842.479999997</v>
      </c>
      <c r="SQ34" s="394">
        <v>-12755814.49</v>
      </c>
      <c r="SR34" s="394">
        <v>-18645046.140000001</v>
      </c>
      <c r="SS34" s="394">
        <v>-228944955.94999996</v>
      </c>
      <c r="ST34" s="394">
        <v>-6109558.3300000001</v>
      </c>
      <c r="SU34" s="394">
        <v>-7008636.3399999999</v>
      </c>
      <c r="SV34" s="394">
        <v>-19631056.699999996</v>
      </c>
      <c r="SW34" s="394">
        <v>-8301520.8400000008</v>
      </c>
      <c r="SX34" s="394">
        <v>-5692208.7200000007</v>
      </c>
      <c r="SY34" s="394">
        <v>-8479701.5599999987</v>
      </c>
      <c r="SZ34" s="394">
        <v>-34250322.010000005</v>
      </c>
      <c r="TA34" s="394">
        <v>-7638080.0600000005</v>
      </c>
      <c r="TB34" s="394">
        <v>-10727444.73</v>
      </c>
      <c r="TC34" s="394">
        <v>-10487353.020000001</v>
      </c>
      <c r="TD34" s="394">
        <v>-15790597.160000002</v>
      </c>
      <c r="TE34" s="394">
        <v>-6567139.2899999991</v>
      </c>
      <c r="TF34" s="394">
        <v>-9242785.4499999974</v>
      </c>
      <c r="TG34" s="394">
        <v>-414607554.88999993</v>
      </c>
      <c r="TH34" s="394">
        <v>-9240870.8600000013</v>
      </c>
      <c r="TI34" s="394">
        <v>-11332172.079999998</v>
      </c>
      <c r="TJ34" s="394">
        <v>-53311243.030000001</v>
      </c>
      <c r="TK34" s="394">
        <v>-33939850.390000001</v>
      </c>
      <c r="TL34" s="394">
        <v>-23006834.790000003</v>
      </c>
      <c r="TM34" s="394">
        <v>-7501086.830000001</v>
      </c>
      <c r="TN34" s="394">
        <v>-58898559.759999998</v>
      </c>
      <c r="TO34" s="394">
        <v>-9479260.1600000001</v>
      </c>
      <c r="TP34" s="394">
        <v>-41201910.640000008</v>
      </c>
      <c r="TQ34" s="394">
        <v>-41468068.129999995</v>
      </c>
      <c r="TR34" s="394">
        <v>-11080996.09</v>
      </c>
      <c r="TS34" s="394">
        <v>-11614807.939999998</v>
      </c>
      <c r="TT34" s="394">
        <v>-19140629.32</v>
      </c>
      <c r="TU34" s="394">
        <v>-13914485.620000001</v>
      </c>
      <c r="TV34" s="394">
        <v>-4222349.71</v>
      </c>
      <c r="TW34" s="394">
        <v>-103605728.22</v>
      </c>
      <c r="TX34" s="394">
        <v>-15146773.519999998</v>
      </c>
      <c r="TY34" s="394">
        <v>-120821641.59999998</v>
      </c>
      <c r="TZ34" s="394">
        <v>-52342174.010000013</v>
      </c>
      <c r="UA34" s="394">
        <v>-18173005.100000001</v>
      </c>
      <c r="UB34" s="394">
        <v>-16364910.66</v>
      </c>
      <c r="UC34" s="394">
        <v>-186702474.28999993</v>
      </c>
      <c r="UD34" s="394">
        <v>-8499490.4499999974</v>
      </c>
      <c r="UE34" s="394">
        <v>-8639879.2999999989</v>
      </c>
      <c r="UF34" s="394">
        <v>-25190902.019999996</v>
      </c>
      <c r="UG34" s="394">
        <v>-11634511.540000001</v>
      </c>
      <c r="UH34" s="394">
        <v>-190698211.20000002</v>
      </c>
      <c r="UI34" s="394">
        <v>-40293741.670000002</v>
      </c>
      <c r="UJ34" s="394">
        <v>-23949464.369999994</v>
      </c>
      <c r="UK34" s="394">
        <v>-40642258.279999994</v>
      </c>
      <c r="UL34" s="394">
        <v>-20085687.740000002</v>
      </c>
      <c r="UM34" s="394">
        <v>-20463271.040000003</v>
      </c>
      <c r="UN34" s="394">
        <v>-511798656.0399999</v>
      </c>
      <c r="UO34" s="394">
        <v>-29209545.91</v>
      </c>
      <c r="UP34" s="394">
        <v>-28473237.729999997</v>
      </c>
      <c r="UQ34" s="394">
        <v>-83857577.209999979</v>
      </c>
      <c r="UR34" s="394">
        <v>-10783798.99</v>
      </c>
      <c r="US34" s="394">
        <v>-21724558.160000004</v>
      </c>
      <c r="UT34" s="394">
        <v>-57292962.109999999</v>
      </c>
      <c r="UU34" s="394">
        <v>-10540921.710000001</v>
      </c>
      <c r="UV34" s="394">
        <v>-13675316.219999999</v>
      </c>
      <c r="UW34" s="394">
        <v>-23308599.420000002</v>
      </c>
      <c r="UX34" s="394">
        <v>-30297384.510000002</v>
      </c>
      <c r="UY34" s="394">
        <v>-43739560.679999992</v>
      </c>
      <c r="UZ34" s="394">
        <v>-27900282.57</v>
      </c>
      <c r="VA34" s="394">
        <v>-47061197.509999998</v>
      </c>
      <c r="VB34" s="394">
        <v>-14728845.899999999</v>
      </c>
      <c r="VC34" s="394">
        <v>-18363680.579999998</v>
      </c>
      <c r="VD34" s="394">
        <v>-13896155.550000001</v>
      </c>
      <c r="VE34" s="394">
        <v>-9508140.870000001</v>
      </c>
      <c r="VF34" s="394">
        <v>-37093890.790000007</v>
      </c>
      <c r="VG34" s="394">
        <v>-7611931.1299999999</v>
      </c>
      <c r="VH34" s="394">
        <v>-9338773.1699999999</v>
      </c>
      <c r="VI34" s="394">
        <v>-7594320.3799999999</v>
      </c>
      <c r="VJ34" s="394">
        <v>-237716093.96999997</v>
      </c>
      <c r="VK34" s="394">
        <v>-21526592</v>
      </c>
      <c r="VL34" s="394">
        <v>-18661847.340000004</v>
      </c>
      <c r="VM34" s="394">
        <v>-34857530.509999998</v>
      </c>
      <c r="VN34" s="394">
        <v>-40833444.800000004</v>
      </c>
      <c r="VO34" s="394">
        <v>-33931274.029999994</v>
      </c>
      <c r="VP34" s="394">
        <v>-29998827.260000002</v>
      </c>
      <c r="VQ34" s="394">
        <v>-15568971.16</v>
      </c>
      <c r="VR34" s="394">
        <v>-29710778.359999999</v>
      </c>
      <c r="VS34" s="394">
        <v>-95443431.289999992</v>
      </c>
      <c r="VT34" s="394">
        <v>-17410092.119999997</v>
      </c>
      <c r="VU34" s="394">
        <v>-37051316.43</v>
      </c>
      <c r="VV34" s="394">
        <v>-21089637.229999997</v>
      </c>
      <c r="VW34" s="394">
        <v>-6002583.8600000003</v>
      </c>
      <c r="VX34" s="394">
        <v>-14910380.739999998</v>
      </c>
      <c r="VY34" s="394">
        <v>-654170930.64999998</v>
      </c>
      <c r="VZ34" s="394">
        <v>-30686023.23</v>
      </c>
      <c r="WA34" s="394">
        <v>-29740162.759999998</v>
      </c>
      <c r="WB34" s="394">
        <v>-41659654.980000004</v>
      </c>
      <c r="WC34" s="394">
        <v>-8722023.8900000006</v>
      </c>
      <c r="WD34" s="394">
        <v>-24306548.220000003</v>
      </c>
      <c r="WE34" s="394">
        <v>-29883932.009999998</v>
      </c>
      <c r="WF34" s="394">
        <v>-43208797.779999994</v>
      </c>
      <c r="WG34" s="394">
        <v>-13651670.970000001</v>
      </c>
      <c r="WH34" s="394">
        <v>-40718725.139999993</v>
      </c>
      <c r="WI34" s="394">
        <v>-14215072.84</v>
      </c>
      <c r="WJ34" s="394">
        <v>-40884619.460000001</v>
      </c>
      <c r="WK34" s="394">
        <v>-41547370.810000002</v>
      </c>
      <c r="WL34" s="394">
        <v>-58730076.230000004</v>
      </c>
      <c r="WM34" s="394">
        <v>-57837553</v>
      </c>
      <c r="WN34" s="394">
        <v>-13911859.68</v>
      </c>
      <c r="WO34" s="394">
        <v>-25855452.860000007</v>
      </c>
      <c r="WP34" s="394">
        <v>-24335426.010000009</v>
      </c>
      <c r="WQ34" s="394">
        <v>-22624425.769999996</v>
      </c>
      <c r="WR34" s="394">
        <v>-34108385.559999995</v>
      </c>
      <c r="WS34" s="394">
        <v>-141038057.43000001</v>
      </c>
      <c r="WT34" s="394">
        <v>-20827757.800000001</v>
      </c>
      <c r="WU34" s="394">
        <v>-20566725.280000001</v>
      </c>
      <c r="WV34" s="394">
        <v>-22138062.549999993</v>
      </c>
      <c r="WW34" s="394">
        <v>-13575464.439999999</v>
      </c>
      <c r="WX34" s="394">
        <v>-14189682.580000002</v>
      </c>
      <c r="WY34" s="394">
        <v>-4763449.2999999989</v>
      </c>
      <c r="WZ34" s="394">
        <v>-13911801.299999999</v>
      </c>
      <c r="XA34" s="394">
        <v>-134835846.75</v>
      </c>
      <c r="XB34" s="394">
        <v>-9451174.2299999986</v>
      </c>
      <c r="XC34" s="394">
        <v>-5311587.6499999994</v>
      </c>
      <c r="XD34" s="394">
        <v>-5308816.45</v>
      </c>
      <c r="XE34" s="394">
        <v>-5619655.3499999996</v>
      </c>
      <c r="XF34" s="394">
        <v>-328304192.46000004</v>
      </c>
      <c r="XG34" s="394">
        <v>-23944913.550000001</v>
      </c>
      <c r="XH34" s="394">
        <v>-24071720.800000001</v>
      </c>
      <c r="XI34" s="394">
        <v>-99118567.409999982</v>
      </c>
      <c r="XJ34" s="394">
        <v>-22736001.120000001</v>
      </c>
      <c r="XK34" s="394">
        <v>-24558294.010000002</v>
      </c>
      <c r="XL34" s="394">
        <v>-35119067.859999999</v>
      </c>
      <c r="XM34" s="394">
        <v>-19816285.379999999</v>
      </c>
      <c r="XN34" s="394">
        <v>-17553437.610000003</v>
      </c>
      <c r="XO34" s="394">
        <v>-29476363.780000001</v>
      </c>
      <c r="XP34" s="394">
        <v>-24038818.289999999</v>
      </c>
      <c r="XQ34" s="394">
        <v>-12545279.659999998</v>
      </c>
      <c r="XR34" s="394">
        <v>-9141447.6600000001</v>
      </c>
      <c r="XS34" s="394">
        <v>-11754195.750000002</v>
      </c>
      <c r="XT34" s="394">
        <v>-12822841.970000003</v>
      </c>
      <c r="XU34" s="394">
        <v>-8921558.0500000007</v>
      </c>
      <c r="XV34" s="394">
        <v>-9533988.7400000002</v>
      </c>
      <c r="XW34" s="394">
        <v>-12533492.76</v>
      </c>
      <c r="XX34" s="394">
        <v>-8317710.7399999993</v>
      </c>
      <c r="XY34" s="394">
        <v>-8459339.6899999995</v>
      </c>
      <c r="XZ34" s="394">
        <v>-5986842.9699999997</v>
      </c>
      <c r="YA34" s="394">
        <v>-10984872.49</v>
      </c>
      <c r="YB34" s="394">
        <v>-7443869.0600000005</v>
      </c>
      <c r="YC34" s="394">
        <v>-250425565.78000003</v>
      </c>
      <c r="YD34" s="394">
        <v>-17518969.409999993</v>
      </c>
      <c r="YE34" s="394">
        <v>-47942089.149999991</v>
      </c>
      <c r="YF34" s="394">
        <v>-6958052.0700000003</v>
      </c>
      <c r="YG34" s="394">
        <v>-81838289.069999993</v>
      </c>
      <c r="YH34" s="394">
        <v>-17676194.740000002</v>
      </c>
      <c r="YI34" s="394">
        <v>-53824852.24000001</v>
      </c>
      <c r="YJ34" s="394">
        <v>-20799737.329999998</v>
      </c>
      <c r="YK34" s="394">
        <v>-98650855.459999993</v>
      </c>
      <c r="YL34" s="394">
        <v>-49883971.949999996</v>
      </c>
      <c r="YM34" s="394">
        <v>-12898600.4</v>
      </c>
      <c r="YN34" s="394">
        <v>-9848766.2300000004</v>
      </c>
      <c r="YO34" s="394">
        <v>-14338356.92</v>
      </c>
      <c r="YP34" s="394">
        <v>-10280149.489999998</v>
      </c>
      <c r="YQ34" s="394">
        <v>-7436819.1199999992</v>
      </c>
      <c r="YR34" s="394">
        <v>-17173949.449999999</v>
      </c>
      <c r="YS34" s="394">
        <v>-5031562.6500000004</v>
      </c>
      <c r="YT34" s="394">
        <v>-97144336.320000008</v>
      </c>
      <c r="YU34" s="394">
        <v>-15763061.58</v>
      </c>
      <c r="YV34" s="394">
        <v>-8704782.5100000016</v>
      </c>
      <c r="YW34" s="394">
        <v>-22650850.079999998</v>
      </c>
      <c r="YX34" s="394">
        <v>-28236260.859999999</v>
      </c>
      <c r="YY34" s="394">
        <v>-9030900.5800000019</v>
      </c>
      <c r="YZ34" s="394">
        <v>-8363558.8900000015</v>
      </c>
      <c r="ZA34" s="394">
        <v>-116406665.48999999</v>
      </c>
      <c r="ZB34" s="394">
        <v>-5177634.92</v>
      </c>
      <c r="ZC34" s="394">
        <v>-7384980.3499999996</v>
      </c>
      <c r="ZD34" s="394">
        <v>-13755395.679999998</v>
      </c>
      <c r="ZE34" s="394">
        <v>-8049166.8199999994</v>
      </c>
      <c r="ZF34" s="394">
        <v>-17749064.760000002</v>
      </c>
      <c r="ZG34" s="394">
        <v>-9537369.9399999976</v>
      </c>
      <c r="ZH34" s="394">
        <v>-7127175.4500000002</v>
      </c>
      <c r="ZI34" s="394">
        <v>-58753632.219999991</v>
      </c>
      <c r="ZJ34" s="394">
        <v>-326870642.46999997</v>
      </c>
      <c r="ZK34" s="394">
        <v>-15808950.209999999</v>
      </c>
      <c r="ZL34" s="394">
        <v>-34399783.759999998</v>
      </c>
      <c r="ZM34" s="394">
        <v>-46429258.129999995</v>
      </c>
      <c r="ZN34" s="394">
        <v>-21608086.18</v>
      </c>
      <c r="ZO34" s="394">
        <v>-14229353.789999999</v>
      </c>
      <c r="ZP34" s="394">
        <v>-21903353.769999996</v>
      </c>
      <c r="ZQ34" s="394">
        <v>-32088234.460000005</v>
      </c>
      <c r="ZR34" s="394">
        <v>-34798210.75</v>
      </c>
      <c r="ZS34" s="394">
        <v>-29852447.369999997</v>
      </c>
      <c r="ZT34" s="394">
        <v>-7046956.7700000005</v>
      </c>
      <c r="ZU34" s="394">
        <v>-13800606.089999998</v>
      </c>
      <c r="ZV34" s="394">
        <v>-16483346.550000001</v>
      </c>
      <c r="ZW34" s="394">
        <v>-18152118.399999999</v>
      </c>
      <c r="ZX34" s="394">
        <v>-14284147.829999998</v>
      </c>
      <c r="ZY34" s="394">
        <v>-18554854.59</v>
      </c>
      <c r="ZZ34" s="394">
        <v>-19533659.660000004</v>
      </c>
      <c r="AAA34" s="394">
        <v>-9581903.3000000007</v>
      </c>
      <c r="AAB34" s="394">
        <v>-19888958.030000005</v>
      </c>
      <c r="AAC34" s="394">
        <v>-20147636.169999998</v>
      </c>
      <c r="AAD34" s="394">
        <v>-6594669.830000001</v>
      </c>
      <c r="AAE34" s="394">
        <v>-8841713.9799999986</v>
      </c>
      <c r="AAF34" s="394">
        <v>-138334909.07999998</v>
      </c>
      <c r="AAG34" s="394">
        <v>-12464704.880000003</v>
      </c>
      <c r="AAH34" s="394">
        <v>-29460147.350000001</v>
      </c>
      <c r="AAI34" s="394">
        <v>-16667579.140000001</v>
      </c>
      <c r="AAJ34" s="394">
        <v>-17264538.489999998</v>
      </c>
      <c r="AAK34" s="394">
        <v>-21483447.589999996</v>
      </c>
      <c r="AAL34" s="394">
        <v>-20299114.830000002</v>
      </c>
      <c r="AAM34" s="394">
        <v>-694145416.37</v>
      </c>
      <c r="AAN34" s="394">
        <v>-33955473.799999997</v>
      </c>
      <c r="AAO34" s="394">
        <v>-25269232.23</v>
      </c>
      <c r="AAP34" s="394">
        <v>-35026651.780000009</v>
      </c>
      <c r="AAQ34" s="394">
        <v>-20904060.48</v>
      </c>
      <c r="AAR34" s="394">
        <v>-10341276.419999998</v>
      </c>
      <c r="AAS34" s="394">
        <v>-13486706.670000002</v>
      </c>
      <c r="AAT34" s="394">
        <v>-20285423.199999999</v>
      </c>
      <c r="AAU34" s="394">
        <v>-69574853.339999989</v>
      </c>
      <c r="AAV34" s="394">
        <v>-16967573.290000003</v>
      </c>
      <c r="AAW34" s="394">
        <v>-18599163.030000001</v>
      </c>
      <c r="AAX34" s="394">
        <v>-113968144.63000003</v>
      </c>
      <c r="AAY34" s="394">
        <v>-43313714.119999997</v>
      </c>
      <c r="AAZ34" s="394">
        <v>-12332008.279999999</v>
      </c>
      <c r="ABA34" s="394">
        <v>-10492786.680000002</v>
      </c>
      <c r="ABB34" s="394">
        <v>-24611410.310000002</v>
      </c>
      <c r="ABC34" s="394">
        <v>-13489296.049999999</v>
      </c>
      <c r="ABD34" s="394">
        <v>-15335767.810000001</v>
      </c>
      <c r="ABE34" s="394">
        <v>-11794945.329999996</v>
      </c>
      <c r="ABF34" s="394">
        <v>-106587126.57000001</v>
      </c>
      <c r="ABG34" s="394">
        <v>-104981302.66999999</v>
      </c>
      <c r="ABH34" s="394">
        <v>-15605090.449999999</v>
      </c>
      <c r="ABI34" s="394">
        <v>-8829472.9300000016</v>
      </c>
      <c r="ABJ34" s="394">
        <v>-7814164.4899999993</v>
      </c>
      <c r="ABK34" s="394">
        <v>-3819978.26</v>
      </c>
      <c r="ABL34" s="394">
        <v>-6569671.54</v>
      </c>
      <c r="ABM34" s="394">
        <v>-179343831.84000003</v>
      </c>
      <c r="ABN34" s="394">
        <v>-10833949.469999999</v>
      </c>
      <c r="ABO34" s="394">
        <v>-8269911.9399999995</v>
      </c>
      <c r="ABP34" s="394">
        <v>-28767725.41</v>
      </c>
      <c r="ABQ34" s="394">
        <v>-24741005.639999997</v>
      </c>
      <c r="ABR34" s="394">
        <v>-13357679.129999999</v>
      </c>
      <c r="ABS34" s="394">
        <v>-17734229.369999997</v>
      </c>
      <c r="ABT34" s="394">
        <v>-20754580.969999999</v>
      </c>
      <c r="ABU34" s="394">
        <v>-2156500.83</v>
      </c>
      <c r="ABV34" s="394">
        <v>-208874282.43000001</v>
      </c>
      <c r="ABW34" s="394">
        <v>-14820911.16</v>
      </c>
      <c r="ABX34" s="394">
        <v>-8851104.7999999989</v>
      </c>
      <c r="ABY34" s="394">
        <v>-8358568.4900000012</v>
      </c>
      <c r="ABZ34" s="394">
        <v>-15520148.479999999</v>
      </c>
      <c r="ACA34" s="394">
        <v>-86289211.090000018</v>
      </c>
      <c r="ACB34" s="394">
        <v>-10887851.08</v>
      </c>
      <c r="ACC34" s="394">
        <v>-11780045.350000001</v>
      </c>
      <c r="ACD34" s="394">
        <v>-6345892.5000000009</v>
      </c>
      <c r="ACE34" s="394"/>
      <c r="ACF34" s="394">
        <v>-11212562.280000001</v>
      </c>
      <c r="ACG34" s="394">
        <v>-308614783.36000001</v>
      </c>
      <c r="ACH34" s="394">
        <v>-9656541.6900000013</v>
      </c>
      <c r="ACI34" s="394">
        <v>-21379429.900000002</v>
      </c>
      <c r="ACJ34" s="394">
        <v>-47498706.089999996</v>
      </c>
      <c r="ACK34" s="394">
        <v>-9024410.8499999996</v>
      </c>
      <c r="ACL34" s="394">
        <v>-58944825.690000005</v>
      </c>
      <c r="ACM34" s="394">
        <v>-15789371.6</v>
      </c>
      <c r="ACN34" s="394">
        <v>-75090714.24000001</v>
      </c>
      <c r="ACO34" s="394">
        <v>-132229398.17999999</v>
      </c>
      <c r="ACP34" s="394">
        <v>-30222983.710000001</v>
      </c>
      <c r="ACQ34" s="394">
        <v>-22383463.030000001</v>
      </c>
      <c r="ACR34" s="394">
        <v>-42895148.029999986</v>
      </c>
      <c r="ACS34" s="394">
        <v>-25584777.330000002</v>
      </c>
      <c r="ACT34" s="394">
        <v>-42943915.230000012</v>
      </c>
      <c r="ACU34" s="394"/>
      <c r="ACV34" s="394">
        <v>-14626388.439999998</v>
      </c>
      <c r="ACW34" s="394">
        <v>-23810635.07</v>
      </c>
      <c r="ACX34" s="394">
        <v>-14611437.249999998</v>
      </c>
      <c r="ACY34" s="394">
        <v>-15325394.469999999</v>
      </c>
      <c r="ACZ34" s="394"/>
      <c r="ADA34" s="394">
        <v>-5953092.8600000003</v>
      </c>
      <c r="ADB34" s="394">
        <v>-1025176.02</v>
      </c>
      <c r="ADC34" s="394">
        <v>-5339959.2700000005</v>
      </c>
      <c r="ADD34" s="394">
        <v>-92490128.570000008</v>
      </c>
      <c r="ADE34" s="394">
        <v>-72598975.909999996</v>
      </c>
      <c r="ADF34" s="394">
        <v>-11379142.619999999</v>
      </c>
      <c r="ADG34" s="394">
        <v>-10676057.639999999</v>
      </c>
      <c r="ADH34" s="394">
        <v>-19595427.409999996</v>
      </c>
      <c r="ADI34" s="394">
        <v>-7547056.3299999991</v>
      </c>
      <c r="ADJ34" s="394">
        <v>-13116755.52</v>
      </c>
      <c r="ADK34" s="394">
        <v>-12210779.99</v>
      </c>
      <c r="ADL34" s="394">
        <v>-19258285.449999999</v>
      </c>
      <c r="ADM34" s="394">
        <v>-523866900.63</v>
      </c>
      <c r="ADN34" s="394">
        <v>-55299689.740000002</v>
      </c>
      <c r="ADO34" s="394">
        <v>-39981645.790000007</v>
      </c>
      <c r="ADP34" s="394">
        <v>-156296965.24000001</v>
      </c>
      <c r="ADQ34" s="394">
        <v>-9664037.7400000002</v>
      </c>
      <c r="ADR34" s="394">
        <v>-10399885.189999999</v>
      </c>
      <c r="ADS34" s="394">
        <v>-20457074.030000001</v>
      </c>
      <c r="ADT34" s="394">
        <v>-5776116.2400000002</v>
      </c>
      <c r="ADU34" s="394">
        <v>-678419419.14999998</v>
      </c>
      <c r="ADV34" s="394">
        <v>-58746681.959999993</v>
      </c>
      <c r="ADW34" s="394">
        <v>-65191679.739999995</v>
      </c>
      <c r="ADX34" s="394">
        <v>-32759669.469999991</v>
      </c>
      <c r="ADY34" s="394">
        <v>-23213956.57</v>
      </c>
      <c r="ADZ34" s="394">
        <v>-27878843.210000001</v>
      </c>
      <c r="AEA34" s="394">
        <v>-26843315.050000001</v>
      </c>
      <c r="AEB34" s="394">
        <v>-23229657.240000002</v>
      </c>
      <c r="AEC34" s="394">
        <v>-17818751.559999999</v>
      </c>
      <c r="AED34" s="394">
        <v>-15453537.17</v>
      </c>
      <c r="AEE34" s="394">
        <v>-18326512.310000002</v>
      </c>
      <c r="AEF34" s="394">
        <v>-27297176.339999996</v>
      </c>
      <c r="AEG34" s="394">
        <v>-16316702.610000003</v>
      </c>
      <c r="AEH34" s="394">
        <v>-25986391.899999999</v>
      </c>
      <c r="AEI34" s="394">
        <v>-24892168.210000001</v>
      </c>
      <c r="AEJ34" s="394">
        <v>-41139066.919999994</v>
      </c>
      <c r="AEK34" s="394">
        <v>-9834836.8300000019</v>
      </c>
      <c r="AEL34" s="394">
        <v>-62899797.849999994</v>
      </c>
      <c r="AEM34" s="394">
        <v>-11850377.77</v>
      </c>
      <c r="AEN34" s="394">
        <v>-46045539.599999994</v>
      </c>
      <c r="AEO34" s="394">
        <v>-286027578.75</v>
      </c>
      <c r="AEP34" s="394">
        <v>-27061717.310000002</v>
      </c>
      <c r="AEQ34" s="394">
        <v>-33482042.190000001</v>
      </c>
      <c r="AER34" s="394">
        <v>-21380399.070000004</v>
      </c>
      <c r="AES34" s="394">
        <v>-21055925.949999996</v>
      </c>
      <c r="AET34" s="394">
        <v>-69082018.670000002</v>
      </c>
      <c r="AEU34" s="394">
        <v>-26927508.309999999</v>
      </c>
      <c r="AEV34" s="394">
        <v>-33864003.579999998</v>
      </c>
      <c r="AEW34" s="394">
        <v>-23401625.969999999</v>
      </c>
      <c r="AEX34" s="394">
        <v>-15680565.839999998</v>
      </c>
      <c r="AEY34" s="394">
        <v>-180391608.12999994</v>
      </c>
      <c r="AEZ34" s="394">
        <v>-76738695.349999994</v>
      </c>
      <c r="AFA34" s="394">
        <v>-38794136.350000009</v>
      </c>
      <c r="AFB34" s="394">
        <v>-13799894.089999998</v>
      </c>
      <c r="AFC34" s="394">
        <v>-18986757.440000001</v>
      </c>
      <c r="AFD34" s="394"/>
      <c r="AFE34" s="394">
        <v>-18626458.190000001</v>
      </c>
      <c r="AFF34" s="394">
        <v>-10500755.850000001</v>
      </c>
      <c r="AFG34" s="394">
        <v>-14068821.379999999</v>
      </c>
      <c r="AFH34" s="394">
        <v>-18807709.449999999</v>
      </c>
      <c r="AFI34" s="394">
        <v>-5625137.1599999992</v>
      </c>
      <c r="AFJ34" s="394">
        <v>-12823846.919999998</v>
      </c>
      <c r="AFK34" s="394">
        <v>-18227637.870000001</v>
      </c>
      <c r="AFL34" s="394">
        <v>-136892854.39999998</v>
      </c>
      <c r="AFM34" s="394">
        <v>-36393707.939999998</v>
      </c>
      <c r="AFN34" s="394">
        <v>-20396095.860000003</v>
      </c>
      <c r="AFO34" s="394">
        <v>-14856883.754999999</v>
      </c>
      <c r="AFP34" s="394">
        <v>-13676138.159999998</v>
      </c>
      <c r="AFQ34" s="394">
        <v>-15352955</v>
      </c>
      <c r="AFR34" s="394">
        <v>-10263244.170000002</v>
      </c>
      <c r="AFS34" s="394">
        <v>-33130478.810000002</v>
      </c>
      <c r="AFT34" s="394">
        <v>-24463727.010000002</v>
      </c>
      <c r="AFU34" s="394">
        <v>-12443618.239999998</v>
      </c>
      <c r="AFV34" s="394">
        <v>-42948788.580000006</v>
      </c>
      <c r="AFW34" s="394">
        <v>-9709723.9099999983</v>
      </c>
      <c r="AFX34" s="394">
        <v>-148183777.40000001</v>
      </c>
      <c r="AFY34" s="394">
        <v>-11216678.869999999</v>
      </c>
      <c r="AFZ34" s="394">
        <v>-17962864.02</v>
      </c>
      <c r="AGA34" s="394">
        <v>-12610441.520000001</v>
      </c>
      <c r="AGB34" s="394">
        <v>-33311258.089999996</v>
      </c>
      <c r="AGC34" s="394">
        <v>-7931236.3200000003</v>
      </c>
      <c r="AGD34" s="394">
        <v>-8855940.7700000014</v>
      </c>
      <c r="AGE34" s="394">
        <v>-17676270.740000002</v>
      </c>
      <c r="AGF34" s="394">
        <v>-10601585.449999997</v>
      </c>
      <c r="AGG34" s="394">
        <v>-18414022.329999998</v>
      </c>
      <c r="AGH34" s="394">
        <v>-8382818.0799999982</v>
      </c>
      <c r="AGI34" s="394">
        <v>-217036771.36999997</v>
      </c>
      <c r="AGJ34" s="394">
        <v>-64142468.999999993</v>
      </c>
      <c r="AGK34" s="394">
        <v>-24279544.440000001</v>
      </c>
      <c r="AGL34" s="394">
        <v>-11650086.139999999</v>
      </c>
      <c r="AGM34" s="394">
        <v>-40835961.390000001</v>
      </c>
      <c r="AGN34" s="394">
        <v>-21296188.240000002</v>
      </c>
      <c r="AGO34" s="394">
        <v>-13841594.57</v>
      </c>
      <c r="AGP34" s="394">
        <v>-10352360.469999999</v>
      </c>
      <c r="AGQ34" s="394">
        <v>-533750496.58000004</v>
      </c>
      <c r="AGR34" s="394">
        <v>-362377285.91000009</v>
      </c>
      <c r="AGS34" s="394">
        <v>-17718845.739999998</v>
      </c>
      <c r="AGT34" s="394">
        <v>-35430809.909999996</v>
      </c>
      <c r="AGU34" s="394">
        <v>-48342453.520000003</v>
      </c>
      <c r="AGV34" s="394">
        <v>-21834468.140000001</v>
      </c>
      <c r="AGW34" s="394">
        <v>-31789480.819999997</v>
      </c>
      <c r="AGX34" s="394">
        <v>-29108500.649999999</v>
      </c>
      <c r="AGY34" s="394">
        <v>-10085842.84</v>
      </c>
      <c r="AGZ34" s="394">
        <v>-45901828.670000002</v>
      </c>
      <c r="AHA34" s="394">
        <v>-14439552.790000001</v>
      </c>
      <c r="AHB34" s="394">
        <v>-16275706.48</v>
      </c>
      <c r="AHC34" s="394">
        <v>-15610914.140000001</v>
      </c>
      <c r="AHD34" s="394">
        <v>-20635774.869999997</v>
      </c>
      <c r="AHE34" s="394">
        <v>-10984615.049999999</v>
      </c>
      <c r="AHF34" s="394">
        <v>-26442242.959999997</v>
      </c>
      <c r="AHG34" s="394">
        <v>-16618200.950000003</v>
      </c>
      <c r="AHH34" s="394">
        <v>-155529282.62</v>
      </c>
      <c r="AHI34" s="394">
        <v>-10639204.970000001</v>
      </c>
      <c r="AHJ34" s="394">
        <v>-17782537.109999999</v>
      </c>
      <c r="AHK34" s="394">
        <v>-16588002.360000005</v>
      </c>
      <c r="AHL34" s="394">
        <v>-29514262.479999997</v>
      </c>
      <c r="AHM34" s="394">
        <v>-10252308.439999996</v>
      </c>
      <c r="AHN34" s="394">
        <v>-19170469.630000003</v>
      </c>
      <c r="AHO34" s="394">
        <v>-43666480465.418114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O39"/>
  <sheetViews>
    <sheetView zoomScale="80" zoomScaleNormal="80" workbookViewId="0">
      <pane xSplit="3" ySplit="5" topLeftCell="AHL30" activePane="bottomRight" state="frozen"/>
      <selection pane="topRight" activeCell="D1" sqref="D1"/>
      <selection pane="bottomLeft" activeCell="A6" sqref="A6"/>
      <selection pane="bottomRight" activeCell="C46" sqref="C46"/>
    </sheetView>
  </sheetViews>
  <sheetFormatPr defaultColWidth="8.77734375" defaultRowHeight="14.4"/>
  <cols>
    <col min="1" max="1" width="8.77734375" style="383"/>
    <col min="2" max="2" width="31.21875" style="383" customWidth="1"/>
    <col min="3" max="3" width="15.21875" style="385" customWidth="1"/>
    <col min="4" max="898" width="14.44140625" style="385" customWidth="1"/>
    <col min="899" max="899" width="8.77734375" style="385"/>
    <col min="900" max="16384" width="8.77734375" style="383"/>
  </cols>
  <sheetData>
    <row r="1" spans="1:899" ht="24.6">
      <c r="A1" s="160"/>
      <c r="B1" s="160"/>
      <c r="C1" s="160">
        <f>INT(C3)</f>
        <v>10674</v>
      </c>
      <c r="D1" s="160">
        <f t="shared" ref="D1:BO1" si="0">INT(D3)</f>
        <v>11189</v>
      </c>
      <c r="E1" s="160">
        <f t="shared" si="0"/>
        <v>11190</v>
      </c>
      <c r="F1" s="160">
        <f t="shared" si="0"/>
        <v>11191</v>
      </c>
      <c r="G1" s="160">
        <f t="shared" si="0"/>
        <v>11192</v>
      </c>
      <c r="H1" s="160">
        <f t="shared" si="0"/>
        <v>11193</v>
      </c>
      <c r="I1" s="160">
        <f t="shared" si="0"/>
        <v>11194</v>
      </c>
      <c r="J1" s="160">
        <f t="shared" si="0"/>
        <v>11195</v>
      </c>
      <c r="K1" s="160">
        <f t="shared" si="0"/>
        <v>11196</v>
      </c>
      <c r="L1" s="160">
        <f t="shared" si="0"/>
        <v>11197</v>
      </c>
      <c r="M1" s="160">
        <f t="shared" si="0"/>
        <v>11198</v>
      </c>
      <c r="N1" s="160">
        <f t="shared" si="0"/>
        <v>11199</v>
      </c>
      <c r="O1" s="160">
        <f t="shared" si="0"/>
        <v>11200</v>
      </c>
      <c r="P1" s="160">
        <f t="shared" si="0"/>
        <v>11201</v>
      </c>
      <c r="Q1" s="160">
        <f t="shared" si="0"/>
        <v>11202</v>
      </c>
      <c r="R1" s="160">
        <f t="shared" si="0"/>
        <v>11454</v>
      </c>
      <c r="S1" s="160">
        <f t="shared" si="0"/>
        <v>15012</v>
      </c>
      <c r="T1" s="160">
        <f t="shared" si="0"/>
        <v>28823</v>
      </c>
      <c r="U1" s="160">
        <f t="shared" si="0"/>
        <v>10713</v>
      </c>
      <c r="V1" s="160">
        <f t="shared" si="0"/>
        <v>11119</v>
      </c>
      <c r="W1" s="160">
        <f t="shared" si="0"/>
        <v>11120</v>
      </c>
      <c r="X1" s="160">
        <f t="shared" si="0"/>
        <v>11121</v>
      </c>
      <c r="Y1" s="160">
        <f t="shared" si="0"/>
        <v>11122</v>
      </c>
      <c r="Z1" s="160">
        <f t="shared" si="0"/>
        <v>11123</v>
      </c>
      <c r="AA1" s="160">
        <f t="shared" si="0"/>
        <v>11124</v>
      </c>
      <c r="AB1" s="160">
        <f t="shared" si="0"/>
        <v>11125</v>
      </c>
      <c r="AC1" s="160">
        <f t="shared" si="0"/>
        <v>11126</v>
      </c>
      <c r="AD1" s="160">
        <f t="shared" si="0"/>
        <v>11127</v>
      </c>
      <c r="AE1" s="160">
        <f t="shared" si="0"/>
        <v>11128</v>
      </c>
      <c r="AF1" s="160">
        <f t="shared" si="0"/>
        <v>11129</v>
      </c>
      <c r="AG1" s="160">
        <f t="shared" si="0"/>
        <v>11130</v>
      </c>
      <c r="AH1" s="160">
        <f t="shared" si="0"/>
        <v>11131</v>
      </c>
      <c r="AI1" s="160">
        <f t="shared" si="0"/>
        <v>11132</v>
      </c>
      <c r="AJ1" s="160">
        <f t="shared" si="0"/>
        <v>11133</v>
      </c>
      <c r="AK1" s="160">
        <f t="shared" si="0"/>
        <v>11134</v>
      </c>
      <c r="AL1" s="160">
        <f t="shared" si="0"/>
        <v>11135</v>
      </c>
      <c r="AM1" s="160">
        <f t="shared" si="0"/>
        <v>11136</v>
      </c>
      <c r="AN1" s="160">
        <f t="shared" si="0"/>
        <v>11137</v>
      </c>
      <c r="AO1" s="160">
        <f t="shared" si="0"/>
        <v>11138</v>
      </c>
      <c r="AP1" s="160">
        <f t="shared" si="0"/>
        <v>11139</v>
      </c>
      <c r="AQ1" s="160">
        <f t="shared" si="0"/>
        <v>11643</v>
      </c>
      <c r="AR1" s="160">
        <f t="shared" si="0"/>
        <v>23736</v>
      </c>
      <c r="AS1" s="160">
        <f t="shared" si="0"/>
        <v>10716</v>
      </c>
      <c r="AT1" s="160">
        <f t="shared" si="0"/>
        <v>11173</v>
      </c>
      <c r="AU1" s="160">
        <f t="shared" si="0"/>
        <v>11174</v>
      </c>
      <c r="AV1" s="160">
        <f t="shared" si="0"/>
        <v>11175</v>
      </c>
      <c r="AW1" s="160">
        <f t="shared" si="0"/>
        <v>11176</v>
      </c>
      <c r="AX1" s="160">
        <f t="shared" si="0"/>
        <v>11177</v>
      </c>
      <c r="AY1" s="160">
        <f t="shared" si="0"/>
        <v>11178</v>
      </c>
      <c r="AZ1" s="160">
        <f t="shared" si="0"/>
        <v>11179</v>
      </c>
      <c r="BA1" s="160">
        <f t="shared" si="0"/>
        <v>11180</v>
      </c>
      <c r="BB1" s="160">
        <f t="shared" si="0"/>
        <v>11181</v>
      </c>
      <c r="BC1" s="160">
        <f t="shared" si="0"/>
        <v>11182</v>
      </c>
      <c r="BD1" s="160">
        <f t="shared" si="0"/>
        <v>11183</v>
      </c>
      <c r="BE1" s="160">
        <f t="shared" si="0"/>
        <v>11453</v>
      </c>
      <c r="BF1" s="160">
        <f t="shared" si="0"/>
        <v>11625</v>
      </c>
      <c r="BG1" s="160">
        <f t="shared" si="0"/>
        <v>25017</v>
      </c>
      <c r="BH1" s="160">
        <f t="shared" si="0"/>
        <v>10717</v>
      </c>
      <c r="BI1" s="160">
        <f t="shared" si="0"/>
        <v>10718</v>
      </c>
      <c r="BJ1" s="160">
        <f t="shared" si="0"/>
        <v>11184</v>
      </c>
      <c r="BK1" s="160">
        <f t="shared" si="0"/>
        <v>11185</v>
      </c>
      <c r="BL1" s="160">
        <f t="shared" si="0"/>
        <v>11186</v>
      </c>
      <c r="BM1" s="160">
        <f t="shared" si="0"/>
        <v>11187</v>
      </c>
      <c r="BN1" s="160">
        <f t="shared" si="0"/>
        <v>11188</v>
      </c>
      <c r="BO1" s="160">
        <f t="shared" si="0"/>
        <v>40744</v>
      </c>
      <c r="BP1" s="160">
        <f t="shared" ref="BP1:EA1" si="1">INT(BP3)</f>
        <v>40745</v>
      </c>
      <c r="BQ1" s="160">
        <f t="shared" si="1"/>
        <v>10715</v>
      </c>
      <c r="BR1" s="160">
        <f t="shared" si="1"/>
        <v>11166</v>
      </c>
      <c r="BS1" s="160">
        <f t="shared" si="1"/>
        <v>11167</v>
      </c>
      <c r="BT1" s="160">
        <f t="shared" si="1"/>
        <v>11169</v>
      </c>
      <c r="BU1" s="160">
        <f t="shared" si="1"/>
        <v>11170</v>
      </c>
      <c r="BV1" s="160">
        <f t="shared" si="1"/>
        <v>11171</v>
      </c>
      <c r="BW1" s="160">
        <f t="shared" si="1"/>
        <v>11172</v>
      </c>
      <c r="BX1" s="160">
        <f t="shared" si="1"/>
        <v>11452</v>
      </c>
      <c r="BY1" s="160">
        <f t="shared" si="1"/>
        <v>10719</v>
      </c>
      <c r="BZ1" s="160">
        <f t="shared" si="1"/>
        <v>11203</v>
      </c>
      <c r="CA1" s="160">
        <f t="shared" si="1"/>
        <v>11204</v>
      </c>
      <c r="CB1" s="160">
        <f t="shared" si="1"/>
        <v>11205</v>
      </c>
      <c r="CC1" s="160">
        <f t="shared" si="1"/>
        <v>11206</v>
      </c>
      <c r="CD1" s="160">
        <f t="shared" si="1"/>
        <v>11207</v>
      </c>
      <c r="CE1" s="160">
        <f t="shared" si="1"/>
        <v>11208</v>
      </c>
      <c r="CF1" s="160">
        <f t="shared" si="1"/>
        <v>10672</v>
      </c>
      <c r="CG1" s="160">
        <f t="shared" si="1"/>
        <v>11146</v>
      </c>
      <c r="CH1" s="160">
        <f t="shared" si="1"/>
        <v>11147</v>
      </c>
      <c r="CI1" s="160">
        <f t="shared" si="1"/>
        <v>11148</v>
      </c>
      <c r="CJ1" s="160">
        <f t="shared" si="1"/>
        <v>11149</v>
      </c>
      <c r="CK1" s="160">
        <f t="shared" si="1"/>
        <v>11150</v>
      </c>
      <c r="CL1" s="160">
        <f t="shared" si="1"/>
        <v>11151</v>
      </c>
      <c r="CM1" s="160">
        <f t="shared" si="1"/>
        <v>11152</v>
      </c>
      <c r="CN1" s="160">
        <f t="shared" si="1"/>
        <v>11153</v>
      </c>
      <c r="CO1" s="160">
        <f t="shared" si="1"/>
        <v>11154</v>
      </c>
      <c r="CP1" s="160">
        <f t="shared" si="1"/>
        <v>11155</v>
      </c>
      <c r="CQ1" s="160">
        <f t="shared" si="1"/>
        <v>11156</v>
      </c>
      <c r="CR1" s="160">
        <f t="shared" si="1"/>
        <v>11157</v>
      </c>
      <c r="CS1" s="160">
        <f t="shared" si="1"/>
        <v>10714</v>
      </c>
      <c r="CT1" s="160">
        <f t="shared" si="1"/>
        <v>11140</v>
      </c>
      <c r="CU1" s="160">
        <f t="shared" si="1"/>
        <v>11141</v>
      </c>
      <c r="CV1" s="160">
        <f t="shared" si="1"/>
        <v>11142</v>
      </c>
      <c r="CW1" s="160">
        <f t="shared" si="1"/>
        <v>11143</v>
      </c>
      <c r="CX1" s="160">
        <f t="shared" si="1"/>
        <v>11144</v>
      </c>
      <c r="CY1" s="160">
        <f t="shared" si="1"/>
        <v>11145</v>
      </c>
      <c r="CZ1" s="160">
        <f t="shared" si="1"/>
        <v>24956</v>
      </c>
      <c r="DA1" s="160">
        <f t="shared" si="1"/>
        <v>10722</v>
      </c>
      <c r="DB1" s="160">
        <f t="shared" si="1"/>
        <v>10723</v>
      </c>
      <c r="DC1" s="160">
        <f t="shared" si="1"/>
        <v>11238</v>
      </c>
      <c r="DD1" s="160">
        <f t="shared" si="1"/>
        <v>11239</v>
      </c>
      <c r="DE1" s="160">
        <f t="shared" si="1"/>
        <v>11240</v>
      </c>
      <c r="DF1" s="160">
        <f t="shared" si="1"/>
        <v>11241</v>
      </c>
      <c r="DG1" s="160">
        <f t="shared" si="1"/>
        <v>11242</v>
      </c>
      <c r="DH1" s="160">
        <f t="shared" si="1"/>
        <v>11243</v>
      </c>
      <c r="DI1" s="160">
        <f t="shared" si="1"/>
        <v>27443</v>
      </c>
      <c r="DJ1" s="160">
        <f t="shared" si="1"/>
        <v>10676</v>
      </c>
      <c r="DK1" s="160">
        <f t="shared" si="1"/>
        <v>11251</v>
      </c>
      <c r="DL1" s="160">
        <f t="shared" si="1"/>
        <v>11252</v>
      </c>
      <c r="DM1" s="160">
        <f t="shared" si="1"/>
        <v>11253</v>
      </c>
      <c r="DN1" s="160">
        <f t="shared" si="1"/>
        <v>11254</v>
      </c>
      <c r="DO1" s="160">
        <f t="shared" si="1"/>
        <v>11255</v>
      </c>
      <c r="DP1" s="160">
        <f t="shared" si="1"/>
        <v>11256</v>
      </c>
      <c r="DQ1" s="160">
        <f t="shared" si="1"/>
        <v>11257</v>
      </c>
      <c r="DR1" s="160">
        <f t="shared" si="1"/>
        <v>11455</v>
      </c>
      <c r="DS1" s="160">
        <f t="shared" si="1"/>
        <v>10727</v>
      </c>
      <c r="DT1" s="160">
        <f t="shared" si="1"/>
        <v>11264</v>
      </c>
      <c r="DU1" s="160">
        <f t="shared" si="1"/>
        <v>11265</v>
      </c>
      <c r="DV1" s="160">
        <f t="shared" si="1"/>
        <v>11266</v>
      </c>
      <c r="DW1" s="160">
        <f t="shared" si="1"/>
        <v>11267</v>
      </c>
      <c r="DX1" s="160">
        <f t="shared" si="1"/>
        <v>11268</v>
      </c>
      <c r="DY1" s="160">
        <f t="shared" si="1"/>
        <v>11269</v>
      </c>
      <c r="DZ1" s="160">
        <f t="shared" si="1"/>
        <v>11270</v>
      </c>
      <c r="EA1" s="160">
        <f t="shared" si="1"/>
        <v>11271</v>
      </c>
      <c r="EB1" s="160">
        <f t="shared" ref="EB1:GM1" si="2">INT(EB3)</f>
        <v>11272</v>
      </c>
      <c r="EC1" s="160">
        <f t="shared" si="2"/>
        <v>11457</v>
      </c>
      <c r="ED1" s="160">
        <f t="shared" si="2"/>
        <v>10724</v>
      </c>
      <c r="EE1" s="160">
        <f t="shared" si="2"/>
        <v>10725</v>
      </c>
      <c r="EF1" s="160">
        <f t="shared" si="2"/>
        <v>11244</v>
      </c>
      <c r="EG1" s="160">
        <f t="shared" si="2"/>
        <v>11245</v>
      </c>
      <c r="EH1" s="160">
        <f t="shared" si="2"/>
        <v>11246</v>
      </c>
      <c r="EI1" s="160">
        <f t="shared" si="2"/>
        <v>11247</v>
      </c>
      <c r="EJ1" s="160">
        <f t="shared" si="2"/>
        <v>11248</v>
      </c>
      <c r="EK1" s="160">
        <f t="shared" si="2"/>
        <v>11249</v>
      </c>
      <c r="EL1" s="160">
        <f t="shared" si="2"/>
        <v>11250</v>
      </c>
      <c r="EM1" s="160">
        <f t="shared" si="2"/>
        <v>10673</v>
      </c>
      <c r="EN1" s="160">
        <f t="shared" si="2"/>
        <v>11158</v>
      </c>
      <c r="EO1" s="160">
        <f t="shared" si="2"/>
        <v>11159</v>
      </c>
      <c r="EP1" s="160">
        <f t="shared" si="2"/>
        <v>11160</v>
      </c>
      <c r="EQ1" s="160">
        <f t="shared" si="2"/>
        <v>11161</v>
      </c>
      <c r="ER1" s="160">
        <f t="shared" si="2"/>
        <v>11162</v>
      </c>
      <c r="ES1" s="160">
        <f t="shared" si="2"/>
        <v>11163</v>
      </c>
      <c r="ET1" s="160">
        <f t="shared" si="2"/>
        <v>11164</v>
      </c>
      <c r="EU1" s="160">
        <f t="shared" si="2"/>
        <v>11165</v>
      </c>
      <c r="EV1" s="160">
        <f t="shared" si="2"/>
        <v>10721</v>
      </c>
      <c r="EW1" s="160">
        <f t="shared" si="2"/>
        <v>11228</v>
      </c>
      <c r="EX1" s="160">
        <f t="shared" si="2"/>
        <v>11229</v>
      </c>
      <c r="EY1" s="160">
        <f t="shared" si="2"/>
        <v>11230</v>
      </c>
      <c r="EZ1" s="160">
        <f t="shared" si="2"/>
        <v>11231</v>
      </c>
      <c r="FA1" s="160">
        <f t="shared" si="2"/>
        <v>11232</v>
      </c>
      <c r="FB1" s="160">
        <f t="shared" si="2"/>
        <v>11233</v>
      </c>
      <c r="FC1" s="160">
        <f t="shared" si="2"/>
        <v>11234</v>
      </c>
      <c r="FD1" s="160">
        <f t="shared" si="2"/>
        <v>11235</v>
      </c>
      <c r="FE1" s="160">
        <f t="shared" si="2"/>
        <v>11236</v>
      </c>
      <c r="FF1" s="160">
        <f t="shared" si="2"/>
        <v>14135</v>
      </c>
      <c r="FG1" s="160">
        <f t="shared" si="2"/>
        <v>28010</v>
      </c>
      <c r="FH1" s="160">
        <f t="shared" si="2"/>
        <v>10694</v>
      </c>
      <c r="FI1" s="160">
        <f t="shared" si="2"/>
        <v>10802</v>
      </c>
      <c r="FJ1" s="160">
        <f t="shared" si="2"/>
        <v>10803</v>
      </c>
      <c r="FK1" s="160">
        <f t="shared" si="2"/>
        <v>10804</v>
      </c>
      <c r="FL1" s="160">
        <f t="shared" si="2"/>
        <v>10805</v>
      </c>
      <c r="FM1" s="160">
        <f t="shared" si="2"/>
        <v>10806</v>
      </c>
      <c r="FN1" s="160">
        <f t="shared" si="2"/>
        <v>27974</v>
      </c>
      <c r="FO1" s="160">
        <f t="shared" si="2"/>
        <v>27975</v>
      </c>
      <c r="FP1" s="160">
        <f t="shared" si="2"/>
        <v>10675</v>
      </c>
      <c r="FQ1" s="160">
        <f t="shared" si="2"/>
        <v>11209</v>
      </c>
      <c r="FR1" s="160">
        <f t="shared" si="2"/>
        <v>11210</v>
      </c>
      <c r="FS1" s="160">
        <f t="shared" si="2"/>
        <v>11211</v>
      </c>
      <c r="FT1" s="160">
        <f t="shared" si="2"/>
        <v>11212</v>
      </c>
      <c r="FU1" s="160">
        <f t="shared" si="2"/>
        <v>11213</v>
      </c>
      <c r="FV1" s="160">
        <f t="shared" si="2"/>
        <v>11214</v>
      </c>
      <c r="FW1" s="160">
        <f t="shared" si="2"/>
        <v>11215</v>
      </c>
      <c r="FX1" s="160">
        <f t="shared" si="2"/>
        <v>11216</v>
      </c>
      <c r="FY1" s="160">
        <f t="shared" si="2"/>
        <v>11217</v>
      </c>
      <c r="FZ1" s="160">
        <f t="shared" si="2"/>
        <v>11218</v>
      </c>
      <c r="GA1" s="160">
        <f t="shared" si="2"/>
        <v>11219</v>
      </c>
      <c r="GB1" s="160">
        <f t="shared" si="2"/>
        <v>11220</v>
      </c>
      <c r="GC1" s="160">
        <f t="shared" si="2"/>
        <v>40749</v>
      </c>
      <c r="GD1" s="160">
        <f t="shared" si="2"/>
        <v>10726</v>
      </c>
      <c r="GE1" s="160">
        <f t="shared" si="2"/>
        <v>11258</v>
      </c>
      <c r="GF1" s="160">
        <f t="shared" si="2"/>
        <v>11259</v>
      </c>
      <c r="GG1" s="160">
        <f t="shared" si="2"/>
        <v>11260</v>
      </c>
      <c r="GH1" s="160">
        <f t="shared" si="2"/>
        <v>11261</v>
      </c>
      <c r="GI1" s="160">
        <f t="shared" si="2"/>
        <v>11262</v>
      </c>
      <c r="GJ1" s="160">
        <f t="shared" si="2"/>
        <v>11263</v>
      </c>
      <c r="GK1" s="160">
        <f t="shared" si="2"/>
        <v>11456</v>
      </c>
      <c r="GL1" s="160">
        <f t="shared" si="2"/>
        <v>11631</v>
      </c>
      <c r="GM1" s="160">
        <f t="shared" si="2"/>
        <v>27978</v>
      </c>
      <c r="GN1" s="160">
        <f t="shared" ref="GN1:IY1" si="3">INT(GN3)</f>
        <v>27979</v>
      </c>
      <c r="GO1" s="160">
        <f t="shared" si="3"/>
        <v>27980</v>
      </c>
      <c r="GP1" s="160">
        <f t="shared" si="3"/>
        <v>10720</v>
      </c>
      <c r="GQ1" s="160">
        <f t="shared" si="3"/>
        <v>11221</v>
      </c>
      <c r="GR1" s="160">
        <f t="shared" si="3"/>
        <v>11222</v>
      </c>
      <c r="GS1" s="160">
        <f t="shared" si="3"/>
        <v>11223</v>
      </c>
      <c r="GT1" s="160">
        <f t="shared" si="3"/>
        <v>11224</v>
      </c>
      <c r="GU1" s="160">
        <f t="shared" si="3"/>
        <v>11225</v>
      </c>
      <c r="GV1" s="160">
        <f t="shared" si="3"/>
        <v>11226</v>
      </c>
      <c r="GW1" s="160">
        <f t="shared" si="3"/>
        <v>11227</v>
      </c>
      <c r="GX1" s="160">
        <f t="shared" si="3"/>
        <v>10698</v>
      </c>
      <c r="GY1" s="160">
        <f t="shared" si="3"/>
        <v>10863</v>
      </c>
      <c r="GZ1" s="160">
        <f t="shared" si="3"/>
        <v>10864</v>
      </c>
      <c r="HA1" s="160">
        <f t="shared" si="3"/>
        <v>10865</v>
      </c>
      <c r="HB1" s="160">
        <f t="shared" si="3"/>
        <v>10686</v>
      </c>
      <c r="HC1" s="160">
        <f t="shared" si="3"/>
        <v>10756</v>
      </c>
      <c r="HD1" s="160">
        <f t="shared" si="3"/>
        <v>10757</v>
      </c>
      <c r="HE1" s="160">
        <f t="shared" si="3"/>
        <v>10758</v>
      </c>
      <c r="HF1" s="160">
        <f t="shared" si="3"/>
        <v>10759</v>
      </c>
      <c r="HG1" s="160">
        <f t="shared" si="3"/>
        <v>10760</v>
      </c>
      <c r="HH1" s="160">
        <f t="shared" si="3"/>
        <v>28875</v>
      </c>
      <c r="HI1" s="160">
        <f t="shared" si="3"/>
        <v>10687</v>
      </c>
      <c r="HJ1" s="160">
        <f t="shared" si="3"/>
        <v>10761</v>
      </c>
      <c r="HK1" s="160">
        <f t="shared" si="3"/>
        <v>10762</v>
      </c>
      <c r="HL1" s="160">
        <f t="shared" si="3"/>
        <v>10763</v>
      </c>
      <c r="HM1" s="160">
        <f t="shared" si="3"/>
        <v>10764</v>
      </c>
      <c r="HN1" s="160">
        <f t="shared" si="3"/>
        <v>10765</v>
      </c>
      <c r="HO1" s="160">
        <f t="shared" si="3"/>
        <v>10766</v>
      </c>
      <c r="HP1" s="160">
        <f t="shared" si="3"/>
        <v>10767</v>
      </c>
      <c r="HQ1" s="160">
        <f t="shared" si="3"/>
        <v>10660</v>
      </c>
      <c r="HR1" s="160">
        <f t="shared" si="3"/>
        <v>10688</v>
      </c>
      <c r="HS1" s="160">
        <f t="shared" si="3"/>
        <v>10768</v>
      </c>
      <c r="HT1" s="160">
        <f t="shared" si="3"/>
        <v>10769</v>
      </c>
      <c r="HU1" s="160">
        <f t="shared" si="3"/>
        <v>10770</v>
      </c>
      <c r="HV1" s="160">
        <f t="shared" si="3"/>
        <v>10771</v>
      </c>
      <c r="HW1" s="160">
        <f t="shared" si="3"/>
        <v>10772</v>
      </c>
      <c r="HX1" s="160">
        <f t="shared" si="3"/>
        <v>10773</v>
      </c>
      <c r="HY1" s="160">
        <f t="shared" si="3"/>
        <v>10774</v>
      </c>
      <c r="HZ1" s="160">
        <f t="shared" si="3"/>
        <v>10775</v>
      </c>
      <c r="IA1" s="160">
        <f t="shared" si="3"/>
        <v>10776</v>
      </c>
      <c r="IB1" s="160">
        <f t="shared" si="3"/>
        <v>10777</v>
      </c>
      <c r="IC1" s="160">
        <f t="shared" si="3"/>
        <v>10778</v>
      </c>
      <c r="ID1" s="160">
        <f t="shared" si="3"/>
        <v>10779</v>
      </c>
      <c r="IE1" s="160">
        <f t="shared" si="3"/>
        <v>10780</v>
      </c>
      <c r="IF1" s="160">
        <f t="shared" si="3"/>
        <v>10781</v>
      </c>
      <c r="IG1" s="160">
        <f t="shared" si="3"/>
        <v>10690</v>
      </c>
      <c r="IH1" s="160">
        <f t="shared" si="3"/>
        <v>10691</v>
      </c>
      <c r="II1" s="160">
        <f t="shared" si="3"/>
        <v>10789</v>
      </c>
      <c r="IJ1" s="160">
        <f t="shared" si="3"/>
        <v>10790</v>
      </c>
      <c r="IK1" s="160">
        <f t="shared" si="3"/>
        <v>10791</v>
      </c>
      <c r="IL1" s="160">
        <f t="shared" si="3"/>
        <v>10792</v>
      </c>
      <c r="IM1" s="160">
        <f t="shared" si="3"/>
        <v>10793</v>
      </c>
      <c r="IN1" s="160">
        <f t="shared" si="3"/>
        <v>10794</v>
      </c>
      <c r="IO1" s="160">
        <f t="shared" si="3"/>
        <v>10795</v>
      </c>
      <c r="IP1" s="160">
        <f t="shared" si="3"/>
        <v>10796</v>
      </c>
      <c r="IQ1" s="160">
        <f t="shared" si="3"/>
        <v>10797</v>
      </c>
      <c r="IR1" s="160">
        <f t="shared" si="3"/>
        <v>10661</v>
      </c>
      <c r="IS1" s="160">
        <f t="shared" si="3"/>
        <v>10695</v>
      </c>
      <c r="IT1" s="160">
        <f t="shared" si="3"/>
        <v>10807</v>
      </c>
      <c r="IU1" s="160">
        <f t="shared" si="3"/>
        <v>10808</v>
      </c>
      <c r="IV1" s="160">
        <f t="shared" si="3"/>
        <v>10809</v>
      </c>
      <c r="IW1" s="160">
        <f t="shared" si="3"/>
        <v>10810</v>
      </c>
      <c r="IX1" s="160">
        <f t="shared" si="3"/>
        <v>10811</v>
      </c>
      <c r="IY1" s="160">
        <f t="shared" si="3"/>
        <v>10812</v>
      </c>
      <c r="IZ1" s="160">
        <f t="shared" ref="IZ1:LK1" si="4">INT(IZ3)</f>
        <v>10813</v>
      </c>
      <c r="JA1" s="160">
        <f t="shared" si="4"/>
        <v>10814</v>
      </c>
      <c r="JB1" s="160">
        <f t="shared" si="4"/>
        <v>10815</v>
      </c>
      <c r="JC1" s="160">
        <f t="shared" si="4"/>
        <v>10816</v>
      </c>
      <c r="JD1" s="160">
        <f t="shared" si="4"/>
        <v>10692</v>
      </c>
      <c r="JE1" s="160">
        <f t="shared" si="4"/>
        <v>10693</v>
      </c>
      <c r="JF1" s="160">
        <f t="shared" si="4"/>
        <v>10798</v>
      </c>
      <c r="JG1" s="160">
        <f t="shared" si="4"/>
        <v>10799</v>
      </c>
      <c r="JH1" s="160">
        <f t="shared" si="4"/>
        <v>10800</v>
      </c>
      <c r="JI1" s="160">
        <f t="shared" si="4"/>
        <v>10801</v>
      </c>
      <c r="JJ1" s="160">
        <f t="shared" si="4"/>
        <v>10689</v>
      </c>
      <c r="JK1" s="160">
        <f t="shared" si="4"/>
        <v>10782</v>
      </c>
      <c r="JL1" s="160">
        <f t="shared" si="4"/>
        <v>10784</v>
      </c>
      <c r="JM1" s="160">
        <f t="shared" si="4"/>
        <v>10785</v>
      </c>
      <c r="JN1" s="160">
        <f t="shared" si="4"/>
        <v>10786</v>
      </c>
      <c r="JO1" s="160">
        <f t="shared" si="4"/>
        <v>10787</v>
      </c>
      <c r="JP1" s="160">
        <f t="shared" si="4"/>
        <v>10788</v>
      </c>
      <c r="JQ1" s="160">
        <f t="shared" si="4"/>
        <v>10731</v>
      </c>
      <c r="JR1" s="160">
        <f t="shared" si="4"/>
        <v>10732</v>
      </c>
      <c r="JS1" s="160">
        <f t="shared" si="4"/>
        <v>11278</v>
      </c>
      <c r="JT1" s="160">
        <f t="shared" si="4"/>
        <v>11279</v>
      </c>
      <c r="JU1" s="160">
        <f t="shared" si="4"/>
        <v>11280</v>
      </c>
      <c r="JV1" s="160">
        <f t="shared" si="4"/>
        <v>11281</v>
      </c>
      <c r="JW1" s="160">
        <f t="shared" si="4"/>
        <v>11282</v>
      </c>
      <c r="JX1" s="160">
        <f t="shared" si="4"/>
        <v>11283</v>
      </c>
      <c r="JY1" s="160">
        <f t="shared" si="4"/>
        <v>11284</v>
      </c>
      <c r="JZ1" s="160">
        <f t="shared" si="4"/>
        <v>11285</v>
      </c>
      <c r="KA1" s="160">
        <f t="shared" si="4"/>
        <v>11286</v>
      </c>
      <c r="KB1" s="160">
        <f t="shared" si="4"/>
        <v>11287</v>
      </c>
      <c r="KC1" s="160">
        <f t="shared" si="4"/>
        <v>11288</v>
      </c>
      <c r="KD1" s="160">
        <f t="shared" si="4"/>
        <v>14136</v>
      </c>
      <c r="KE1" s="160">
        <f t="shared" si="4"/>
        <v>21948</v>
      </c>
      <c r="KF1" s="160">
        <f t="shared" si="4"/>
        <v>10679</v>
      </c>
      <c r="KG1" s="160">
        <f t="shared" si="4"/>
        <v>11297</v>
      </c>
      <c r="KH1" s="160">
        <f t="shared" si="4"/>
        <v>11298</v>
      </c>
      <c r="KI1" s="160">
        <f t="shared" si="4"/>
        <v>11299</v>
      </c>
      <c r="KJ1" s="160">
        <f t="shared" si="4"/>
        <v>11300</v>
      </c>
      <c r="KK1" s="160">
        <f t="shared" si="4"/>
        <v>11301</v>
      </c>
      <c r="KL1" s="160">
        <f t="shared" si="4"/>
        <v>11302</v>
      </c>
      <c r="KM1" s="160">
        <f t="shared" si="4"/>
        <v>11303</v>
      </c>
      <c r="KN1" s="160">
        <f t="shared" si="4"/>
        <v>13819</v>
      </c>
      <c r="KO1" s="160">
        <f t="shared" si="4"/>
        <v>10737</v>
      </c>
      <c r="KP1" s="160">
        <f t="shared" si="4"/>
        <v>11315</v>
      </c>
      <c r="KQ1" s="160">
        <f t="shared" si="4"/>
        <v>11316</v>
      </c>
      <c r="KR1" s="160">
        <f t="shared" si="4"/>
        <v>11317</v>
      </c>
      <c r="KS1" s="160">
        <f t="shared" si="4"/>
        <v>11318</v>
      </c>
      <c r="KT1" s="160">
        <f t="shared" si="4"/>
        <v>11319</v>
      </c>
      <c r="KU1" s="160">
        <f t="shared" si="4"/>
        <v>11320</v>
      </c>
      <c r="KV1" s="160">
        <f t="shared" si="4"/>
        <v>11321</v>
      </c>
      <c r="KW1" s="160">
        <f t="shared" si="4"/>
        <v>10736</v>
      </c>
      <c r="KX1" s="160">
        <f t="shared" si="4"/>
        <v>11308</v>
      </c>
      <c r="KY1" s="160">
        <f t="shared" si="4"/>
        <v>11309</v>
      </c>
      <c r="KZ1" s="160">
        <f t="shared" si="4"/>
        <v>11310</v>
      </c>
      <c r="LA1" s="160">
        <f t="shared" si="4"/>
        <v>11311</v>
      </c>
      <c r="LB1" s="160">
        <f t="shared" si="4"/>
        <v>11312</v>
      </c>
      <c r="LC1" s="160">
        <f t="shared" si="4"/>
        <v>11313</v>
      </c>
      <c r="LD1" s="160">
        <f t="shared" si="4"/>
        <v>11314</v>
      </c>
      <c r="LE1" s="160">
        <f t="shared" si="4"/>
        <v>10677</v>
      </c>
      <c r="LF1" s="160">
        <f t="shared" si="4"/>
        <v>10728</v>
      </c>
      <c r="LG1" s="160">
        <f t="shared" si="4"/>
        <v>10729</v>
      </c>
      <c r="LH1" s="160">
        <f t="shared" si="4"/>
        <v>10730</v>
      </c>
      <c r="LI1" s="160">
        <f t="shared" si="4"/>
        <v>11273</v>
      </c>
      <c r="LJ1" s="160">
        <f t="shared" si="4"/>
        <v>11274</v>
      </c>
      <c r="LK1" s="160">
        <f t="shared" si="4"/>
        <v>11275</v>
      </c>
      <c r="LL1" s="160">
        <f t="shared" ref="LL1:NW1" si="5">INT(LL3)</f>
        <v>11276</v>
      </c>
      <c r="LM1" s="160">
        <f t="shared" si="5"/>
        <v>11277</v>
      </c>
      <c r="LN1" s="160">
        <f t="shared" si="5"/>
        <v>11458</v>
      </c>
      <c r="LO1" s="160">
        <f t="shared" si="5"/>
        <v>28858</v>
      </c>
      <c r="LP1" s="160">
        <f t="shared" si="5"/>
        <v>10735</v>
      </c>
      <c r="LQ1" s="160">
        <f t="shared" si="5"/>
        <v>11306</v>
      </c>
      <c r="LR1" s="160">
        <f t="shared" si="5"/>
        <v>11307</v>
      </c>
      <c r="LS1" s="160">
        <f t="shared" si="5"/>
        <v>10734</v>
      </c>
      <c r="LT1" s="160">
        <f t="shared" si="5"/>
        <v>11304</v>
      </c>
      <c r="LU1" s="160">
        <f t="shared" si="5"/>
        <v>10678</v>
      </c>
      <c r="LV1" s="160">
        <f t="shared" si="5"/>
        <v>10733</v>
      </c>
      <c r="LW1" s="160">
        <f t="shared" si="5"/>
        <v>11289</v>
      </c>
      <c r="LX1" s="160">
        <f t="shared" si="5"/>
        <v>11290</v>
      </c>
      <c r="LY1" s="160">
        <f t="shared" si="5"/>
        <v>11291</v>
      </c>
      <c r="LZ1" s="160">
        <f t="shared" si="5"/>
        <v>11292</v>
      </c>
      <c r="MA1" s="160">
        <f t="shared" si="5"/>
        <v>11293</v>
      </c>
      <c r="MB1" s="160">
        <f t="shared" si="5"/>
        <v>11294</v>
      </c>
      <c r="MC1" s="160">
        <f t="shared" si="5"/>
        <v>11295</v>
      </c>
      <c r="MD1" s="160">
        <f t="shared" si="5"/>
        <v>11296</v>
      </c>
      <c r="ME1" s="160">
        <f t="shared" si="5"/>
        <v>10664</v>
      </c>
      <c r="MF1" s="160">
        <f t="shared" si="5"/>
        <v>10834</v>
      </c>
      <c r="MG1" s="160">
        <f t="shared" si="5"/>
        <v>10835</v>
      </c>
      <c r="MH1" s="160">
        <f t="shared" si="5"/>
        <v>10836</v>
      </c>
      <c r="MI1" s="160">
        <f t="shared" si="5"/>
        <v>10837</v>
      </c>
      <c r="MJ1" s="160">
        <f t="shared" si="5"/>
        <v>10838</v>
      </c>
      <c r="MK1" s="160">
        <f t="shared" si="5"/>
        <v>10839</v>
      </c>
      <c r="ML1" s="160">
        <f t="shared" si="5"/>
        <v>10840</v>
      </c>
      <c r="MM1" s="160">
        <f t="shared" si="5"/>
        <v>10841</v>
      </c>
      <c r="MN1" s="160">
        <f t="shared" si="5"/>
        <v>10842</v>
      </c>
      <c r="MO1" s="160">
        <f t="shared" si="5"/>
        <v>10843</v>
      </c>
      <c r="MP1" s="160">
        <f t="shared" si="5"/>
        <v>10844</v>
      </c>
      <c r="MQ1" s="160">
        <f t="shared" si="5"/>
        <v>10697</v>
      </c>
      <c r="MR1" s="160">
        <f t="shared" si="5"/>
        <v>10833</v>
      </c>
      <c r="MS1" s="160">
        <f t="shared" si="5"/>
        <v>10850</v>
      </c>
      <c r="MT1" s="160">
        <f t="shared" si="5"/>
        <v>10851</v>
      </c>
      <c r="MU1" s="160">
        <f t="shared" si="5"/>
        <v>10852</v>
      </c>
      <c r="MV1" s="160">
        <f t="shared" si="5"/>
        <v>10853</v>
      </c>
      <c r="MW1" s="160">
        <f t="shared" si="5"/>
        <v>10854</v>
      </c>
      <c r="MX1" s="160">
        <f t="shared" si="5"/>
        <v>10855</v>
      </c>
      <c r="MY1" s="160">
        <f t="shared" si="5"/>
        <v>10856</v>
      </c>
      <c r="MZ1" s="160">
        <f t="shared" si="5"/>
        <v>13747</v>
      </c>
      <c r="NA1" s="160">
        <f t="shared" si="5"/>
        <v>31327</v>
      </c>
      <c r="NB1" s="160">
        <f t="shared" si="5"/>
        <v>10662</v>
      </c>
      <c r="NC1" s="160">
        <f t="shared" si="5"/>
        <v>10817</v>
      </c>
      <c r="ND1" s="160">
        <f t="shared" si="5"/>
        <v>10818</v>
      </c>
      <c r="NE1" s="160">
        <f t="shared" si="5"/>
        <v>10819</v>
      </c>
      <c r="NF1" s="160">
        <f t="shared" si="5"/>
        <v>10820</v>
      </c>
      <c r="NG1" s="160">
        <f t="shared" si="5"/>
        <v>10821</v>
      </c>
      <c r="NH1" s="160">
        <f t="shared" si="5"/>
        <v>10822</v>
      </c>
      <c r="NI1" s="160">
        <f t="shared" si="5"/>
        <v>10823</v>
      </c>
      <c r="NJ1" s="160">
        <f t="shared" si="5"/>
        <v>10824</v>
      </c>
      <c r="NK1" s="160">
        <f t="shared" si="5"/>
        <v>10825</v>
      </c>
      <c r="NL1" s="160">
        <f t="shared" si="5"/>
        <v>10826</v>
      </c>
      <c r="NM1" s="160">
        <f t="shared" si="5"/>
        <v>28006</v>
      </c>
      <c r="NN1" s="160">
        <f t="shared" si="5"/>
        <v>10696</v>
      </c>
      <c r="NO1" s="160">
        <f t="shared" si="5"/>
        <v>10845</v>
      </c>
      <c r="NP1" s="160">
        <f t="shared" si="5"/>
        <v>10846</v>
      </c>
      <c r="NQ1" s="160">
        <f t="shared" si="5"/>
        <v>10847</v>
      </c>
      <c r="NR1" s="160">
        <f t="shared" si="5"/>
        <v>10848</v>
      </c>
      <c r="NS1" s="160">
        <f t="shared" si="5"/>
        <v>10849</v>
      </c>
      <c r="NT1" s="160">
        <f t="shared" si="5"/>
        <v>13816</v>
      </c>
      <c r="NU1" s="160">
        <f t="shared" si="5"/>
        <v>10665</v>
      </c>
      <c r="NV1" s="160">
        <f t="shared" si="5"/>
        <v>10857</v>
      </c>
      <c r="NW1" s="160">
        <f t="shared" si="5"/>
        <v>10858</v>
      </c>
      <c r="NX1" s="160">
        <f t="shared" ref="NX1:QI1" si="6">INT(NX3)</f>
        <v>10859</v>
      </c>
      <c r="NY1" s="160">
        <f t="shared" si="6"/>
        <v>10860</v>
      </c>
      <c r="NZ1" s="160">
        <f t="shared" si="6"/>
        <v>10861</v>
      </c>
      <c r="OA1" s="160">
        <f t="shared" si="6"/>
        <v>10862</v>
      </c>
      <c r="OB1" s="160">
        <f t="shared" si="6"/>
        <v>10663</v>
      </c>
      <c r="OC1" s="160">
        <f t="shared" si="6"/>
        <v>10827</v>
      </c>
      <c r="OD1" s="160">
        <f t="shared" si="6"/>
        <v>10828</v>
      </c>
      <c r="OE1" s="160">
        <f t="shared" si="6"/>
        <v>10829</v>
      </c>
      <c r="OF1" s="160">
        <f t="shared" si="6"/>
        <v>10830</v>
      </c>
      <c r="OG1" s="160">
        <f t="shared" si="6"/>
        <v>10831</v>
      </c>
      <c r="OH1" s="160">
        <f t="shared" si="6"/>
        <v>10832</v>
      </c>
      <c r="OI1" s="160">
        <f t="shared" si="6"/>
        <v>22734</v>
      </c>
      <c r="OJ1" s="160">
        <f t="shared" si="6"/>
        <v>23962</v>
      </c>
      <c r="OK1" s="160">
        <f t="shared" si="6"/>
        <v>10685</v>
      </c>
      <c r="OL1" s="160">
        <f t="shared" si="6"/>
        <v>10752</v>
      </c>
      <c r="OM1" s="160">
        <f t="shared" si="6"/>
        <v>10753</v>
      </c>
      <c r="ON1" s="160">
        <f t="shared" si="6"/>
        <v>10754</v>
      </c>
      <c r="OO1" s="160">
        <f t="shared" si="6"/>
        <v>10755</v>
      </c>
      <c r="OP1" s="160">
        <f t="shared" si="6"/>
        <v>28785</v>
      </c>
      <c r="OQ1" s="160">
        <f t="shared" si="6"/>
        <v>10699</v>
      </c>
      <c r="OR1" s="160">
        <f t="shared" si="6"/>
        <v>10866</v>
      </c>
      <c r="OS1" s="160">
        <f t="shared" si="6"/>
        <v>10867</v>
      </c>
      <c r="OT1" s="160">
        <f t="shared" si="6"/>
        <v>10868</v>
      </c>
      <c r="OU1" s="160">
        <f t="shared" si="6"/>
        <v>10869</v>
      </c>
      <c r="OV1" s="160">
        <f t="shared" si="6"/>
        <v>10870</v>
      </c>
      <c r="OW1" s="160">
        <f t="shared" si="6"/>
        <v>13817</v>
      </c>
      <c r="OX1" s="160">
        <f t="shared" si="6"/>
        <v>28849</v>
      </c>
      <c r="OY1" s="160">
        <f t="shared" si="6"/>
        <v>28850</v>
      </c>
      <c r="OZ1" s="160">
        <f t="shared" si="6"/>
        <v>10709</v>
      </c>
      <c r="PA1" s="160">
        <f t="shared" si="6"/>
        <v>11077</v>
      </c>
      <c r="PB1" s="160">
        <f t="shared" si="6"/>
        <v>11078</v>
      </c>
      <c r="PC1" s="160">
        <f t="shared" si="6"/>
        <v>11079</v>
      </c>
      <c r="PD1" s="160">
        <f t="shared" si="6"/>
        <v>11080</v>
      </c>
      <c r="PE1" s="160">
        <f t="shared" si="6"/>
        <v>11081</v>
      </c>
      <c r="PF1" s="160">
        <f t="shared" si="6"/>
        <v>11082</v>
      </c>
      <c r="PG1" s="160">
        <f t="shared" si="6"/>
        <v>11083</v>
      </c>
      <c r="PH1" s="160">
        <f t="shared" si="6"/>
        <v>11084</v>
      </c>
      <c r="PI1" s="160">
        <f t="shared" si="6"/>
        <v>11085</v>
      </c>
      <c r="PJ1" s="160">
        <f t="shared" si="6"/>
        <v>11086</v>
      </c>
      <c r="PK1" s="160">
        <f t="shared" si="6"/>
        <v>11087</v>
      </c>
      <c r="PL1" s="160">
        <f t="shared" si="6"/>
        <v>11088</v>
      </c>
      <c r="PM1" s="160">
        <f t="shared" si="6"/>
        <v>11449</v>
      </c>
      <c r="PN1" s="160">
        <f t="shared" si="6"/>
        <v>28017</v>
      </c>
      <c r="PO1" s="160">
        <f t="shared" si="6"/>
        <v>28789</v>
      </c>
      <c r="PP1" s="160">
        <f t="shared" si="6"/>
        <v>28790</v>
      </c>
      <c r="PQ1" s="160">
        <f t="shared" si="6"/>
        <v>28791</v>
      </c>
      <c r="PR1" s="160">
        <f t="shared" si="6"/>
        <v>10670</v>
      </c>
      <c r="PS1" s="160">
        <f t="shared" si="6"/>
        <v>10995</v>
      </c>
      <c r="PT1" s="160">
        <f t="shared" si="6"/>
        <v>10996</v>
      </c>
      <c r="PU1" s="160">
        <f t="shared" si="6"/>
        <v>10997</v>
      </c>
      <c r="PV1" s="160">
        <f t="shared" si="6"/>
        <v>10998</v>
      </c>
      <c r="PW1" s="160">
        <f t="shared" si="6"/>
        <v>10999</v>
      </c>
      <c r="PX1" s="160">
        <f t="shared" si="6"/>
        <v>11000</v>
      </c>
      <c r="PY1" s="160">
        <f t="shared" si="6"/>
        <v>11001</v>
      </c>
      <c r="PZ1" s="160">
        <f t="shared" si="6"/>
        <v>11002</v>
      </c>
      <c r="QA1" s="160">
        <f t="shared" si="6"/>
        <v>11003</v>
      </c>
      <c r="QB1" s="160">
        <f t="shared" si="6"/>
        <v>11004</v>
      </c>
      <c r="QC1" s="160">
        <f t="shared" si="6"/>
        <v>11005</v>
      </c>
      <c r="QD1" s="160">
        <f t="shared" si="6"/>
        <v>11006</v>
      </c>
      <c r="QE1" s="160">
        <f t="shared" si="6"/>
        <v>11007</v>
      </c>
      <c r="QF1" s="160">
        <f t="shared" si="6"/>
        <v>11008</v>
      </c>
      <c r="QG1" s="160">
        <f t="shared" si="6"/>
        <v>11009</v>
      </c>
      <c r="QH1" s="160">
        <f t="shared" si="6"/>
        <v>11010</v>
      </c>
      <c r="QI1" s="160">
        <f t="shared" si="6"/>
        <v>11011</v>
      </c>
      <c r="QJ1" s="160">
        <f t="shared" ref="QJ1:SU1" si="7">INT(QJ3)</f>
        <v>11012</v>
      </c>
      <c r="QK1" s="160">
        <f t="shared" si="7"/>
        <v>11445</v>
      </c>
      <c r="QL1" s="160">
        <f t="shared" si="7"/>
        <v>12275</v>
      </c>
      <c r="QM1" s="160">
        <f t="shared" si="7"/>
        <v>14132</v>
      </c>
      <c r="QN1" s="160">
        <f t="shared" si="7"/>
        <v>77649</v>
      </c>
      <c r="QO1" s="160">
        <f t="shared" si="7"/>
        <v>77650</v>
      </c>
      <c r="QP1" s="160">
        <f t="shared" si="7"/>
        <v>77651</v>
      </c>
      <c r="QQ1" s="160">
        <f t="shared" si="7"/>
        <v>77652</v>
      </c>
      <c r="QR1" s="160">
        <f t="shared" si="7"/>
        <v>10707</v>
      </c>
      <c r="QS1" s="160">
        <f t="shared" si="7"/>
        <v>11051</v>
      </c>
      <c r="QT1" s="160">
        <f t="shared" si="7"/>
        <v>11052</v>
      </c>
      <c r="QU1" s="160">
        <f t="shared" si="7"/>
        <v>11053</v>
      </c>
      <c r="QV1" s="160">
        <f t="shared" si="7"/>
        <v>11054</v>
      </c>
      <c r="QW1" s="160">
        <f t="shared" si="7"/>
        <v>11055</v>
      </c>
      <c r="QX1" s="160">
        <f t="shared" si="7"/>
        <v>11056</v>
      </c>
      <c r="QY1" s="160">
        <f t="shared" si="7"/>
        <v>11057</v>
      </c>
      <c r="QZ1" s="160">
        <f t="shared" si="7"/>
        <v>11058</v>
      </c>
      <c r="RA1" s="160">
        <f t="shared" si="7"/>
        <v>11059</v>
      </c>
      <c r="RB1" s="160">
        <f t="shared" si="7"/>
        <v>11060</v>
      </c>
      <c r="RC1" s="160">
        <f t="shared" si="7"/>
        <v>24704</v>
      </c>
      <c r="RD1" s="160">
        <f t="shared" si="7"/>
        <v>28843</v>
      </c>
      <c r="RE1" s="160">
        <f t="shared" si="7"/>
        <v>10708</v>
      </c>
      <c r="RF1" s="160">
        <f t="shared" si="7"/>
        <v>11061</v>
      </c>
      <c r="RG1" s="160">
        <f t="shared" si="7"/>
        <v>11062</v>
      </c>
      <c r="RH1" s="160">
        <f t="shared" si="7"/>
        <v>11063</v>
      </c>
      <c r="RI1" s="160">
        <f t="shared" si="7"/>
        <v>11064</v>
      </c>
      <c r="RJ1" s="160">
        <f t="shared" si="7"/>
        <v>11065</v>
      </c>
      <c r="RK1" s="160">
        <f t="shared" si="7"/>
        <v>11066</v>
      </c>
      <c r="RL1" s="160">
        <f t="shared" si="7"/>
        <v>11067</v>
      </c>
      <c r="RM1" s="160">
        <f t="shared" si="7"/>
        <v>11068</v>
      </c>
      <c r="RN1" s="160">
        <f t="shared" si="7"/>
        <v>11069</v>
      </c>
      <c r="RO1" s="160">
        <f t="shared" si="7"/>
        <v>11070</v>
      </c>
      <c r="RP1" s="160">
        <f t="shared" si="7"/>
        <v>11071</v>
      </c>
      <c r="RQ1" s="160">
        <f t="shared" si="7"/>
        <v>11072</v>
      </c>
      <c r="RR1" s="160">
        <f t="shared" si="7"/>
        <v>11073</v>
      </c>
      <c r="RS1" s="160">
        <f t="shared" si="7"/>
        <v>11074</v>
      </c>
      <c r="RT1" s="160">
        <f t="shared" si="7"/>
        <v>11075</v>
      </c>
      <c r="RU1" s="160">
        <f t="shared" si="7"/>
        <v>11076</v>
      </c>
      <c r="RV1" s="160">
        <f t="shared" si="7"/>
        <v>27988</v>
      </c>
      <c r="RW1" s="160">
        <f t="shared" si="7"/>
        <v>27989</v>
      </c>
      <c r="RX1" s="160">
        <f t="shared" si="7"/>
        <v>27990</v>
      </c>
      <c r="RY1" s="160">
        <f t="shared" si="7"/>
        <v>10711</v>
      </c>
      <c r="RZ1" s="160">
        <f t="shared" si="7"/>
        <v>11104</v>
      </c>
      <c r="SA1" s="160">
        <f t="shared" si="7"/>
        <v>11105</v>
      </c>
      <c r="SB1" s="160">
        <f t="shared" si="7"/>
        <v>11106</v>
      </c>
      <c r="SC1" s="160">
        <f t="shared" si="7"/>
        <v>11107</v>
      </c>
      <c r="SD1" s="160">
        <f t="shared" si="7"/>
        <v>11108</v>
      </c>
      <c r="SE1" s="160">
        <f t="shared" si="7"/>
        <v>11109</v>
      </c>
      <c r="SF1" s="160">
        <f t="shared" si="7"/>
        <v>11110</v>
      </c>
      <c r="SG1" s="160">
        <f t="shared" si="7"/>
        <v>11111</v>
      </c>
      <c r="SH1" s="160">
        <f t="shared" si="7"/>
        <v>11112</v>
      </c>
      <c r="SI1" s="160">
        <f t="shared" si="7"/>
        <v>11451</v>
      </c>
      <c r="SJ1" s="160">
        <f t="shared" si="7"/>
        <v>40840</v>
      </c>
      <c r="SK1" s="160">
        <f t="shared" si="7"/>
        <v>11040</v>
      </c>
      <c r="SL1" s="160">
        <f t="shared" si="7"/>
        <v>11041</v>
      </c>
      <c r="SM1" s="160">
        <f t="shared" si="7"/>
        <v>11043</v>
      </c>
      <c r="SN1" s="160">
        <f t="shared" si="7"/>
        <v>11046</v>
      </c>
      <c r="SO1" s="160">
        <f t="shared" si="7"/>
        <v>11047</v>
      </c>
      <c r="SP1" s="160">
        <f t="shared" si="7"/>
        <v>11048</v>
      </c>
      <c r="SQ1" s="160">
        <f t="shared" si="7"/>
        <v>11049</v>
      </c>
      <c r="SR1" s="160">
        <f t="shared" si="7"/>
        <v>11050</v>
      </c>
      <c r="SS1" s="160">
        <f t="shared" si="7"/>
        <v>10705</v>
      </c>
      <c r="ST1" s="160">
        <f t="shared" si="7"/>
        <v>11030</v>
      </c>
      <c r="SU1" s="160">
        <f t="shared" si="7"/>
        <v>11031</v>
      </c>
      <c r="SV1" s="160">
        <f t="shared" ref="SV1:VG1" si="8">INT(SV3)</f>
        <v>11032</v>
      </c>
      <c r="SW1" s="160">
        <f t="shared" si="8"/>
        <v>11033</v>
      </c>
      <c r="SX1" s="160">
        <f t="shared" si="8"/>
        <v>11034</v>
      </c>
      <c r="SY1" s="160">
        <f t="shared" si="8"/>
        <v>11035</v>
      </c>
      <c r="SZ1" s="160">
        <f t="shared" si="8"/>
        <v>11036</v>
      </c>
      <c r="TA1" s="160">
        <f t="shared" si="8"/>
        <v>11037</v>
      </c>
      <c r="TB1" s="160">
        <f t="shared" si="8"/>
        <v>11038</v>
      </c>
      <c r="TC1" s="160">
        <f t="shared" si="8"/>
        <v>11039</v>
      </c>
      <c r="TD1" s="160">
        <f t="shared" si="8"/>
        <v>11447</v>
      </c>
      <c r="TE1" s="160">
        <f t="shared" si="8"/>
        <v>14133</v>
      </c>
      <c r="TF1" s="160">
        <f t="shared" si="8"/>
        <v>28861</v>
      </c>
      <c r="TG1" s="160">
        <f t="shared" si="8"/>
        <v>10710</v>
      </c>
      <c r="TH1" s="160">
        <f t="shared" si="8"/>
        <v>11089</v>
      </c>
      <c r="TI1" s="160">
        <f t="shared" si="8"/>
        <v>11090</v>
      </c>
      <c r="TJ1" s="160">
        <f t="shared" si="8"/>
        <v>11091</v>
      </c>
      <c r="TK1" s="160">
        <f t="shared" si="8"/>
        <v>11092</v>
      </c>
      <c r="TL1" s="160">
        <f t="shared" si="8"/>
        <v>11093</v>
      </c>
      <c r="TM1" s="160">
        <f t="shared" si="8"/>
        <v>11094</v>
      </c>
      <c r="TN1" s="160">
        <f t="shared" si="8"/>
        <v>11095</v>
      </c>
      <c r="TO1" s="160">
        <f t="shared" si="8"/>
        <v>11096</v>
      </c>
      <c r="TP1" s="160">
        <f t="shared" si="8"/>
        <v>11097</v>
      </c>
      <c r="TQ1" s="160">
        <f t="shared" si="8"/>
        <v>11098</v>
      </c>
      <c r="TR1" s="160">
        <f t="shared" si="8"/>
        <v>11099</v>
      </c>
      <c r="TS1" s="160">
        <f t="shared" si="8"/>
        <v>11100</v>
      </c>
      <c r="TT1" s="160">
        <f t="shared" si="8"/>
        <v>11101</v>
      </c>
      <c r="TU1" s="160">
        <f t="shared" si="8"/>
        <v>11102</v>
      </c>
      <c r="TV1" s="160">
        <f t="shared" si="8"/>
        <v>11103</v>
      </c>
      <c r="TW1" s="160">
        <f t="shared" si="8"/>
        <v>11450</v>
      </c>
      <c r="TX1" s="160">
        <f t="shared" si="8"/>
        <v>21323</v>
      </c>
      <c r="TY1" s="160">
        <f t="shared" si="8"/>
        <v>10706</v>
      </c>
      <c r="TZ1" s="160">
        <f t="shared" si="8"/>
        <v>11042</v>
      </c>
      <c r="UA1" s="160">
        <f t="shared" si="8"/>
        <v>11044</v>
      </c>
      <c r="UB1" s="160">
        <f t="shared" si="8"/>
        <v>11045</v>
      </c>
      <c r="UC1" s="160">
        <f t="shared" si="8"/>
        <v>11448</v>
      </c>
      <c r="UD1" s="160">
        <f t="shared" si="8"/>
        <v>21356</v>
      </c>
      <c r="UE1" s="160">
        <f t="shared" si="8"/>
        <v>28778</v>
      </c>
      <c r="UF1" s="160">
        <f t="shared" si="8"/>
        <v>28811</v>
      </c>
      <c r="UG1" s="160">
        <f t="shared" si="8"/>
        <v>28815</v>
      </c>
      <c r="UH1" s="160">
        <f t="shared" si="8"/>
        <v>10704</v>
      </c>
      <c r="UI1" s="160">
        <f t="shared" si="8"/>
        <v>10991</v>
      </c>
      <c r="UJ1" s="160">
        <f t="shared" si="8"/>
        <v>10992</v>
      </c>
      <c r="UK1" s="160">
        <f t="shared" si="8"/>
        <v>10993</v>
      </c>
      <c r="UL1" s="160">
        <f t="shared" si="8"/>
        <v>10994</v>
      </c>
      <c r="UM1" s="160">
        <f t="shared" si="8"/>
        <v>23367</v>
      </c>
      <c r="UN1" s="160">
        <f t="shared" si="8"/>
        <v>10671</v>
      </c>
      <c r="UO1" s="160">
        <f t="shared" si="8"/>
        <v>11013</v>
      </c>
      <c r="UP1" s="160">
        <f t="shared" si="8"/>
        <v>11014</v>
      </c>
      <c r="UQ1" s="160">
        <f t="shared" si="8"/>
        <v>11015</v>
      </c>
      <c r="UR1" s="160">
        <f t="shared" si="8"/>
        <v>11016</v>
      </c>
      <c r="US1" s="160">
        <f t="shared" si="8"/>
        <v>11017</v>
      </c>
      <c r="UT1" s="160">
        <f t="shared" si="8"/>
        <v>11018</v>
      </c>
      <c r="UU1" s="160">
        <f t="shared" si="8"/>
        <v>11019</v>
      </c>
      <c r="UV1" s="160">
        <f t="shared" si="8"/>
        <v>11020</v>
      </c>
      <c r="UW1" s="160">
        <f t="shared" si="8"/>
        <v>11021</v>
      </c>
      <c r="UX1" s="160">
        <f t="shared" si="8"/>
        <v>11022</v>
      </c>
      <c r="UY1" s="160">
        <f t="shared" si="8"/>
        <v>11023</v>
      </c>
      <c r="UZ1" s="160">
        <f t="shared" si="8"/>
        <v>11024</v>
      </c>
      <c r="VA1" s="160">
        <f t="shared" si="8"/>
        <v>11025</v>
      </c>
      <c r="VB1" s="160">
        <f t="shared" si="8"/>
        <v>11026</v>
      </c>
      <c r="VC1" s="160">
        <f t="shared" si="8"/>
        <v>11027</v>
      </c>
      <c r="VD1" s="160">
        <f t="shared" si="8"/>
        <v>11028</v>
      </c>
      <c r="VE1" s="160">
        <f t="shared" si="8"/>
        <v>11029</v>
      </c>
      <c r="VF1" s="160">
        <f t="shared" si="8"/>
        <v>11446</v>
      </c>
      <c r="VG1" s="160">
        <f t="shared" si="8"/>
        <v>25058</v>
      </c>
      <c r="VH1" s="160">
        <f t="shared" ref="VH1:XS1" si="9">INT(VH3)</f>
        <v>25059</v>
      </c>
      <c r="VI1" s="160">
        <f t="shared" si="9"/>
        <v>4007</v>
      </c>
      <c r="VJ1" s="160">
        <f t="shared" si="9"/>
        <v>10702</v>
      </c>
      <c r="VK1" s="160">
        <f t="shared" si="9"/>
        <v>10970</v>
      </c>
      <c r="VL1" s="160">
        <f t="shared" si="9"/>
        <v>10971</v>
      </c>
      <c r="VM1" s="160">
        <f t="shared" si="9"/>
        <v>10972</v>
      </c>
      <c r="VN1" s="160">
        <f t="shared" si="9"/>
        <v>10973</v>
      </c>
      <c r="VO1" s="160">
        <f t="shared" si="9"/>
        <v>10974</v>
      </c>
      <c r="VP1" s="160">
        <f t="shared" si="9"/>
        <v>10975</v>
      </c>
      <c r="VQ1" s="160">
        <f t="shared" si="9"/>
        <v>10976</v>
      </c>
      <c r="VR1" s="160">
        <f t="shared" si="9"/>
        <v>10977</v>
      </c>
      <c r="VS1" s="160">
        <f t="shared" si="9"/>
        <v>10978</v>
      </c>
      <c r="VT1" s="160">
        <f t="shared" si="9"/>
        <v>10979</v>
      </c>
      <c r="VU1" s="160">
        <f t="shared" si="9"/>
        <v>10980</v>
      </c>
      <c r="VV1" s="160">
        <f t="shared" si="9"/>
        <v>10981</v>
      </c>
      <c r="VW1" s="160">
        <f t="shared" si="9"/>
        <v>10982</v>
      </c>
      <c r="VX1" s="160">
        <f t="shared" si="9"/>
        <v>10983</v>
      </c>
      <c r="VY1" s="160">
        <f t="shared" si="9"/>
        <v>10666</v>
      </c>
      <c r="VZ1" s="160">
        <f t="shared" si="9"/>
        <v>10871</v>
      </c>
      <c r="WA1" s="160">
        <f t="shared" si="9"/>
        <v>10872</v>
      </c>
      <c r="WB1" s="160">
        <f t="shared" si="9"/>
        <v>10873</v>
      </c>
      <c r="WC1" s="160">
        <f t="shared" si="9"/>
        <v>10874</v>
      </c>
      <c r="WD1" s="160">
        <f t="shared" si="9"/>
        <v>10875</v>
      </c>
      <c r="WE1" s="160">
        <f t="shared" si="9"/>
        <v>10876</v>
      </c>
      <c r="WF1" s="160">
        <f t="shared" si="9"/>
        <v>10877</v>
      </c>
      <c r="WG1" s="160">
        <f t="shared" si="9"/>
        <v>10878</v>
      </c>
      <c r="WH1" s="160">
        <f t="shared" si="9"/>
        <v>10879</v>
      </c>
      <c r="WI1" s="160">
        <f t="shared" si="9"/>
        <v>10880</v>
      </c>
      <c r="WJ1" s="160">
        <f t="shared" si="9"/>
        <v>10881</v>
      </c>
      <c r="WK1" s="160">
        <f t="shared" si="9"/>
        <v>10882</v>
      </c>
      <c r="WL1" s="160">
        <f t="shared" si="9"/>
        <v>10883</v>
      </c>
      <c r="WM1" s="160">
        <f t="shared" si="9"/>
        <v>10884</v>
      </c>
      <c r="WN1" s="160">
        <f t="shared" si="9"/>
        <v>10885</v>
      </c>
      <c r="WO1" s="160">
        <f t="shared" si="9"/>
        <v>10886</v>
      </c>
      <c r="WP1" s="160">
        <f t="shared" si="9"/>
        <v>10887</v>
      </c>
      <c r="WQ1" s="160">
        <f t="shared" si="9"/>
        <v>10888</v>
      </c>
      <c r="WR1" s="160">
        <f t="shared" si="9"/>
        <v>10889</v>
      </c>
      <c r="WS1" s="160">
        <f t="shared" si="9"/>
        <v>10890</v>
      </c>
      <c r="WT1" s="160">
        <f t="shared" si="9"/>
        <v>10891</v>
      </c>
      <c r="WU1" s="160">
        <f t="shared" si="9"/>
        <v>10892</v>
      </c>
      <c r="WV1" s="160">
        <f t="shared" si="9"/>
        <v>10893</v>
      </c>
      <c r="WW1" s="160">
        <f t="shared" si="9"/>
        <v>10894</v>
      </c>
      <c r="WX1" s="160">
        <f t="shared" si="9"/>
        <v>11602</v>
      </c>
      <c r="WY1" s="160">
        <f t="shared" si="9"/>
        <v>11608</v>
      </c>
      <c r="WZ1" s="160">
        <f t="shared" si="9"/>
        <v>22456</v>
      </c>
      <c r="XA1" s="160">
        <f t="shared" si="9"/>
        <v>23839</v>
      </c>
      <c r="XB1" s="160">
        <f t="shared" si="9"/>
        <v>24692</v>
      </c>
      <c r="XC1" s="160">
        <f t="shared" si="9"/>
        <v>27839</v>
      </c>
      <c r="XD1" s="160">
        <f t="shared" si="9"/>
        <v>27840</v>
      </c>
      <c r="XE1" s="160">
        <f t="shared" si="9"/>
        <v>27841</v>
      </c>
      <c r="XF1" s="160">
        <f t="shared" si="9"/>
        <v>10667</v>
      </c>
      <c r="XG1" s="160">
        <f t="shared" si="9"/>
        <v>10895</v>
      </c>
      <c r="XH1" s="160">
        <f t="shared" si="9"/>
        <v>10896</v>
      </c>
      <c r="XI1" s="160">
        <f t="shared" si="9"/>
        <v>10897</v>
      </c>
      <c r="XJ1" s="160">
        <f t="shared" si="9"/>
        <v>10898</v>
      </c>
      <c r="XK1" s="160">
        <f t="shared" si="9"/>
        <v>10899</v>
      </c>
      <c r="XL1" s="160">
        <f t="shared" si="9"/>
        <v>10900</v>
      </c>
      <c r="XM1" s="160">
        <f t="shared" si="9"/>
        <v>10901</v>
      </c>
      <c r="XN1" s="160">
        <f t="shared" si="9"/>
        <v>10902</v>
      </c>
      <c r="XO1" s="160">
        <f t="shared" si="9"/>
        <v>10904</v>
      </c>
      <c r="XP1" s="160">
        <f t="shared" si="9"/>
        <v>10905</v>
      </c>
      <c r="XQ1" s="160">
        <f t="shared" si="9"/>
        <v>10906</v>
      </c>
      <c r="XR1" s="160">
        <f t="shared" si="9"/>
        <v>10907</v>
      </c>
      <c r="XS1" s="160">
        <f t="shared" si="9"/>
        <v>10908</v>
      </c>
      <c r="XT1" s="160">
        <f t="shared" ref="XT1:AAE1" si="10">INT(XT3)</f>
        <v>10909</v>
      </c>
      <c r="XU1" s="160">
        <f t="shared" si="10"/>
        <v>10910</v>
      </c>
      <c r="XV1" s="160">
        <f t="shared" si="10"/>
        <v>10911</v>
      </c>
      <c r="XW1" s="160">
        <f t="shared" si="10"/>
        <v>10912</v>
      </c>
      <c r="XX1" s="160">
        <f t="shared" si="10"/>
        <v>10913</v>
      </c>
      <c r="XY1" s="160">
        <f t="shared" si="10"/>
        <v>10914</v>
      </c>
      <c r="XZ1" s="160">
        <f t="shared" si="10"/>
        <v>11619</v>
      </c>
      <c r="YA1" s="160">
        <f t="shared" si="10"/>
        <v>23578</v>
      </c>
      <c r="YB1" s="160">
        <f t="shared" si="10"/>
        <v>28020</v>
      </c>
      <c r="YC1" s="160">
        <f t="shared" si="10"/>
        <v>10668</v>
      </c>
      <c r="YD1" s="160">
        <f t="shared" si="10"/>
        <v>10915</v>
      </c>
      <c r="YE1" s="160">
        <f t="shared" si="10"/>
        <v>10916</v>
      </c>
      <c r="YF1" s="160">
        <f t="shared" si="10"/>
        <v>10917</v>
      </c>
      <c r="YG1" s="160">
        <f t="shared" si="10"/>
        <v>10918</v>
      </c>
      <c r="YH1" s="160">
        <f t="shared" si="10"/>
        <v>10919</v>
      </c>
      <c r="YI1" s="160">
        <f t="shared" si="10"/>
        <v>10920</v>
      </c>
      <c r="YJ1" s="160">
        <f t="shared" si="10"/>
        <v>10921</v>
      </c>
      <c r="YK1" s="160">
        <f t="shared" si="10"/>
        <v>10922</v>
      </c>
      <c r="YL1" s="160">
        <f t="shared" si="10"/>
        <v>10923</v>
      </c>
      <c r="YM1" s="160">
        <f t="shared" si="10"/>
        <v>10924</v>
      </c>
      <c r="YN1" s="160">
        <f t="shared" si="10"/>
        <v>10925</v>
      </c>
      <c r="YO1" s="160">
        <f t="shared" si="10"/>
        <v>10926</v>
      </c>
      <c r="YP1" s="160">
        <f t="shared" si="10"/>
        <v>22302</v>
      </c>
      <c r="YQ1" s="160">
        <f t="shared" si="10"/>
        <v>27842</v>
      </c>
      <c r="YR1" s="160">
        <f t="shared" si="10"/>
        <v>27843</v>
      </c>
      <c r="YS1" s="160">
        <f t="shared" si="10"/>
        <v>27844</v>
      </c>
      <c r="YT1" s="160">
        <f t="shared" si="10"/>
        <v>10712</v>
      </c>
      <c r="YU1" s="160">
        <f t="shared" si="10"/>
        <v>11113</v>
      </c>
      <c r="YV1" s="160">
        <f t="shared" si="10"/>
        <v>11114</v>
      </c>
      <c r="YW1" s="160">
        <f t="shared" si="10"/>
        <v>11115</v>
      </c>
      <c r="YX1" s="160">
        <f t="shared" si="10"/>
        <v>11116</v>
      </c>
      <c r="YY1" s="160">
        <f t="shared" si="10"/>
        <v>11117</v>
      </c>
      <c r="YZ1" s="160">
        <f t="shared" si="10"/>
        <v>11118</v>
      </c>
      <c r="ZA1" s="160">
        <f t="shared" si="10"/>
        <v>10701</v>
      </c>
      <c r="ZB1" s="160">
        <f t="shared" si="10"/>
        <v>10963</v>
      </c>
      <c r="ZC1" s="160">
        <f t="shared" si="10"/>
        <v>10964</v>
      </c>
      <c r="ZD1" s="160">
        <f t="shared" si="10"/>
        <v>10965</v>
      </c>
      <c r="ZE1" s="160">
        <f t="shared" si="10"/>
        <v>10966</v>
      </c>
      <c r="ZF1" s="160">
        <f t="shared" si="10"/>
        <v>10967</v>
      </c>
      <c r="ZG1" s="160">
        <f t="shared" si="10"/>
        <v>10968</v>
      </c>
      <c r="ZH1" s="160">
        <f t="shared" si="10"/>
        <v>10969</v>
      </c>
      <c r="ZI1" s="160">
        <f t="shared" si="10"/>
        <v>11444</v>
      </c>
      <c r="ZJ1" s="160">
        <f t="shared" si="10"/>
        <v>10700</v>
      </c>
      <c r="ZK1" s="160">
        <f t="shared" si="10"/>
        <v>10927</v>
      </c>
      <c r="ZL1" s="160">
        <f t="shared" si="10"/>
        <v>10928</v>
      </c>
      <c r="ZM1" s="160">
        <f t="shared" si="10"/>
        <v>10929</v>
      </c>
      <c r="ZN1" s="160">
        <f t="shared" si="10"/>
        <v>10930</v>
      </c>
      <c r="ZO1" s="160">
        <f t="shared" si="10"/>
        <v>10931</v>
      </c>
      <c r="ZP1" s="160">
        <f t="shared" si="10"/>
        <v>10932</v>
      </c>
      <c r="ZQ1" s="160">
        <f t="shared" si="10"/>
        <v>10933</v>
      </c>
      <c r="ZR1" s="160">
        <f t="shared" si="10"/>
        <v>10934</v>
      </c>
      <c r="ZS1" s="160">
        <f t="shared" si="10"/>
        <v>10935</v>
      </c>
      <c r="ZT1" s="160">
        <f t="shared" si="10"/>
        <v>10936</v>
      </c>
      <c r="ZU1" s="160">
        <f t="shared" si="10"/>
        <v>10937</v>
      </c>
      <c r="ZV1" s="160">
        <f t="shared" si="10"/>
        <v>10938</v>
      </c>
      <c r="ZW1" s="160">
        <f t="shared" si="10"/>
        <v>10939</v>
      </c>
      <c r="ZX1" s="160">
        <f t="shared" si="10"/>
        <v>10940</v>
      </c>
      <c r="ZY1" s="160">
        <f t="shared" si="10"/>
        <v>10941</v>
      </c>
      <c r="ZZ1" s="160">
        <f t="shared" si="10"/>
        <v>10942</v>
      </c>
      <c r="AAA1" s="160">
        <f t="shared" si="10"/>
        <v>10943</v>
      </c>
      <c r="AAB1" s="160">
        <f t="shared" si="10"/>
        <v>23125</v>
      </c>
      <c r="AAC1" s="160">
        <f t="shared" si="10"/>
        <v>28014</v>
      </c>
      <c r="AAD1" s="160">
        <f t="shared" si="10"/>
        <v>28015</v>
      </c>
      <c r="AAE1" s="160">
        <f t="shared" si="10"/>
        <v>28016</v>
      </c>
      <c r="AAF1" s="160">
        <f t="shared" ref="AAF1:ACQ1" si="11">INT(AAF3)</f>
        <v>10703</v>
      </c>
      <c r="AAG1" s="160">
        <f t="shared" si="11"/>
        <v>10985</v>
      </c>
      <c r="AAH1" s="160">
        <f t="shared" si="11"/>
        <v>10986</v>
      </c>
      <c r="AAI1" s="160">
        <f t="shared" si="11"/>
        <v>10987</v>
      </c>
      <c r="AAJ1" s="160">
        <f t="shared" si="11"/>
        <v>10988</v>
      </c>
      <c r="AAK1" s="160">
        <f t="shared" si="11"/>
        <v>10989</v>
      </c>
      <c r="AAL1" s="160">
        <f t="shared" si="11"/>
        <v>10990</v>
      </c>
      <c r="AAM1" s="160">
        <f t="shared" si="11"/>
        <v>10669</v>
      </c>
      <c r="AAN1" s="160">
        <f t="shared" si="11"/>
        <v>10944</v>
      </c>
      <c r="AAO1" s="160">
        <f t="shared" si="11"/>
        <v>10945</v>
      </c>
      <c r="AAP1" s="160">
        <f t="shared" si="11"/>
        <v>10946</v>
      </c>
      <c r="AAQ1" s="160">
        <f t="shared" si="11"/>
        <v>10947</v>
      </c>
      <c r="AAR1" s="160">
        <f t="shared" si="11"/>
        <v>10948</v>
      </c>
      <c r="AAS1" s="160">
        <f t="shared" si="11"/>
        <v>10949</v>
      </c>
      <c r="AAT1" s="160">
        <f t="shared" si="11"/>
        <v>10950</v>
      </c>
      <c r="AAU1" s="160">
        <f t="shared" si="11"/>
        <v>10951</v>
      </c>
      <c r="AAV1" s="160">
        <f t="shared" si="11"/>
        <v>10952</v>
      </c>
      <c r="AAW1" s="160">
        <f t="shared" si="11"/>
        <v>10953</v>
      </c>
      <c r="AAX1" s="160">
        <f t="shared" si="11"/>
        <v>10954</v>
      </c>
      <c r="AAY1" s="160">
        <f t="shared" si="11"/>
        <v>10956</v>
      </c>
      <c r="AAZ1" s="160">
        <f t="shared" si="11"/>
        <v>10957</v>
      </c>
      <c r="ABA1" s="160">
        <f t="shared" si="11"/>
        <v>10958</v>
      </c>
      <c r="ABB1" s="160">
        <f t="shared" si="11"/>
        <v>10959</v>
      </c>
      <c r="ABC1" s="160">
        <f t="shared" si="11"/>
        <v>10960</v>
      </c>
      <c r="ABD1" s="160">
        <f t="shared" si="11"/>
        <v>10961</v>
      </c>
      <c r="ABE1" s="160">
        <f t="shared" si="11"/>
        <v>10962</v>
      </c>
      <c r="ABF1" s="160">
        <f t="shared" si="11"/>
        <v>11443</v>
      </c>
      <c r="ABG1" s="160">
        <f t="shared" si="11"/>
        <v>21984</v>
      </c>
      <c r="ABH1" s="160">
        <f t="shared" si="11"/>
        <v>24032</v>
      </c>
      <c r="ABI1" s="160">
        <f t="shared" si="11"/>
        <v>24821</v>
      </c>
      <c r="ABJ1" s="160">
        <f t="shared" si="11"/>
        <v>27967</v>
      </c>
      <c r="ABK1" s="160">
        <f t="shared" si="11"/>
        <v>27968</v>
      </c>
      <c r="ABL1" s="160">
        <f t="shared" si="11"/>
        <v>27976</v>
      </c>
      <c r="ABM1" s="160">
        <f t="shared" si="11"/>
        <v>10738</v>
      </c>
      <c r="ABN1" s="160">
        <f t="shared" si="11"/>
        <v>11340</v>
      </c>
      <c r="ABO1" s="160">
        <f t="shared" si="11"/>
        <v>11341</v>
      </c>
      <c r="ABP1" s="160">
        <f t="shared" si="11"/>
        <v>11342</v>
      </c>
      <c r="ABQ1" s="160">
        <f t="shared" si="11"/>
        <v>11343</v>
      </c>
      <c r="ABR1" s="160">
        <f t="shared" si="11"/>
        <v>11344</v>
      </c>
      <c r="ABS1" s="160">
        <f t="shared" si="11"/>
        <v>11345</v>
      </c>
      <c r="ABT1" s="160">
        <f t="shared" si="11"/>
        <v>11346</v>
      </c>
      <c r="ABU1" s="160">
        <f t="shared" si="11"/>
        <v>77753</v>
      </c>
      <c r="ABV1" s="160">
        <f t="shared" si="11"/>
        <v>10744</v>
      </c>
      <c r="ABW1" s="160">
        <f t="shared" si="11"/>
        <v>11375</v>
      </c>
      <c r="ABX1" s="160">
        <f t="shared" si="11"/>
        <v>11376</v>
      </c>
      <c r="ABY1" s="160">
        <f t="shared" si="11"/>
        <v>11377</v>
      </c>
      <c r="ABZ1" s="160">
        <f t="shared" si="11"/>
        <v>11378</v>
      </c>
      <c r="ACA1" s="160">
        <f t="shared" si="11"/>
        <v>11379</v>
      </c>
      <c r="ACB1" s="160">
        <f t="shared" si="11"/>
        <v>11380</v>
      </c>
      <c r="ACC1" s="160">
        <f t="shared" si="11"/>
        <v>11381</v>
      </c>
      <c r="ACD1" s="160">
        <f t="shared" si="11"/>
        <v>11382</v>
      </c>
      <c r="ACE1" s="160">
        <f t="shared" si="11"/>
        <v>11383</v>
      </c>
      <c r="ACF1" s="160">
        <f t="shared" si="11"/>
        <v>11385</v>
      </c>
      <c r="ACG1" s="160">
        <f t="shared" si="11"/>
        <v>10680</v>
      </c>
      <c r="ACH1" s="160">
        <f t="shared" si="11"/>
        <v>11322</v>
      </c>
      <c r="ACI1" s="160">
        <f t="shared" si="11"/>
        <v>11324</v>
      </c>
      <c r="ACJ1" s="160">
        <f t="shared" si="11"/>
        <v>11325</v>
      </c>
      <c r="ACK1" s="160">
        <f t="shared" si="11"/>
        <v>11326</v>
      </c>
      <c r="ACL1" s="160">
        <f t="shared" si="11"/>
        <v>11327</v>
      </c>
      <c r="ACM1" s="160">
        <f t="shared" si="11"/>
        <v>11328</v>
      </c>
      <c r="ACN1" s="160">
        <f t="shared" si="11"/>
        <v>11329</v>
      </c>
      <c r="ACO1" s="160">
        <f t="shared" si="11"/>
        <v>11330</v>
      </c>
      <c r="ACP1" s="160">
        <f t="shared" si="11"/>
        <v>11331</v>
      </c>
      <c r="ACQ1" s="160">
        <f t="shared" si="11"/>
        <v>11332</v>
      </c>
      <c r="ACR1" s="160">
        <f t="shared" ref="ACR1:AFC1" si="12">INT(ACR3)</f>
        <v>11333</v>
      </c>
      <c r="ACS1" s="160">
        <f t="shared" si="12"/>
        <v>11334</v>
      </c>
      <c r="ACT1" s="160">
        <f t="shared" si="12"/>
        <v>11335</v>
      </c>
      <c r="ACU1" s="160">
        <f t="shared" si="12"/>
        <v>11336</v>
      </c>
      <c r="ACV1" s="160">
        <f t="shared" si="12"/>
        <v>11337</v>
      </c>
      <c r="ACW1" s="160">
        <f t="shared" si="12"/>
        <v>11338</v>
      </c>
      <c r="ACX1" s="160">
        <f t="shared" si="12"/>
        <v>11339</v>
      </c>
      <c r="ACY1" s="160">
        <f t="shared" si="12"/>
        <v>11660</v>
      </c>
      <c r="ACZ1" s="160">
        <f t="shared" si="12"/>
        <v>40491</v>
      </c>
      <c r="ADA1" s="160">
        <f t="shared" si="12"/>
        <v>40492</v>
      </c>
      <c r="ADB1" s="160">
        <f t="shared" si="12"/>
        <v>40742</v>
      </c>
      <c r="ADC1" s="160">
        <f t="shared" si="12"/>
        <v>40743</v>
      </c>
      <c r="ADD1" s="160">
        <f t="shared" si="12"/>
        <v>10739</v>
      </c>
      <c r="ADE1" s="160">
        <f t="shared" si="12"/>
        <v>10740</v>
      </c>
      <c r="ADF1" s="160">
        <f t="shared" si="12"/>
        <v>11347</v>
      </c>
      <c r="ADG1" s="160">
        <f t="shared" si="12"/>
        <v>11348</v>
      </c>
      <c r="ADH1" s="160">
        <f t="shared" si="12"/>
        <v>11349</v>
      </c>
      <c r="ADI1" s="160">
        <f t="shared" si="12"/>
        <v>11350</v>
      </c>
      <c r="ADJ1" s="160">
        <f t="shared" si="12"/>
        <v>11352</v>
      </c>
      <c r="ADK1" s="160">
        <f t="shared" si="12"/>
        <v>11353</v>
      </c>
      <c r="ADL1" s="160">
        <f t="shared" si="12"/>
        <v>11354</v>
      </c>
      <c r="ADM1" s="160">
        <f t="shared" si="12"/>
        <v>10741</v>
      </c>
      <c r="ADN1" s="160">
        <f t="shared" si="12"/>
        <v>11355</v>
      </c>
      <c r="ADO1" s="160">
        <f t="shared" si="12"/>
        <v>11356</v>
      </c>
      <c r="ADP1" s="160">
        <f t="shared" si="12"/>
        <v>10743</v>
      </c>
      <c r="ADQ1" s="160">
        <f t="shared" si="12"/>
        <v>11323</v>
      </c>
      <c r="ADR1" s="160">
        <f t="shared" si="12"/>
        <v>11372</v>
      </c>
      <c r="ADS1" s="160">
        <f t="shared" si="12"/>
        <v>11373</v>
      </c>
      <c r="ADT1" s="160">
        <f t="shared" si="12"/>
        <v>11374</v>
      </c>
      <c r="ADU1" s="160">
        <f t="shared" si="12"/>
        <v>10681</v>
      </c>
      <c r="ADV1" s="160">
        <f t="shared" si="12"/>
        <v>10742</v>
      </c>
      <c r="ADW1" s="160">
        <f t="shared" si="12"/>
        <v>11357</v>
      </c>
      <c r="ADX1" s="160">
        <f t="shared" si="12"/>
        <v>11358</v>
      </c>
      <c r="ADY1" s="160">
        <f t="shared" si="12"/>
        <v>11359</v>
      </c>
      <c r="ADZ1" s="160">
        <f t="shared" si="12"/>
        <v>11360</v>
      </c>
      <c r="AEA1" s="160">
        <f t="shared" si="12"/>
        <v>11361</v>
      </c>
      <c r="AEB1" s="160">
        <f t="shared" si="12"/>
        <v>11362</v>
      </c>
      <c r="AEC1" s="160">
        <f t="shared" si="12"/>
        <v>11363</v>
      </c>
      <c r="AED1" s="160">
        <f t="shared" si="12"/>
        <v>11364</v>
      </c>
      <c r="AEE1" s="160">
        <f t="shared" si="12"/>
        <v>11365</v>
      </c>
      <c r="AEF1" s="160">
        <f t="shared" si="12"/>
        <v>11366</v>
      </c>
      <c r="AEG1" s="160">
        <f t="shared" si="12"/>
        <v>11367</v>
      </c>
      <c r="AEH1" s="160">
        <f t="shared" si="12"/>
        <v>11368</v>
      </c>
      <c r="AEI1" s="160">
        <f t="shared" si="12"/>
        <v>11369</v>
      </c>
      <c r="AEJ1" s="160">
        <f t="shared" si="12"/>
        <v>11370</v>
      </c>
      <c r="AEK1" s="160">
        <f t="shared" si="12"/>
        <v>11371</v>
      </c>
      <c r="AEL1" s="160">
        <f t="shared" si="12"/>
        <v>11459</v>
      </c>
      <c r="AEM1" s="160">
        <f t="shared" si="12"/>
        <v>11654</v>
      </c>
      <c r="AEN1" s="160">
        <f t="shared" si="12"/>
        <v>14138</v>
      </c>
      <c r="AEO1" s="160">
        <f t="shared" si="12"/>
        <v>10683</v>
      </c>
      <c r="AEP1" s="160">
        <f t="shared" si="12"/>
        <v>11407</v>
      </c>
      <c r="AEQ1" s="160">
        <f t="shared" si="12"/>
        <v>11408</v>
      </c>
      <c r="AER1" s="160">
        <f t="shared" si="12"/>
        <v>11409</v>
      </c>
      <c r="AES1" s="160">
        <f t="shared" si="12"/>
        <v>11410</v>
      </c>
      <c r="AET1" s="160">
        <f t="shared" si="12"/>
        <v>11411</v>
      </c>
      <c r="AEU1" s="160">
        <f t="shared" si="12"/>
        <v>11412</v>
      </c>
      <c r="AEV1" s="160">
        <f t="shared" si="12"/>
        <v>11413</v>
      </c>
      <c r="AEW1" s="160">
        <f t="shared" si="12"/>
        <v>14139</v>
      </c>
      <c r="AEX1" s="160">
        <f t="shared" si="12"/>
        <v>28817</v>
      </c>
      <c r="AEY1" s="160">
        <f t="shared" si="12"/>
        <v>10750</v>
      </c>
      <c r="AEZ1" s="160">
        <f t="shared" si="12"/>
        <v>10751</v>
      </c>
      <c r="AFA1" s="160">
        <f t="shared" si="12"/>
        <v>11435</v>
      </c>
      <c r="AFB1" s="160">
        <f t="shared" si="12"/>
        <v>11436</v>
      </c>
      <c r="AFC1" s="160">
        <f t="shared" si="12"/>
        <v>11437</v>
      </c>
      <c r="AFD1" s="160">
        <f t="shared" ref="AFD1:AHN1" si="13">INT(AFD3)</f>
        <v>11438</v>
      </c>
      <c r="AFE1" s="160">
        <f t="shared" si="13"/>
        <v>11439</v>
      </c>
      <c r="AFF1" s="160">
        <f t="shared" si="13"/>
        <v>11440</v>
      </c>
      <c r="AFG1" s="160">
        <f t="shared" si="13"/>
        <v>11441</v>
      </c>
      <c r="AFH1" s="160">
        <f t="shared" si="13"/>
        <v>11442</v>
      </c>
      <c r="AFI1" s="160">
        <f t="shared" si="13"/>
        <v>13818</v>
      </c>
      <c r="AFJ1" s="160">
        <f t="shared" si="13"/>
        <v>15010</v>
      </c>
      <c r="AFK1" s="160">
        <f t="shared" si="13"/>
        <v>23771</v>
      </c>
      <c r="AFL1" s="160">
        <f t="shared" si="13"/>
        <v>10748</v>
      </c>
      <c r="AFM1" s="160">
        <f t="shared" si="13"/>
        <v>11423</v>
      </c>
      <c r="AFN1" s="160">
        <f t="shared" si="13"/>
        <v>11424</v>
      </c>
      <c r="AFO1" s="160">
        <f t="shared" si="13"/>
        <v>11425</v>
      </c>
      <c r="AFP1" s="160">
        <f t="shared" si="13"/>
        <v>11426</v>
      </c>
      <c r="AFQ1" s="160">
        <f t="shared" si="13"/>
        <v>11427</v>
      </c>
      <c r="AFR1" s="160">
        <f t="shared" si="13"/>
        <v>11428</v>
      </c>
      <c r="AFS1" s="160">
        <f t="shared" si="13"/>
        <v>11429</v>
      </c>
      <c r="AFT1" s="160">
        <f t="shared" si="13"/>
        <v>11430</v>
      </c>
      <c r="AFU1" s="160">
        <f t="shared" si="13"/>
        <v>11431</v>
      </c>
      <c r="AFV1" s="160">
        <f t="shared" si="13"/>
        <v>11460</v>
      </c>
      <c r="AFW1" s="160">
        <f t="shared" si="13"/>
        <v>11464</v>
      </c>
      <c r="AFX1" s="160">
        <f t="shared" si="13"/>
        <v>10747</v>
      </c>
      <c r="AFY1" s="160">
        <f t="shared" si="13"/>
        <v>11414</v>
      </c>
      <c r="AFZ1" s="160">
        <f t="shared" si="13"/>
        <v>11415</v>
      </c>
      <c r="AGA1" s="160">
        <f t="shared" si="13"/>
        <v>11416</v>
      </c>
      <c r="AGB1" s="160">
        <f t="shared" si="13"/>
        <v>11417</v>
      </c>
      <c r="AGC1" s="160">
        <f t="shared" si="13"/>
        <v>11418</v>
      </c>
      <c r="AGD1" s="160">
        <f t="shared" si="13"/>
        <v>11419</v>
      </c>
      <c r="AGE1" s="160">
        <f t="shared" si="13"/>
        <v>11420</v>
      </c>
      <c r="AGF1" s="160">
        <f t="shared" si="13"/>
        <v>11421</v>
      </c>
      <c r="AGG1" s="160">
        <f t="shared" si="13"/>
        <v>11422</v>
      </c>
      <c r="AGH1" s="160">
        <f t="shared" si="13"/>
        <v>24673</v>
      </c>
      <c r="AGI1" s="160">
        <f t="shared" si="13"/>
        <v>10684</v>
      </c>
      <c r="AGJ1" s="160">
        <f t="shared" si="13"/>
        <v>10749</v>
      </c>
      <c r="AGK1" s="160">
        <f t="shared" si="13"/>
        <v>11432</v>
      </c>
      <c r="AGL1" s="160">
        <f t="shared" si="13"/>
        <v>11433</v>
      </c>
      <c r="AGM1" s="160">
        <f t="shared" si="13"/>
        <v>11434</v>
      </c>
      <c r="AGN1" s="160">
        <f t="shared" si="13"/>
        <v>11461</v>
      </c>
      <c r="AGO1" s="160">
        <f t="shared" si="13"/>
        <v>13806</v>
      </c>
      <c r="AGP1" s="160">
        <f t="shared" si="13"/>
        <v>24689</v>
      </c>
      <c r="AGQ1" s="160">
        <f t="shared" si="13"/>
        <v>10682</v>
      </c>
      <c r="AGR1" s="160">
        <f t="shared" si="13"/>
        <v>10745</v>
      </c>
      <c r="AGS1" s="160">
        <f t="shared" si="13"/>
        <v>11386</v>
      </c>
      <c r="AGT1" s="160">
        <f t="shared" si="13"/>
        <v>11387</v>
      </c>
      <c r="AGU1" s="160">
        <f t="shared" si="13"/>
        <v>11388</v>
      </c>
      <c r="AGV1" s="160">
        <f t="shared" si="13"/>
        <v>11390</v>
      </c>
      <c r="AGW1" s="160">
        <f t="shared" si="13"/>
        <v>11391</v>
      </c>
      <c r="AGX1" s="160">
        <f t="shared" si="13"/>
        <v>11392</v>
      </c>
      <c r="AGY1" s="160">
        <f t="shared" si="13"/>
        <v>11393</v>
      </c>
      <c r="AGZ1" s="160">
        <f t="shared" si="13"/>
        <v>11394</v>
      </c>
      <c r="AHA1" s="160">
        <f t="shared" si="13"/>
        <v>11395</v>
      </c>
      <c r="AHB1" s="160">
        <f t="shared" si="13"/>
        <v>11396</v>
      </c>
      <c r="AHC1" s="160">
        <f t="shared" si="13"/>
        <v>11397</v>
      </c>
      <c r="AHD1" s="160">
        <f t="shared" si="13"/>
        <v>11398</v>
      </c>
      <c r="AHE1" s="160">
        <f t="shared" si="13"/>
        <v>11399</v>
      </c>
      <c r="AHF1" s="160">
        <f t="shared" si="13"/>
        <v>11400</v>
      </c>
      <c r="AHG1" s="160">
        <f t="shared" si="13"/>
        <v>11401</v>
      </c>
      <c r="AHH1" s="160">
        <f t="shared" si="13"/>
        <v>10746</v>
      </c>
      <c r="AHI1" s="160">
        <f t="shared" si="13"/>
        <v>11402</v>
      </c>
      <c r="AHJ1" s="160">
        <f t="shared" si="13"/>
        <v>11403</v>
      </c>
      <c r="AHK1" s="160">
        <f t="shared" si="13"/>
        <v>11404</v>
      </c>
      <c r="AHL1" s="160">
        <f t="shared" si="13"/>
        <v>11405</v>
      </c>
      <c r="AHM1" s="160">
        <f t="shared" si="13"/>
        <v>11406</v>
      </c>
      <c r="AHN1" s="160">
        <f t="shared" si="13"/>
        <v>28786</v>
      </c>
    </row>
    <row r="2" spans="1:899" ht="24.6">
      <c r="A2" s="160"/>
      <c r="B2" s="1"/>
      <c r="C2" s="1" t="s">
        <v>1328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 t="s">
        <v>1329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 t="s">
        <v>1330</v>
      </c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 t="s">
        <v>1331</v>
      </c>
      <c r="BI2" s="1"/>
      <c r="BJ2" s="1"/>
      <c r="BK2" s="1"/>
      <c r="BL2" s="1"/>
      <c r="BM2" s="1"/>
      <c r="BN2" s="1"/>
      <c r="BO2" s="1"/>
      <c r="BP2" s="1"/>
      <c r="BQ2" s="1" t="s">
        <v>1332</v>
      </c>
      <c r="BR2" s="1"/>
      <c r="BS2" s="1"/>
      <c r="BT2" s="1"/>
      <c r="BU2" s="1"/>
      <c r="BV2" s="1"/>
      <c r="BW2" s="1"/>
      <c r="BX2" s="1"/>
      <c r="BY2" s="1" t="s">
        <v>1333</v>
      </c>
      <c r="BZ2" s="1"/>
      <c r="CA2" s="1"/>
      <c r="CB2" s="1"/>
      <c r="CC2" s="1"/>
      <c r="CD2" s="1"/>
      <c r="CE2" s="1"/>
      <c r="CF2" s="1" t="s">
        <v>1334</v>
      </c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 t="s">
        <v>1335</v>
      </c>
      <c r="CT2" s="1"/>
      <c r="CU2" s="1"/>
      <c r="CV2" s="1"/>
      <c r="CW2" s="1"/>
      <c r="CX2" s="1"/>
      <c r="CY2" s="1"/>
      <c r="CZ2" s="1"/>
      <c r="DA2" s="1" t="s">
        <v>1336</v>
      </c>
      <c r="DB2" s="1"/>
      <c r="DC2" s="1"/>
      <c r="DD2" s="1"/>
      <c r="DE2" s="1"/>
      <c r="DF2" s="1"/>
      <c r="DG2" s="1"/>
      <c r="DH2" s="1"/>
      <c r="DI2" s="1"/>
      <c r="DJ2" s="1" t="s">
        <v>1337</v>
      </c>
      <c r="DK2" s="1"/>
      <c r="DL2" s="1"/>
      <c r="DM2" s="1"/>
      <c r="DN2" s="1"/>
      <c r="DO2" s="1"/>
      <c r="DP2" s="1"/>
      <c r="DQ2" s="1"/>
      <c r="DR2" s="1"/>
      <c r="DS2" s="1" t="s">
        <v>1338</v>
      </c>
      <c r="DT2" s="1"/>
      <c r="DU2" s="1"/>
      <c r="DV2" s="1"/>
      <c r="DW2" s="1"/>
      <c r="DX2" s="1"/>
      <c r="DY2" s="1"/>
      <c r="DZ2" s="1"/>
      <c r="EA2" s="1"/>
      <c r="EB2" s="1"/>
      <c r="EC2" s="1"/>
      <c r="ED2" s="1" t="s">
        <v>1339</v>
      </c>
      <c r="EE2" s="1"/>
      <c r="EF2" s="1"/>
      <c r="EG2" s="1"/>
      <c r="EH2" s="1"/>
      <c r="EI2" s="1"/>
      <c r="EJ2" s="1"/>
      <c r="EK2" s="1"/>
      <c r="EL2" s="1"/>
      <c r="EM2" s="1" t="s">
        <v>1340</v>
      </c>
      <c r="EN2" s="1"/>
      <c r="EO2" s="1"/>
      <c r="EP2" s="1"/>
      <c r="EQ2" s="1"/>
      <c r="ER2" s="1"/>
      <c r="ES2" s="1"/>
      <c r="ET2" s="1"/>
      <c r="EU2" s="1"/>
      <c r="EV2" s="1" t="s">
        <v>1341</v>
      </c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 t="s">
        <v>1342</v>
      </c>
      <c r="FI2" s="1"/>
      <c r="FJ2" s="1"/>
      <c r="FK2" s="1"/>
      <c r="FL2" s="1"/>
      <c r="FM2" s="1"/>
      <c r="FN2" s="1"/>
      <c r="FO2" s="1"/>
      <c r="FP2" s="1" t="s">
        <v>1343</v>
      </c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 t="s">
        <v>1344</v>
      </c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 t="s">
        <v>1345</v>
      </c>
      <c r="GQ2" s="1"/>
      <c r="GR2" s="1"/>
      <c r="GS2" s="1"/>
      <c r="GT2" s="1"/>
      <c r="GU2" s="1"/>
      <c r="GV2" s="1"/>
      <c r="GW2" s="1"/>
      <c r="GX2" s="1" t="s">
        <v>1346</v>
      </c>
      <c r="GY2" s="1"/>
      <c r="GZ2" s="1"/>
      <c r="HA2" s="1"/>
      <c r="HB2" s="1" t="s">
        <v>1347</v>
      </c>
      <c r="HC2" s="1"/>
      <c r="HD2" s="1"/>
      <c r="HE2" s="1"/>
      <c r="HF2" s="1"/>
      <c r="HG2" s="1"/>
      <c r="HH2" s="1"/>
      <c r="HI2" s="1" t="s">
        <v>1348</v>
      </c>
      <c r="HJ2" s="1"/>
      <c r="HK2" s="1"/>
      <c r="HL2" s="1"/>
      <c r="HM2" s="1"/>
      <c r="HN2" s="1"/>
      <c r="HO2" s="1"/>
      <c r="HP2" s="1"/>
      <c r="HQ2" s="1" t="s">
        <v>1349</v>
      </c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 t="s">
        <v>1350</v>
      </c>
      <c r="IH2" s="1"/>
      <c r="II2" s="1"/>
      <c r="IJ2" s="1"/>
      <c r="IK2" s="1"/>
      <c r="IL2" s="1"/>
      <c r="IM2" s="1"/>
      <c r="IN2" s="1"/>
      <c r="IO2" s="1"/>
      <c r="IP2" s="1"/>
      <c r="IQ2" s="1"/>
      <c r="IR2" s="1" t="s">
        <v>1351</v>
      </c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 t="s">
        <v>1352</v>
      </c>
      <c r="JE2" s="1"/>
      <c r="JF2" s="1"/>
      <c r="JG2" s="1"/>
      <c r="JH2" s="1"/>
      <c r="JI2" s="1"/>
      <c r="JJ2" s="1" t="s">
        <v>1353</v>
      </c>
      <c r="JK2" s="1"/>
      <c r="JL2" s="1"/>
      <c r="JM2" s="1"/>
      <c r="JN2" s="1"/>
      <c r="JO2" s="1"/>
      <c r="JP2" s="1"/>
      <c r="JQ2" s="1" t="s">
        <v>1354</v>
      </c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 t="s">
        <v>1355</v>
      </c>
      <c r="KG2" s="1"/>
      <c r="KH2" s="1"/>
      <c r="KI2" s="1"/>
      <c r="KJ2" s="1"/>
      <c r="KK2" s="1"/>
      <c r="KL2" s="1"/>
      <c r="KM2" s="1"/>
      <c r="KN2" s="1"/>
      <c r="KO2" s="1" t="s">
        <v>1356</v>
      </c>
      <c r="KP2" s="1"/>
      <c r="KQ2" s="1"/>
      <c r="KR2" s="1"/>
      <c r="KS2" s="1"/>
      <c r="KT2" s="1"/>
      <c r="KU2" s="1"/>
      <c r="KV2" s="1"/>
      <c r="KW2" s="1" t="s">
        <v>1357</v>
      </c>
      <c r="KX2" s="1"/>
      <c r="KY2" s="1"/>
      <c r="KZ2" s="1"/>
      <c r="LA2" s="1"/>
      <c r="LB2" s="1"/>
      <c r="LC2" s="1"/>
      <c r="LD2" s="1"/>
      <c r="LE2" s="1" t="s">
        <v>1358</v>
      </c>
      <c r="LF2" s="1"/>
      <c r="LG2" s="1"/>
      <c r="LH2" s="1"/>
      <c r="LI2" s="1"/>
      <c r="LJ2" s="1"/>
      <c r="LK2" s="1"/>
      <c r="LL2" s="1"/>
      <c r="LM2" s="1"/>
      <c r="LN2" s="1"/>
      <c r="LO2" s="1"/>
      <c r="LP2" s="1" t="s">
        <v>1359</v>
      </c>
      <c r="LQ2" s="1"/>
      <c r="LR2" s="1"/>
      <c r="LS2" s="1" t="s">
        <v>1360</v>
      </c>
      <c r="LT2" s="1"/>
      <c r="LU2" s="1" t="s">
        <v>1361</v>
      </c>
      <c r="LV2" s="1"/>
      <c r="LW2" s="1"/>
      <c r="LX2" s="1"/>
      <c r="LY2" s="1"/>
      <c r="LZ2" s="1"/>
      <c r="MA2" s="1"/>
      <c r="MB2" s="1"/>
      <c r="MC2" s="1"/>
      <c r="MD2" s="1"/>
      <c r="ME2" s="1" t="s">
        <v>1362</v>
      </c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 t="s">
        <v>1363</v>
      </c>
      <c r="MR2" s="1"/>
      <c r="MS2" s="1"/>
      <c r="MT2" s="1"/>
      <c r="MU2" s="1"/>
      <c r="MV2" s="1"/>
      <c r="MW2" s="1"/>
      <c r="MX2" s="1"/>
      <c r="MY2" s="1"/>
      <c r="MZ2" s="1"/>
      <c r="NA2" s="1"/>
      <c r="NB2" s="1" t="s">
        <v>1364</v>
      </c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 t="s">
        <v>1365</v>
      </c>
      <c r="NO2" s="1"/>
      <c r="NP2" s="1"/>
      <c r="NQ2" s="1"/>
      <c r="NR2" s="1"/>
      <c r="NS2" s="1"/>
      <c r="NT2" s="1"/>
      <c r="NU2" s="1" t="s">
        <v>1366</v>
      </c>
      <c r="NV2" s="1"/>
      <c r="NW2" s="1"/>
      <c r="NX2" s="1"/>
      <c r="NY2" s="1"/>
      <c r="NZ2" s="1"/>
      <c r="OA2" s="1"/>
      <c r="OB2" s="1" t="s">
        <v>1367</v>
      </c>
      <c r="OC2" s="1"/>
      <c r="OD2" s="1"/>
      <c r="OE2" s="1"/>
      <c r="OF2" s="1"/>
      <c r="OG2" s="1"/>
      <c r="OH2" s="1"/>
      <c r="OI2" s="1"/>
      <c r="OJ2" s="1"/>
      <c r="OK2" s="1" t="s">
        <v>1368</v>
      </c>
      <c r="OL2" s="1"/>
      <c r="OM2" s="1"/>
      <c r="ON2" s="1"/>
      <c r="OO2" s="1"/>
      <c r="OP2" s="1"/>
      <c r="OQ2" s="1" t="s">
        <v>1369</v>
      </c>
      <c r="OR2" s="1"/>
      <c r="OS2" s="1"/>
      <c r="OT2" s="1"/>
      <c r="OU2" s="1"/>
      <c r="OV2" s="1"/>
      <c r="OW2" s="1"/>
      <c r="OX2" s="1"/>
      <c r="OY2" s="1"/>
      <c r="OZ2" s="1" t="s">
        <v>1370</v>
      </c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 t="s">
        <v>1371</v>
      </c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 t="s">
        <v>1372</v>
      </c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 t="s">
        <v>1373</v>
      </c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 t="s">
        <v>1374</v>
      </c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 t="s">
        <v>1375</v>
      </c>
      <c r="SL2" s="1"/>
      <c r="SM2" s="1"/>
      <c r="SN2" s="1"/>
      <c r="SO2" s="1"/>
      <c r="SP2" s="1"/>
      <c r="SQ2" s="1"/>
      <c r="SR2" s="1"/>
      <c r="SS2" s="1" t="s">
        <v>1376</v>
      </c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 t="s">
        <v>1377</v>
      </c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 t="s">
        <v>1378</v>
      </c>
      <c r="TZ2" s="1"/>
      <c r="UA2" s="1"/>
      <c r="UB2" s="1"/>
      <c r="UC2" s="1"/>
      <c r="UD2" s="1"/>
      <c r="UE2" s="1"/>
      <c r="UF2" s="1"/>
      <c r="UG2" s="1"/>
      <c r="UH2" s="1" t="s">
        <v>1379</v>
      </c>
      <c r="UI2" s="1"/>
      <c r="UJ2" s="1"/>
      <c r="UK2" s="1"/>
      <c r="UL2" s="1"/>
      <c r="UM2" s="1"/>
      <c r="UN2" s="1" t="s">
        <v>1380</v>
      </c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 t="s">
        <v>1381</v>
      </c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 t="s">
        <v>1382</v>
      </c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 t="s">
        <v>1383</v>
      </c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 t="s">
        <v>1384</v>
      </c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 t="s">
        <v>1385</v>
      </c>
      <c r="YU2" s="1"/>
      <c r="YV2" s="1"/>
      <c r="YW2" s="1"/>
      <c r="YX2" s="1"/>
      <c r="YY2" s="1"/>
      <c r="YZ2" s="1"/>
      <c r="ZA2" s="1" t="s">
        <v>1386</v>
      </c>
      <c r="ZB2" s="1"/>
      <c r="ZC2" s="1"/>
      <c r="ZD2" s="1"/>
      <c r="ZE2" s="1"/>
      <c r="ZF2" s="1"/>
      <c r="ZG2" s="1"/>
      <c r="ZH2" s="1"/>
      <c r="ZI2" s="1"/>
      <c r="ZJ2" s="1" t="s">
        <v>1387</v>
      </c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 t="s">
        <v>1388</v>
      </c>
      <c r="AAG2" s="1"/>
      <c r="AAH2" s="1"/>
      <c r="AAI2" s="1"/>
      <c r="AAJ2" s="1"/>
      <c r="AAK2" s="1"/>
      <c r="AAL2" s="1"/>
      <c r="AAM2" s="1" t="s">
        <v>1389</v>
      </c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 t="s">
        <v>1390</v>
      </c>
      <c r="ABN2" s="1"/>
      <c r="ABO2" s="1"/>
      <c r="ABP2" s="1"/>
      <c r="ABQ2" s="1"/>
      <c r="ABR2" s="1"/>
      <c r="ABS2" s="1"/>
      <c r="ABT2" s="1"/>
      <c r="ABU2" s="1"/>
      <c r="ABV2" s="1" t="s">
        <v>1391</v>
      </c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 t="s">
        <v>1392</v>
      </c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 t="s">
        <v>1393</v>
      </c>
      <c r="ADE2" s="1"/>
      <c r="ADF2" s="1"/>
      <c r="ADG2" s="1"/>
      <c r="ADH2" s="1"/>
      <c r="ADI2" s="1"/>
      <c r="ADJ2" s="1"/>
      <c r="ADK2" s="1"/>
      <c r="ADL2" s="1"/>
      <c r="ADM2" s="1" t="s">
        <v>1394</v>
      </c>
      <c r="ADN2" s="1"/>
      <c r="ADO2" s="1"/>
      <c r="ADP2" s="1" t="s">
        <v>1395</v>
      </c>
      <c r="ADQ2" s="1"/>
      <c r="ADR2" s="1"/>
      <c r="ADS2" s="1"/>
      <c r="ADT2" s="1"/>
      <c r="ADU2" s="1" t="s">
        <v>1396</v>
      </c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 t="s">
        <v>1397</v>
      </c>
      <c r="AEP2" s="1"/>
      <c r="AEQ2" s="1"/>
      <c r="AER2" s="1"/>
      <c r="AES2" s="1"/>
      <c r="AET2" s="1"/>
      <c r="AEU2" s="1"/>
      <c r="AEV2" s="1"/>
      <c r="AEW2" s="1"/>
      <c r="AEX2" s="1"/>
      <c r="AEY2" s="1" t="s">
        <v>1398</v>
      </c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 t="s">
        <v>1399</v>
      </c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 t="s">
        <v>1400</v>
      </c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 t="s">
        <v>1401</v>
      </c>
      <c r="AGJ2" s="1"/>
      <c r="AGK2" s="1"/>
      <c r="AGL2" s="1"/>
      <c r="AGM2" s="1"/>
      <c r="AGN2" s="1"/>
      <c r="AGO2" s="1"/>
      <c r="AGP2" s="1"/>
      <c r="AGQ2" s="1" t="s">
        <v>1402</v>
      </c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 t="s">
        <v>1403</v>
      </c>
      <c r="AHI2" s="1"/>
      <c r="AHJ2" s="1"/>
      <c r="AHK2" s="1"/>
      <c r="AHL2" s="1"/>
      <c r="AHM2" s="1"/>
      <c r="AHN2" s="1"/>
    </row>
    <row r="3" spans="1:899" s="384" customFormat="1" ht="25.2" customHeight="1">
      <c r="A3" s="160"/>
      <c r="B3" s="160"/>
      <c r="C3" s="160">
        <v>10674</v>
      </c>
      <c r="D3" s="160">
        <v>11189</v>
      </c>
      <c r="E3" s="160">
        <v>11190</v>
      </c>
      <c r="F3" s="160">
        <v>11191</v>
      </c>
      <c r="G3" s="160">
        <v>11192</v>
      </c>
      <c r="H3" s="160">
        <v>11193</v>
      </c>
      <c r="I3" s="160">
        <v>11194</v>
      </c>
      <c r="J3" s="160">
        <v>11195</v>
      </c>
      <c r="K3" s="160">
        <v>11196</v>
      </c>
      <c r="L3" s="160">
        <v>11197</v>
      </c>
      <c r="M3" s="160">
        <v>11198</v>
      </c>
      <c r="N3" s="160">
        <v>11199</v>
      </c>
      <c r="O3" s="160">
        <v>11200</v>
      </c>
      <c r="P3" s="160">
        <v>11201</v>
      </c>
      <c r="Q3" s="160">
        <v>11202</v>
      </c>
      <c r="R3" s="160">
        <v>11454</v>
      </c>
      <c r="S3" s="160">
        <v>15012</v>
      </c>
      <c r="T3" s="160">
        <v>28823</v>
      </c>
      <c r="U3" s="160">
        <v>10713</v>
      </c>
      <c r="V3" s="160">
        <v>11119</v>
      </c>
      <c r="W3" s="160">
        <v>11120</v>
      </c>
      <c r="X3" s="160">
        <v>11121</v>
      </c>
      <c r="Y3" s="160">
        <v>11122</v>
      </c>
      <c r="Z3" s="160">
        <v>11123</v>
      </c>
      <c r="AA3" s="160">
        <v>11124</v>
      </c>
      <c r="AB3" s="160">
        <v>11125</v>
      </c>
      <c r="AC3" s="160">
        <v>11126</v>
      </c>
      <c r="AD3" s="160">
        <v>11127</v>
      </c>
      <c r="AE3" s="160">
        <v>11128</v>
      </c>
      <c r="AF3" s="160">
        <v>11129</v>
      </c>
      <c r="AG3" s="160">
        <v>11130</v>
      </c>
      <c r="AH3" s="160">
        <v>11131</v>
      </c>
      <c r="AI3" s="160">
        <v>11132</v>
      </c>
      <c r="AJ3" s="160">
        <v>11133</v>
      </c>
      <c r="AK3" s="160">
        <v>11134</v>
      </c>
      <c r="AL3" s="160">
        <v>11135</v>
      </c>
      <c r="AM3" s="160">
        <v>11136</v>
      </c>
      <c r="AN3" s="160">
        <v>11137</v>
      </c>
      <c r="AO3" s="160">
        <v>11138</v>
      </c>
      <c r="AP3" s="160">
        <v>11139</v>
      </c>
      <c r="AQ3" s="160">
        <v>11643</v>
      </c>
      <c r="AR3" s="160">
        <v>23736</v>
      </c>
      <c r="AS3" s="160">
        <v>10716</v>
      </c>
      <c r="AT3" s="160">
        <v>11173</v>
      </c>
      <c r="AU3" s="160">
        <v>11174</v>
      </c>
      <c r="AV3" s="160">
        <v>11175</v>
      </c>
      <c r="AW3" s="160">
        <v>11176</v>
      </c>
      <c r="AX3" s="160">
        <v>11177</v>
      </c>
      <c r="AY3" s="160">
        <v>11178</v>
      </c>
      <c r="AZ3" s="160">
        <v>11179</v>
      </c>
      <c r="BA3" s="160">
        <v>11180</v>
      </c>
      <c r="BB3" s="160">
        <v>11181</v>
      </c>
      <c r="BC3" s="160">
        <v>11182</v>
      </c>
      <c r="BD3" s="160">
        <v>11183</v>
      </c>
      <c r="BE3" s="160">
        <v>11453</v>
      </c>
      <c r="BF3" s="160">
        <v>11625</v>
      </c>
      <c r="BG3" s="160">
        <v>25017</v>
      </c>
      <c r="BH3" s="160">
        <v>10717</v>
      </c>
      <c r="BI3" s="160">
        <v>10718</v>
      </c>
      <c r="BJ3" s="160">
        <v>11184</v>
      </c>
      <c r="BK3" s="160">
        <v>11185</v>
      </c>
      <c r="BL3" s="160">
        <v>11186</v>
      </c>
      <c r="BM3" s="160">
        <v>11187</v>
      </c>
      <c r="BN3" s="160">
        <v>11188</v>
      </c>
      <c r="BO3" s="160">
        <v>40744</v>
      </c>
      <c r="BP3" s="160">
        <v>40745</v>
      </c>
      <c r="BQ3" s="160">
        <v>10715</v>
      </c>
      <c r="BR3" s="160">
        <v>11166</v>
      </c>
      <c r="BS3" s="160">
        <v>11167</v>
      </c>
      <c r="BT3" s="160">
        <v>11169</v>
      </c>
      <c r="BU3" s="160">
        <v>11170</v>
      </c>
      <c r="BV3" s="160">
        <v>11171</v>
      </c>
      <c r="BW3" s="160">
        <v>11172</v>
      </c>
      <c r="BX3" s="160">
        <v>11452</v>
      </c>
      <c r="BY3" s="160">
        <v>10719</v>
      </c>
      <c r="BZ3" s="160">
        <v>11203</v>
      </c>
      <c r="CA3" s="160">
        <v>11204</v>
      </c>
      <c r="CB3" s="160">
        <v>11205</v>
      </c>
      <c r="CC3" s="160">
        <v>11206</v>
      </c>
      <c r="CD3" s="160">
        <v>11207</v>
      </c>
      <c r="CE3" s="160">
        <v>11208</v>
      </c>
      <c r="CF3" s="160">
        <v>10672</v>
      </c>
      <c r="CG3" s="160">
        <v>11146</v>
      </c>
      <c r="CH3" s="160">
        <v>11147</v>
      </c>
      <c r="CI3" s="160">
        <v>11148</v>
      </c>
      <c r="CJ3" s="160">
        <v>11149</v>
      </c>
      <c r="CK3" s="160">
        <v>11150</v>
      </c>
      <c r="CL3" s="160">
        <v>11151</v>
      </c>
      <c r="CM3" s="160">
        <v>11152</v>
      </c>
      <c r="CN3" s="160">
        <v>11153</v>
      </c>
      <c r="CO3" s="160">
        <v>11154</v>
      </c>
      <c r="CP3" s="160">
        <v>11155</v>
      </c>
      <c r="CQ3" s="160">
        <v>11156</v>
      </c>
      <c r="CR3" s="160">
        <v>11157</v>
      </c>
      <c r="CS3" s="160">
        <v>10714</v>
      </c>
      <c r="CT3" s="160">
        <v>11140</v>
      </c>
      <c r="CU3" s="160">
        <v>11141</v>
      </c>
      <c r="CV3" s="160">
        <v>11142</v>
      </c>
      <c r="CW3" s="160">
        <v>11143</v>
      </c>
      <c r="CX3" s="160">
        <v>11144</v>
      </c>
      <c r="CY3" s="160">
        <v>11145</v>
      </c>
      <c r="CZ3" s="160">
        <v>24956</v>
      </c>
      <c r="DA3" s="160">
        <v>10722</v>
      </c>
      <c r="DB3" s="160">
        <v>10723</v>
      </c>
      <c r="DC3" s="160">
        <v>11238</v>
      </c>
      <c r="DD3" s="160">
        <v>11239</v>
      </c>
      <c r="DE3" s="160">
        <v>11240</v>
      </c>
      <c r="DF3" s="160">
        <v>11241</v>
      </c>
      <c r="DG3" s="160">
        <v>11242</v>
      </c>
      <c r="DH3" s="160">
        <v>11243</v>
      </c>
      <c r="DI3" s="160">
        <v>27443</v>
      </c>
      <c r="DJ3" s="160">
        <v>10676</v>
      </c>
      <c r="DK3" s="160">
        <v>11251</v>
      </c>
      <c r="DL3" s="160">
        <v>11252</v>
      </c>
      <c r="DM3" s="160">
        <v>11253</v>
      </c>
      <c r="DN3" s="160">
        <v>11254</v>
      </c>
      <c r="DO3" s="160">
        <v>11255</v>
      </c>
      <c r="DP3" s="160">
        <v>11256</v>
      </c>
      <c r="DQ3" s="160">
        <v>11257</v>
      </c>
      <c r="DR3" s="160">
        <v>11455</v>
      </c>
      <c r="DS3" s="160">
        <v>10727</v>
      </c>
      <c r="DT3" s="160">
        <v>11264</v>
      </c>
      <c r="DU3" s="160">
        <v>11265</v>
      </c>
      <c r="DV3" s="160">
        <v>11266</v>
      </c>
      <c r="DW3" s="160">
        <v>11267</v>
      </c>
      <c r="DX3" s="160">
        <v>11268</v>
      </c>
      <c r="DY3" s="160">
        <v>11269</v>
      </c>
      <c r="DZ3" s="160">
        <v>11270</v>
      </c>
      <c r="EA3" s="160">
        <v>11271</v>
      </c>
      <c r="EB3" s="160">
        <v>11272</v>
      </c>
      <c r="EC3" s="160">
        <v>11457</v>
      </c>
      <c r="ED3" s="160">
        <v>10724</v>
      </c>
      <c r="EE3" s="160">
        <v>10725</v>
      </c>
      <c r="EF3" s="160">
        <v>11244</v>
      </c>
      <c r="EG3" s="160">
        <v>11245</v>
      </c>
      <c r="EH3" s="160">
        <v>11246</v>
      </c>
      <c r="EI3" s="160">
        <v>11247</v>
      </c>
      <c r="EJ3" s="160">
        <v>11248</v>
      </c>
      <c r="EK3" s="160">
        <v>11249</v>
      </c>
      <c r="EL3" s="160">
        <v>11250</v>
      </c>
      <c r="EM3" s="160">
        <v>10673</v>
      </c>
      <c r="EN3" s="160">
        <v>11158</v>
      </c>
      <c r="EO3" s="160">
        <v>11159</v>
      </c>
      <c r="EP3" s="160">
        <v>11160</v>
      </c>
      <c r="EQ3" s="160">
        <v>11161</v>
      </c>
      <c r="ER3" s="160">
        <v>11162</v>
      </c>
      <c r="ES3" s="160">
        <v>11163</v>
      </c>
      <c r="ET3" s="160">
        <v>11164</v>
      </c>
      <c r="EU3" s="160">
        <v>11165</v>
      </c>
      <c r="EV3" s="160">
        <v>10721</v>
      </c>
      <c r="EW3" s="160">
        <v>11228</v>
      </c>
      <c r="EX3" s="160">
        <v>11229</v>
      </c>
      <c r="EY3" s="160">
        <v>11230</v>
      </c>
      <c r="EZ3" s="160">
        <v>11231</v>
      </c>
      <c r="FA3" s="160">
        <v>11232</v>
      </c>
      <c r="FB3" s="160">
        <v>11233</v>
      </c>
      <c r="FC3" s="160">
        <v>11234</v>
      </c>
      <c r="FD3" s="160">
        <v>11235</v>
      </c>
      <c r="FE3" s="160">
        <v>11236</v>
      </c>
      <c r="FF3" s="160">
        <v>14135</v>
      </c>
      <c r="FG3" s="160">
        <v>28010</v>
      </c>
      <c r="FH3" s="160">
        <v>10694</v>
      </c>
      <c r="FI3" s="160">
        <v>10802</v>
      </c>
      <c r="FJ3" s="160">
        <v>10803</v>
      </c>
      <c r="FK3" s="160">
        <v>10804</v>
      </c>
      <c r="FL3" s="160">
        <v>10805</v>
      </c>
      <c r="FM3" s="160">
        <v>10806</v>
      </c>
      <c r="FN3" s="160">
        <v>27974</v>
      </c>
      <c r="FO3" s="160">
        <v>27975</v>
      </c>
      <c r="FP3" s="160">
        <v>10675</v>
      </c>
      <c r="FQ3" s="160">
        <v>11209</v>
      </c>
      <c r="FR3" s="160">
        <v>11210</v>
      </c>
      <c r="FS3" s="160">
        <v>11211</v>
      </c>
      <c r="FT3" s="160">
        <v>11212</v>
      </c>
      <c r="FU3" s="160">
        <v>11213</v>
      </c>
      <c r="FV3" s="160">
        <v>11214</v>
      </c>
      <c r="FW3" s="160">
        <v>11215</v>
      </c>
      <c r="FX3" s="160">
        <v>11216</v>
      </c>
      <c r="FY3" s="160">
        <v>11217</v>
      </c>
      <c r="FZ3" s="160">
        <v>11218</v>
      </c>
      <c r="GA3" s="160">
        <v>11219</v>
      </c>
      <c r="GB3" s="160">
        <v>11220</v>
      </c>
      <c r="GC3" s="160">
        <v>40749</v>
      </c>
      <c r="GD3" s="160">
        <v>10726</v>
      </c>
      <c r="GE3" s="160">
        <v>11258</v>
      </c>
      <c r="GF3" s="160">
        <v>11259</v>
      </c>
      <c r="GG3" s="160">
        <v>11260</v>
      </c>
      <c r="GH3" s="160">
        <v>11261</v>
      </c>
      <c r="GI3" s="160">
        <v>11262</v>
      </c>
      <c r="GJ3" s="160">
        <v>11263</v>
      </c>
      <c r="GK3" s="160">
        <v>11456</v>
      </c>
      <c r="GL3" s="160">
        <v>11631</v>
      </c>
      <c r="GM3" s="160">
        <v>27978</v>
      </c>
      <c r="GN3" s="160">
        <v>27979</v>
      </c>
      <c r="GO3" s="160">
        <v>27980</v>
      </c>
      <c r="GP3" s="160">
        <v>10720</v>
      </c>
      <c r="GQ3" s="160">
        <v>11221</v>
      </c>
      <c r="GR3" s="160">
        <v>11222</v>
      </c>
      <c r="GS3" s="160">
        <v>11223</v>
      </c>
      <c r="GT3" s="160">
        <v>11224</v>
      </c>
      <c r="GU3" s="160">
        <v>11225</v>
      </c>
      <c r="GV3" s="160">
        <v>11226</v>
      </c>
      <c r="GW3" s="160">
        <v>11227</v>
      </c>
      <c r="GX3" s="160">
        <v>10698</v>
      </c>
      <c r="GY3" s="160">
        <v>10863</v>
      </c>
      <c r="GZ3" s="160">
        <v>10864</v>
      </c>
      <c r="HA3" s="160">
        <v>10865</v>
      </c>
      <c r="HB3" s="160">
        <v>10686</v>
      </c>
      <c r="HC3" s="160">
        <v>10756</v>
      </c>
      <c r="HD3" s="160">
        <v>10757</v>
      </c>
      <c r="HE3" s="160">
        <v>10758</v>
      </c>
      <c r="HF3" s="160">
        <v>10759</v>
      </c>
      <c r="HG3" s="160">
        <v>10760</v>
      </c>
      <c r="HH3" s="160">
        <v>28875</v>
      </c>
      <c r="HI3" s="160">
        <v>10687</v>
      </c>
      <c r="HJ3" s="160">
        <v>10761</v>
      </c>
      <c r="HK3" s="160">
        <v>10762</v>
      </c>
      <c r="HL3" s="160">
        <v>10763</v>
      </c>
      <c r="HM3" s="160">
        <v>10764</v>
      </c>
      <c r="HN3" s="160">
        <v>10765</v>
      </c>
      <c r="HO3" s="160">
        <v>10766</v>
      </c>
      <c r="HP3" s="160">
        <v>10767</v>
      </c>
      <c r="HQ3" s="160">
        <v>10660</v>
      </c>
      <c r="HR3" s="160">
        <v>10688</v>
      </c>
      <c r="HS3" s="160">
        <v>10768</v>
      </c>
      <c r="HT3" s="160">
        <v>10769</v>
      </c>
      <c r="HU3" s="160">
        <v>10770</v>
      </c>
      <c r="HV3" s="160">
        <v>10771</v>
      </c>
      <c r="HW3" s="160">
        <v>10772</v>
      </c>
      <c r="HX3" s="160">
        <v>10773</v>
      </c>
      <c r="HY3" s="160">
        <v>10774</v>
      </c>
      <c r="HZ3" s="160">
        <v>10775</v>
      </c>
      <c r="IA3" s="160">
        <v>10776</v>
      </c>
      <c r="IB3" s="160">
        <v>10777</v>
      </c>
      <c r="IC3" s="160">
        <v>10778</v>
      </c>
      <c r="ID3" s="160">
        <v>10779</v>
      </c>
      <c r="IE3" s="160">
        <v>10780</v>
      </c>
      <c r="IF3" s="160">
        <v>10781</v>
      </c>
      <c r="IG3" s="160">
        <v>10690</v>
      </c>
      <c r="IH3" s="160">
        <v>10691</v>
      </c>
      <c r="II3" s="160">
        <v>10789</v>
      </c>
      <c r="IJ3" s="160">
        <v>10790</v>
      </c>
      <c r="IK3" s="160">
        <v>10791</v>
      </c>
      <c r="IL3" s="160">
        <v>10792</v>
      </c>
      <c r="IM3" s="160">
        <v>10793</v>
      </c>
      <c r="IN3" s="160">
        <v>10794</v>
      </c>
      <c r="IO3" s="160">
        <v>10795</v>
      </c>
      <c r="IP3" s="160">
        <v>10796</v>
      </c>
      <c r="IQ3" s="160">
        <v>10797</v>
      </c>
      <c r="IR3" s="160">
        <v>10661</v>
      </c>
      <c r="IS3" s="160">
        <v>10695</v>
      </c>
      <c r="IT3" s="160">
        <v>10807</v>
      </c>
      <c r="IU3" s="160">
        <v>10808</v>
      </c>
      <c r="IV3" s="160">
        <v>10809</v>
      </c>
      <c r="IW3" s="160">
        <v>10810</v>
      </c>
      <c r="IX3" s="160">
        <v>10811</v>
      </c>
      <c r="IY3" s="160">
        <v>10812</v>
      </c>
      <c r="IZ3" s="160">
        <v>10813</v>
      </c>
      <c r="JA3" s="160">
        <v>10814</v>
      </c>
      <c r="JB3" s="160">
        <v>10815</v>
      </c>
      <c r="JC3" s="160">
        <v>10816</v>
      </c>
      <c r="JD3" s="160">
        <v>10692</v>
      </c>
      <c r="JE3" s="160">
        <v>10693</v>
      </c>
      <c r="JF3" s="160">
        <v>10798</v>
      </c>
      <c r="JG3" s="160">
        <v>10799</v>
      </c>
      <c r="JH3" s="160">
        <v>10800</v>
      </c>
      <c r="JI3" s="160">
        <v>10801</v>
      </c>
      <c r="JJ3" s="160">
        <v>10689</v>
      </c>
      <c r="JK3" s="160">
        <v>10782</v>
      </c>
      <c r="JL3" s="160">
        <v>10784</v>
      </c>
      <c r="JM3" s="160">
        <v>10785</v>
      </c>
      <c r="JN3" s="160">
        <v>10786</v>
      </c>
      <c r="JO3" s="160">
        <v>10787</v>
      </c>
      <c r="JP3" s="160">
        <v>10788</v>
      </c>
      <c r="JQ3" s="160">
        <v>10731</v>
      </c>
      <c r="JR3" s="160">
        <v>10732</v>
      </c>
      <c r="JS3" s="160">
        <v>11278</v>
      </c>
      <c r="JT3" s="160">
        <v>11279</v>
      </c>
      <c r="JU3" s="160">
        <v>11280</v>
      </c>
      <c r="JV3" s="160">
        <v>11281</v>
      </c>
      <c r="JW3" s="160">
        <v>11282</v>
      </c>
      <c r="JX3" s="160">
        <v>11283</v>
      </c>
      <c r="JY3" s="160">
        <v>11284</v>
      </c>
      <c r="JZ3" s="160">
        <v>11285</v>
      </c>
      <c r="KA3" s="160">
        <v>11286</v>
      </c>
      <c r="KB3" s="160">
        <v>11287</v>
      </c>
      <c r="KC3" s="160">
        <v>11288</v>
      </c>
      <c r="KD3" s="160">
        <v>14136</v>
      </c>
      <c r="KE3" s="160">
        <v>21948</v>
      </c>
      <c r="KF3" s="160">
        <v>10679</v>
      </c>
      <c r="KG3" s="160">
        <v>11297</v>
      </c>
      <c r="KH3" s="160">
        <v>11298</v>
      </c>
      <c r="KI3" s="160">
        <v>11299</v>
      </c>
      <c r="KJ3" s="160">
        <v>11300</v>
      </c>
      <c r="KK3" s="160">
        <v>11301</v>
      </c>
      <c r="KL3" s="160">
        <v>11302</v>
      </c>
      <c r="KM3" s="160">
        <v>11303</v>
      </c>
      <c r="KN3" s="160">
        <v>13819</v>
      </c>
      <c r="KO3" s="160">
        <v>10737</v>
      </c>
      <c r="KP3" s="160">
        <v>11315</v>
      </c>
      <c r="KQ3" s="160">
        <v>11316</v>
      </c>
      <c r="KR3" s="160">
        <v>11317</v>
      </c>
      <c r="KS3" s="160">
        <v>11318</v>
      </c>
      <c r="KT3" s="160">
        <v>11319</v>
      </c>
      <c r="KU3" s="160">
        <v>11320</v>
      </c>
      <c r="KV3" s="160">
        <v>11321</v>
      </c>
      <c r="KW3" s="160">
        <v>10736</v>
      </c>
      <c r="KX3" s="160">
        <v>11308</v>
      </c>
      <c r="KY3" s="160">
        <v>11309</v>
      </c>
      <c r="KZ3" s="160">
        <v>11310</v>
      </c>
      <c r="LA3" s="160">
        <v>11311</v>
      </c>
      <c r="LB3" s="160">
        <v>11312</v>
      </c>
      <c r="LC3" s="160">
        <v>11313</v>
      </c>
      <c r="LD3" s="160">
        <v>11314</v>
      </c>
      <c r="LE3" s="160">
        <v>10677</v>
      </c>
      <c r="LF3" s="160">
        <v>10728</v>
      </c>
      <c r="LG3" s="160">
        <v>10729</v>
      </c>
      <c r="LH3" s="160">
        <v>10730</v>
      </c>
      <c r="LI3" s="160">
        <v>11273</v>
      </c>
      <c r="LJ3" s="160">
        <v>11274</v>
      </c>
      <c r="LK3" s="160">
        <v>11275</v>
      </c>
      <c r="LL3" s="160">
        <v>11276</v>
      </c>
      <c r="LM3" s="160">
        <v>11277</v>
      </c>
      <c r="LN3" s="160">
        <v>11458</v>
      </c>
      <c r="LO3" s="160">
        <v>28858</v>
      </c>
      <c r="LP3" s="160">
        <v>10735</v>
      </c>
      <c r="LQ3" s="160">
        <v>11306</v>
      </c>
      <c r="LR3" s="160">
        <v>11307</v>
      </c>
      <c r="LS3" s="160">
        <v>10734</v>
      </c>
      <c r="LT3" s="160">
        <v>11304</v>
      </c>
      <c r="LU3" s="160">
        <v>10678</v>
      </c>
      <c r="LV3" s="160">
        <v>10733</v>
      </c>
      <c r="LW3" s="160">
        <v>11289</v>
      </c>
      <c r="LX3" s="160">
        <v>11290</v>
      </c>
      <c r="LY3" s="160">
        <v>11291</v>
      </c>
      <c r="LZ3" s="160">
        <v>11292</v>
      </c>
      <c r="MA3" s="160">
        <v>11293</v>
      </c>
      <c r="MB3" s="160">
        <v>11294</v>
      </c>
      <c r="MC3" s="160">
        <v>11295</v>
      </c>
      <c r="MD3" s="160">
        <v>11296</v>
      </c>
      <c r="ME3" s="160">
        <v>10664</v>
      </c>
      <c r="MF3" s="160">
        <v>10834</v>
      </c>
      <c r="MG3" s="160">
        <v>10835</v>
      </c>
      <c r="MH3" s="160">
        <v>10836</v>
      </c>
      <c r="MI3" s="160">
        <v>10837</v>
      </c>
      <c r="MJ3" s="160">
        <v>10838</v>
      </c>
      <c r="MK3" s="160">
        <v>10839</v>
      </c>
      <c r="ML3" s="160">
        <v>10840</v>
      </c>
      <c r="MM3" s="160">
        <v>10841</v>
      </c>
      <c r="MN3" s="160">
        <v>10842</v>
      </c>
      <c r="MO3" s="160">
        <v>10843</v>
      </c>
      <c r="MP3" s="160">
        <v>10844</v>
      </c>
      <c r="MQ3" s="160">
        <v>10697</v>
      </c>
      <c r="MR3" s="160">
        <v>10833</v>
      </c>
      <c r="MS3" s="160">
        <v>10850</v>
      </c>
      <c r="MT3" s="160">
        <v>10851</v>
      </c>
      <c r="MU3" s="160">
        <v>10852</v>
      </c>
      <c r="MV3" s="160">
        <v>10853</v>
      </c>
      <c r="MW3" s="160">
        <v>10854</v>
      </c>
      <c r="MX3" s="160">
        <v>10855</v>
      </c>
      <c r="MY3" s="160">
        <v>10856</v>
      </c>
      <c r="MZ3" s="160">
        <v>13747</v>
      </c>
      <c r="NA3" s="160">
        <v>31327</v>
      </c>
      <c r="NB3" s="160">
        <v>10662</v>
      </c>
      <c r="NC3" s="160">
        <v>10817</v>
      </c>
      <c r="ND3" s="160">
        <v>10818</v>
      </c>
      <c r="NE3" s="160">
        <v>10819</v>
      </c>
      <c r="NF3" s="160">
        <v>10820</v>
      </c>
      <c r="NG3" s="160">
        <v>10821</v>
      </c>
      <c r="NH3" s="160">
        <v>10822</v>
      </c>
      <c r="NI3" s="160">
        <v>10823</v>
      </c>
      <c r="NJ3" s="160">
        <v>10824</v>
      </c>
      <c r="NK3" s="160">
        <v>10825</v>
      </c>
      <c r="NL3" s="160">
        <v>10826</v>
      </c>
      <c r="NM3" s="160">
        <v>28006</v>
      </c>
      <c r="NN3" s="160">
        <v>10696</v>
      </c>
      <c r="NO3" s="160">
        <v>10845</v>
      </c>
      <c r="NP3" s="160">
        <v>10846</v>
      </c>
      <c r="NQ3" s="160">
        <v>10847</v>
      </c>
      <c r="NR3" s="160">
        <v>10848</v>
      </c>
      <c r="NS3" s="160">
        <v>10849</v>
      </c>
      <c r="NT3" s="160">
        <v>13816</v>
      </c>
      <c r="NU3" s="160">
        <v>10665</v>
      </c>
      <c r="NV3" s="160">
        <v>10857</v>
      </c>
      <c r="NW3" s="160">
        <v>10858</v>
      </c>
      <c r="NX3" s="160">
        <v>10859</v>
      </c>
      <c r="NY3" s="160">
        <v>10860</v>
      </c>
      <c r="NZ3" s="160">
        <v>10861</v>
      </c>
      <c r="OA3" s="160">
        <v>10862</v>
      </c>
      <c r="OB3" s="160">
        <v>10663</v>
      </c>
      <c r="OC3" s="160">
        <v>10827</v>
      </c>
      <c r="OD3" s="160">
        <v>10828</v>
      </c>
      <c r="OE3" s="160">
        <v>10829</v>
      </c>
      <c r="OF3" s="160">
        <v>10830</v>
      </c>
      <c r="OG3" s="160">
        <v>10831</v>
      </c>
      <c r="OH3" s="160">
        <v>10832</v>
      </c>
      <c r="OI3" s="160">
        <v>22734</v>
      </c>
      <c r="OJ3" s="160">
        <v>23962</v>
      </c>
      <c r="OK3" s="160">
        <v>10685</v>
      </c>
      <c r="OL3" s="160">
        <v>10752</v>
      </c>
      <c r="OM3" s="160">
        <v>10753</v>
      </c>
      <c r="ON3" s="160">
        <v>10754</v>
      </c>
      <c r="OO3" s="160">
        <v>10755</v>
      </c>
      <c r="OP3" s="160">
        <v>28785</v>
      </c>
      <c r="OQ3" s="160">
        <v>10699</v>
      </c>
      <c r="OR3" s="160">
        <v>10866</v>
      </c>
      <c r="OS3" s="160">
        <v>10867</v>
      </c>
      <c r="OT3" s="160">
        <v>10868</v>
      </c>
      <c r="OU3" s="160">
        <v>10869</v>
      </c>
      <c r="OV3" s="160">
        <v>10870</v>
      </c>
      <c r="OW3" s="160">
        <v>13817</v>
      </c>
      <c r="OX3" s="160">
        <v>28849</v>
      </c>
      <c r="OY3" s="160">
        <v>28850</v>
      </c>
      <c r="OZ3" s="160">
        <v>10709</v>
      </c>
      <c r="PA3" s="160">
        <v>11077</v>
      </c>
      <c r="PB3" s="160">
        <v>11078</v>
      </c>
      <c r="PC3" s="160">
        <v>11079</v>
      </c>
      <c r="PD3" s="160">
        <v>11080</v>
      </c>
      <c r="PE3" s="160">
        <v>11081</v>
      </c>
      <c r="PF3" s="160">
        <v>11082</v>
      </c>
      <c r="PG3" s="160">
        <v>11083</v>
      </c>
      <c r="PH3" s="160">
        <v>11084</v>
      </c>
      <c r="PI3" s="160">
        <v>11085</v>
      </c>
      <c r="PJ3" s="160">
        <v>11086</v>
      </c>
      <c r="PK3" s="160">
        <v>11087</v>
      </c>
      <c r="PL3" s="160">
        <v>11088</v>
      </c>
      <c r="PM3" s="160">
        <v>11449</v>
      </c>
      <c r="PN3" s="160">
        <v>28017</v>
      </c>
      <c r="PO3" s="160">
        <v>28789</v>
      </c>
      <c r="PP3" s="160">
        <v>28790</v>
      </c>
      <c r="PQ3" s="160">
        <v>28791</v>
      </c>
      <c r="PR3" s="160">
        <v>10670</v>
      </c>
      <c r="PS3" s="160">
        <v>10995</v>
      </c>
      <c r="PT3" s="160">
        <v>10996</v>
      </c>
      <c r="PU3" s="160">
        <v>10997</v>
      </c>
      <c r="PV3" s="160">
        <v>10998</v>
      </c>
      <c r="PW3" s="160">
        <v>10999</v>
      </c>
      <c r="PX3" s="160">
        <v>11000</v>
      </c>
      <c r="PY3" s="160">
        <v>11001</v>
      </c>
      <c r="PZ3" s="160">
        <v>11002</v>
      </c>
      <c r="QA3" s="160">
        <v>11003</v>
      </c>
      <c r="QB3" s="160">
        <v>11004</v>
      </c>
      <c r="QC3" s="160">
        <v>11005</v>
      </c>
      <c r="QD3" s="160">
        <v>11006</v>
      </c>
      <c r="QE3" s="160">
        <v>11007</v>
      </c>
      <c r="QF3" s="160">
        <v>11008</v>
      </c>
      <c r="QG3" s="160">
        <v>11009</v>
      </c>
      <c r="QH3" s="160">
        <v>11010</v>
      </c>
      <c r="QI3" s="160">
        <v>11011</v>
      </c>
      <c r="QJ3" s="160">
        <v>11012</v>
      </c>
      <c r="QK3" s="160">
        <v>11445</v>
      </c>
      <c r="QL3" s="160">
        <v>12275</v>
      </c>
      <c r="QM3" s="160">
        <v>14132</v>
      </c>
      <c r="QN3" s="160">
        <v>77649</v>
      </c>
      <c r="QO3" s="160">
        <v>77650</v>
      </c>
      <c r="QP3" s="160">
        <v>77651</v>
      </c>
      <c r="QQ3" s="160">
        <v>77652</v>
      </c>
      <c r="QR3" s="160">
        <v>10707</v>
      </c>
      <c r="QS3" s="160">
        <v>11051</v>
      </c>
      <c r="QT3" s="160">
        <v>11052</v>
      </c>
      <c r="QU3" s="160">
        <v>11053</v>
      </c>
      <c r="QV3" s="160">
        <v>11054</v>
      </c>
      <c r="QW3" s="160">
        <v>11055</v>
      </c>
      <c r="QX3" s="160">
        <v>11056</v>
      </c>
      <c r="QY3" s="160">
        <v>11057</v>
      </c>
      <c r="QZ3" s="160">
        <v>11058</v>
      </c>
      <c r="RA3" s="160">
        <v>11059</v>
      </c>
      <c r="RB3" s="160">
        <v>11060</v>
      </c>
      <c r="RC3" s="160">
        <v>24704</v>
      </c>
      <c r="RD3" s="160">
        <v>28843</v>
      </c>
      <c r="RE3" s="160">
        <v>10708</v>
      </c>
      <c r="RF3" s="160">
        <v>11061</v>
      </c>
      <c r="RG3" s="160">
        <v>11062</v>
      </c>
      <c r="RH3" s="160">
        <v>11063</v>
      </c>
      <c r="RI3" s="160">
        <v>11064</v>
      </c>
      <c r="RJ3" s="160">
        <v>11065</v>
      </c>
      <c r="RK3" s="160">
        <v>11066</v>
      </c>
      <c r="RL3" s="160">
        <v>11067</v>
      </c>
      <c r="RM3" s="160">
        <v>11068</v>
      </c>
      <c r="RN3" s="160">
        <v>11069</v>
      </c>
      <c r="RO3" s="160">
        <v>11070</v>
      </c>
      <c r="RP3" s="160">
        <v>11071</v>
      </c>
      <c r="RQ3" s="160">
        <v>11072</v>
      </c>
      <c r="RR3" s="160">
        <v>11073</v>
      </c>
      <c r="RS3" s="160">
        <v>11074</v>
      </c>
      <c r="RT3" s="160">
        <v>11075</v>
      </c>
      <c r="RU3" s="160">
        <v>11076</v>
      </c>
      <c r="RV3" s="160">
        <v>27988</v>
      </c>
      <c r="RW3" s="160">
        <v>27989</v>
      </c>
      <c r="RX3" s="160">
        <v>27990</v>
      </c>
      <c r="RY3" s="160">
        <v>10711</v>
      </c>
      <c r="RZ3" s="160">
        <v>11104</v>
      </c>
      <c r="SA3" s="160">
        <v>11105</v>
      </c>
      <c r="SB3" s="160">
        <v>11106</v>
      </c>
      <c r="SC3" s="160">
        <v>11107</v>
      </c>
      <c r="SD3" s="160">
        <v>11108</v>
      </c>
      <c r="SE3" s="160">
        <v>11109</v>
      </c>
      <c r="SF3" s="160">
        <v>11110</v>
      </c>
      <c r="SG3" s="160">
        <v>11111</v>
      </c>
      <c r="SH3" s="160">
        <v>11112</v>
      </c>
      <c r="SI3" s="160">
        <v>11451</v>
      </c>
      <c r="SJ3" s="160">
        <v>40840</v>
      </c>
      <c r="SK3" s="160">
        <v>11040</v>
      </c>
      <c r="SL3" s="160">
        <v>11041</v>
      </c>
      <c r="SM3" s="160">
        <v>11043</v>
      </c>
      <c r="SN3" s="160">
        <v>11046</v>
      </c>
      <c r="SO3" s="160">
        <v>11047</v>
      </c>
      <c r="SP3" s="160">
        <v>11048</v>
      </c>
      <c r="SQ3" s="160">
        <v>11049</v>
      </c>
      <c r="SR3" s="160">
        <v>11050</v>
      </c>
      <c r="SS3" s="160">
        <v>10705</v>
      </c>
      <c r="ST3" s="160">
        <v>11030</v>
      </c>
      <c r="SU3" s="160">
        <v>11031</v>
      </c>
      <c r="SV3" s="160">
        <v>11032</v>
      </c>
      <c r="SW3" s="160">
        <v>11033</v>
      </c>
      <c r="SX3" s="160">
        <v>11034</v>
      </c>
      <c r="SY3" s="160">
        <v>11035</v>
      </c>
      <c r="SZ3" s="160">
        <v>11036</v>
      </c>
      <c r="TA3" s="160">
        <v>11037</v>
      </c>
      <c r="TB3" s="160">
        <v>11038</v>
      </c>
      <c r="TC3" s="160">
        <v>11039</v>
      </c>
      <c r="TD3" s="160">
        <v>11447</v>
      </c>
      <c r="TE3" s="160">
        <v>14133</v>
      </c>
      <c r="TF3" s="160">
        <v>28861</v>
      </c>
      <c r="TG3" s="160">
        <v>10710</v>
      </c>
      <c r="TH3" s="160">
        <v>11089</v>
      </c>
      <c r="TI3" s="160">
        <v>11090</v>
      </c>
      <c r="TJ3" s="160">
        <v>11091</v>
      </c>
      <c r="TK3" s="160">
        <v>11092</v>
      </c>
      <c r="TL3" s="160">
        <v>11093</v>
      </c>
      <c r="TM3" s="160">
        <v>11094</v>
      </c>
      <c r="TN3" s="160">
        <v>11095</v>
      </c>
      <c r="TO3" s="160">
        <v>11096</v>
      </c>
      <c r="TP3" s="160">
        <v>11097</v>
      </c>
      <c r="TQ3" s="160">
        <v>11098</v>
      </c>
      <c r="TR3" s="160">
        <v>11099</v>
      </c>
      <c r="TS3" s="160">
        <v>11100</v>
      </c>
      <c r="TT3" s="160">
        <v>11101</v>
      </c>
      <c r="TU3" s="160">
        <v>11102</v>
      </c>
      <c r="TV3" s="160">
        <v>11103</v>
      </c>
      <c r="TW3" s="160">
        <v>11450</v>
      </c>
      <c r="TX3" s="160">
        <v>21323</v>
      </c>
      <c r="TY3" s="160">
        <v>10706</v>
      </c>
      <c r="TZ3" s="160">
        <v>11042</v>
      </c>
      <c r="UA3" s="160">
        <v>11044</v>
      </c>
      <c r="UB3" s="160">
        <v>11045</v>
      </c>
      <c r="UC3" s="160">
        <v>11448</v>
      </c>
      <c r="UD3" s="160">
        <v>21356</v>
      </c>
      <c r="UE3" s="160">
        <v>28778</v>
      </c>
      <c r="UF3" s="160">
        <v>28811</v>
      </c>
      <c r="UG3" s="160">
        <v>28815</v>
      </c>
      <c r="UH3" s="160">
        <v>10704</v>
      </c>
      <c r="UI3" s="160">
        <v>10991</v>
      </c>
      <c r="UJ3" s="160">
        <v>10992</v>
      </c>
      <c r="UK3" s="160">
        <v>10993</v>
      </c>
      <c r="UL3" s="160">
        <v>10994</v>
      </c>
      <c r="UM3" s="160">
        <v>23367</v>
      </c>
      <c r="UN3" s="160">
        <v>10671</v>
      </c>
      <c r="UO3" s="160">
        <v>11013</v>
      </c>
      <c r="UP3" s="160">
        <v>11014</v>
      </c>
      <c r="UQ3" s="160">
        <v>11015</v>
      </c>
      <c r="UR3" s="160">
        <v>11016</v>
      </c>
      <c r="US3" s="160">
        <v>11017</v>
      </c>
      <c r="UT3" s="160">
        <v>11018</v>
      </c>
      <c r="UU3" s="160">
        <v>11019</v>
      </c>
      <c r="UV3" s="160">
        <v>11020</v>
      </c>
      <c r="UW3" s="160">
        <v>11021</v>
      </c>
      <c r="UX3" s="160">
        <v>11022</v>
      </c>
      <c r="UY3" s="160">
        <v>11023</v>
      </c>
      <c r="UZ3" s="160">
        <v>11024</v>
      </c>
      <c r="VA3" s="160">
        <v>11025</v>
      </c>
      <c r="VB3" s="160">
        <v>11026</v>
      </c>
      <c r="VC3" s="160">
        <v>11027</v>
      </c>
      <c r="VD3" s="160">
        <v>11028</v>
      </c>
      <c r="VE3" s="160">
        <v>11029</v>
      </c>
      <c r="VF3" s="160">
        <v>11446</v>
      </c>
      <c r="VG3" s="160">
        <v>25058</v>
      </c>
      <c r="VH3" s="160">
        <v>25059</v>
      </c>
      <c r="VI3" s="160">
        <v>4007</v>
      </c>
      <c r="VJ3" s="160">
        <v>10702</v>
      </c>
      <c r="VK3" s="160">
        <v>10970</v>
      </c>
      <c r="VL3" s="160">
        <v>10971</v>
      </c>
      <c r="VM3" s="160">
        <v>10972</v>
      </c>
      <c r="VN3" s="160">
        <v>10973</v>
      </c>
      <c r="VO3" s="160">
        <v>10974</v>
      </c>
      <c r="VP3" s="160">
        <v>10975</v>
      </c>
      <c r="VQ3" s="160">
        <v>10976</v>
      </c>
      <c r="VR3" s="160">
        <v>10977</v>
      </c>
      <c r="VS3" s="160">
        <v>10978</v>
      </c>
      <c r="VT3" s="160">
        <v>10979</v>
      </c>
      <c r="VU3" s="160">
        <v>10980</v>
      </c>
      <c r="VV3" s="160">
        <v>10981</v>
      </c>
      <c r="VW3" s="160">
        <v>10982</v>
      </c>
      <c r="VX3" s="160">
        <v>10983</v>
      </c>
      <c r="VY3" s="160">
        <v>10666</v>
      </c>
      <c r="VZ3" s="160">
        <v>10871</v>
      </c>
      <c r="WA3" s="160">
        <v>10872</v>
      </c>
      <c r="WB3" s="160">
        <v>10873</v>
      </c>
      <c r="WC3" s="160">
        <v>10874</v>
      </c>
      <c r="WD3" s="160">
        <v>10875</v>
      </c>
      <c r="WE3" s="160">
        <v>10876</v>
      </c>
      <c r="WF3" s="160">
        <v>10877</v>
      </c>
      <c r="WG3" s="160">
        <v>10878</v>
      </c>
      <c r="WH3" s="160">
        <v>10879</v>
      </c>
      <c r="WI3" s="160">
        <v>10880</v>
      </c>
      <c r="WJ3" s="160">
        <v>10881</v>
      </c>
      <c r="WK3" s="160">
        <v>10882</v>
      </c>
      <c r="WL3" s="160">
        <v>10883</v>
      </c>
      <c r="WM3" s="160">
        <v>10884</v>
      </c>
      <c r="WN3" s="160">
        <v>10885</v>
      </c>
      <c r="WO3" s="160">
        <v>10886</v>
      </c>
      <c r="WP3" s="160">
        <v>10887</v>
      </c>
      <c r="WQ3" s="160">
        <v>10888</v>
      </c>
      <c r="WR3" s="160">
        <v>10889</v>
      </c>
      <c r="WS3" s="160">
        <v>10890</v>
      </c>
      <c r="WT3" s="160">
        <v>10891</v>
      </c>
      <c r="WU3" s="160">
        <v>10892</v>
      </c>
      <c r="WV3" s="160">
        <v>10893</v>
      </c>
      <c r="WW3" s="160">
        <v>10894</v>
      </c>
      <c r="WX3" s="160">
        <v>11602</v>
      </c>
      <c r="WY3" s="160">
        <v>11608</v>
      </c>
      <c r="WZ3" s="160">
        <v>22456</v>
      </c>
      <c r="XA3" s="160">
        <v>23839</v>
      </c>
      <c r="XB3" s="160">
        <v>24692</v>
      </c>
      <c r="XC3" s="160">
        <v>27839</v>
      </c>
      <c r="XD3" s="160">
        <v>27840</v>
      </c>
      <c r="XE3" s="160">
        <v>27841</v>
      </c>
      <c r="XF3" s="160">
        <v>10667</v>
      </c>
      <c r="XG3" s="160">
        <v>10895</v>
      </c>
      <c r="XH3" s="160">
        <v>10896</v>
      </c>
      <c r="XI3" s="160">
        <v>10897</v>
      </c>
      <c r="XJ3" s="160">
        <v>10898</v>
      </c>
      <c r="XK3" s="160">
        <v>10899</v>
      </c>
      <c r="XL3" s="160">
        <v>10900</v>
      </c>
      <c r="XM3" s="160">
        <v>10901</v>
      </c>
      <c r="XN3" s="160">
        <v>10902</v>
      </c>
      <c r="XO3" s="160">
        <v>10904</v>
      </c>
      <c r="XP3" s="160">
        <v>10905</v>
      </c>
      <c r="XQ3" s="160">
        <v>10906</v>
      </c>
      <c r="XR3" s="160">
        <v>10907</v>
      </c>
      <c r="XS3" s="160">
        <v>10908</v>
      </c>
      <c r="XT3" s="160">
        <v>10909</v>
      </c>
      <c r="XU3" s="160">
        <v>10910</v>
      </c>
      <c r="XV3" s="160">
        <v>10911</v>
      </c>
      <c r="XW3" s="160">
        <v>10912</v>
      </c>
      <c r="XX3" s="160">
        <v>10913</v>
      </c>
      <c r="XY3" s="160">
        <v>10914</v>
      </c>
      <c r="XZ3" s="160">
        <v>11619</v>
      </c>
      <c r="YA3" s="160">
        <v>23578</v>
      </c>
      <c r="YB3" s="160">
        <v>28020</v>
      </c>
      <c r="YC3" s="160">
        <v>10668</v>
      </c>
      <c r="YD3" s="160">
        <v>10915</v>
      </c>
      <c r="YE3" s="160">
        <v>10916</v>
      </c>
      <c r="YF3" s="160">
        <v>10917</v>
      </c>
      <c r="YG3" s="160">
        <v>10918</v>
      </c>
      <c r="YH3" s="160">
        <v>10919</v>
      </c>
      <c r="YI3" s="160">
        <v>10920</v>
      </c>
      <c r="YJ3" s="160">
        <v>10921</v>
      </c>
      <c r="YK3" s="160">
        <v>10922</v>
      </c>
      <c r="YL3" s="160">
        <v>10923</v>
      </c>
      <c r="YM3" s="160">
        <v>10924</v>
      </c>
      <c r="YN3" s="160">
        <v>10925</v>
      </c>
      <c r="YO3" s="160">
        <v>10926</v>
      </c>
      <c r="YP3" s="160">
        <v>22302</v>
      </c>
      <c r="YQ3" s="160">
        <v>27842</v>
      </c>
      <c r="YR3" s="160">
        <v>27843</v>
      </c>
      <c r="YS3" s="160">
        <v>27844</v>
      </c>
      <c r="YT3" s="160">
        <v>10712</v>
      </c>
      <c r="YU3" s="160">
        <v>11113</v>
      </c>
      <c r="YV3" s="160">
        <v>11114</v>
      </c>
      <c r="YW3" s="160">
        <v>11115</v>
      </c>
      <c r="YX3" s="160">
        <v>11116</v>
      </c>
      <c r="YY3" s="160">
        <v>11117</v>
      </c>
      <c r="YZ3" s="160">
        <v>11118</v>
      </c>
      <c r="ZA3" s="160">
        <v>10701</v>
      </c>
      <c r="ZB3" s="160">
        <v>10963</v>
      </c>
      <c r="ZC3" s="160">
        <v>10964</v>
      </c>
      <c r="ZD3" s="160">
        <v>10965</v>
      </c>
      <c r="ZE3" s="160">
        <v>10966</v>
      </c>
      <c r="ZF3" s="160">
        <v>10967</v>
      </c>
      <c r="ZG3" s="160">
        <v>10968</v>
      </c>
      <c r="ZH3" s="160">
        <v>10969</v>
      </c>
      <c r="ZI3" s="160">
        <v>11444</v>
      </c>
      <c r="ZJ3" s="160">
        <v>10700</v>
      </c>
      <c r="ZK3" s="160">
        <v>10927</v>
      </c>
      <c r="ZL3" s="160">
        <v>10928</v>
      </c>
      <c r="ZM3" s="160">
        <v>10929</v>
      </c>
      <c r="ZN3" s="160">
        <v>10930</v>
      </c>
      <c r="ZO3" s="160">
        <v>10931</v>
      </c>
      <c r="ZP3" s="160">
        <v>10932</v>
      </c>
      <c r="ZQ3" s="160">
        <v>10933</v>
      </c>
      <c r="ZR3" s="160">
        <v>10934</v>
      </c>
      <c r="ZS3" s="160">
        <v>10935</v>
      </c>
      <c r="ZT3" s="160">
        <v>10936</v>
      </c>
      <c r="ZU3" s="160">
        <v>10937</v>
      </c>
      <c r="ZV3" s="160">
        <v>10938</v>
      </c>
      <c r="ZW3" s="160">
        <v>10939</v>
      </c>
      <c r="ZX3" s="160">
        <v>10940</v>
      </c>
      <c r="ZY3" s="160">
        <v>10941</v>
      </c>
      <c r="ZZ3" s="160">
        <v>10942</v>
      </c>
      <c r="AAA3" s="160">
        <v>10943</v>
      </c>
      <c r="AAB3" s="160">
        <v>23125</v>
      </c>
      <c r="AAC3" s="160">
        <v>28014</v>
      </c>
      <c r="AAD3" s="160">
        <v>28015</v>
      </c>
      <c r="AAE3" s="160">
        <v>28016</v>
      </c>
      <c r="AAF3" s="160">
        <v>10703</v>
      </c>
      <c r="AAG3" s="160">
        <v>10985</v>
      </c>
      <c r="AAH3" s="160">
        <v>10986</v>
      </c>
      <c r="AAI3" s="160">
        <v>10987</v>
      </c>
      <c r="AAJ3" s="160">
        <v>10988</v>
      </c>
      <c r="AAK3" s="160">
        <v>10989</v>
      </c>
      <c r="AAL3" s="160">
        <v>10990</v>
      </c>
      <c r="AAM3" s="160">
        <v>10669</v>
      </c>
      <c r="AAN3" s="160">
        <v>10944</v>
      </c>
      <c r="AAO3" s="160">
        <v>10945</v>
      </c>
      <c r="AAP3" s="160">
        <v>10946</v>
      </c>
      <c r="AAQ3" s="160">
        <v>10947</v>
      </c>
      <c r="AAR3" s="160">
        <v>10948</v>
      </c>
      <c r="AAS3" s="160">
        <v>10949</v>
      </c>
      <c r="AAT3" s="160">
        <v>10950</v>
      </c>
      <c r="AAU3" s="160">
        <v>10951</v>
      </c>
      <c r="AAV3" s="160">
        <v>10952</v>
      </c>
      <c r="AAW3" s="160">
        <v>10953</v>
      </c>
      <c r="AAX3" s="160">
        <v>10954</v>
      </c>
      <c r="AAY3" s="160">
        <v>10956</v>
      </c>
      <c r="AAZ3" s="160">
        <v>10957</v>
      </c>
      <c r="ABA3" s="160">
        <v>10958</v>
      </c>
      <c r="ABB3" s="160">
        <v>10959</v>
      </c>
      <c r="ABC3" s="160">
        <v>10960</v>
      </c>
      <c r="ABD3" s="160">
        <v>10961</v>
      </c>
      <c r="ABE3" s="160">
        <v>10962</v>
      </c>
      <c r="ABF3" s="160">
        <v>11443</v>
      </c>
      <c r="ABG3" s="160">
        <v>21984</v>
      </c>
      <c r="ABH3" s="160">
        <v>24032</v>
      </c>
      <c r="ABI3" s="160">
        <v>24821</v>
      </c>
      <c r="ABJ3" s="160">
        <v>27967</v>
      </c>
      <c r="ABK3" s="160">
        <v>27968</v>
      </c>
      <c r="ABL3" s="160">
        <v>27976</v>
      </c>
      <c r="ABM3" s="160">
        <v>10738</v>
      </c>
      <c r="ABN3" s="160">
        <v>11340</v>
      </c>
      <c r="ABO3" s="160">
        <v>11341</v>
      </c>
      <c r="ABP3" s="160">
        <v>11342</v>
      </c>
      <c r="ABQ3" s="160">
        <v>11343</v>
      </c>
      <c r="ABR3" s="160">
        <v>11344</v>
      </c>
      <c r="ABS3" s="160">
        <v>11345</v>
      </c>
      <c r="ABT3" s="160">
        <v>11346</v>
      </c>
      <c r="ABU3" s="160">
        <v>77753</v>
      </c>
      <c r="ABV3" s="160">
        <v>10744</v>
      </c>
      <c r="ABW3" s="160">
        <v>11375</v>
      </c>
      <c r="ABX3" s="160">
        <v>11376</v>
      </c>
      <c r="ABY3" s="160">
        <v>11377</v>
      </c>
      <c r="ABZ3" s="160">
        <v>11378</v>
      </c>
      <c r="ACA3" s="160">
        <v>11379</v>
      </c>
      <c r="ACB3" s="160">
        <v>11380</v>
      </c>
      <c r="ACC3" s="160">
        <v>11381</v>
      </c>
      <c r="ACD3" s="160">
        <v>11382</v>
      </c>
      <c r="ACE3" s="160">
        <v>11383</v>
      </c>
      <c r="ACF3" s="160">
        <v>11385</v>
      </c>
      <c r="ACG3" s="160">
        <v>10680</v>
      </c>
      <c r="ACH3" s="160">
        <v>11322</v>
      </c>
      <c r="ACI3" s="160">
        <v>11324</v>
      </c>
      <c r="ACJ3" s="160">
        <v>11325</v>
      </c>
      <c r="ACK3" s="160">
        <v>11326</v>
      </c>
      <c r="ACL3" s="160">
        <v>11327</v>
      </c>
      <c r="ACM3" s="160">
        <v>11328</v>
      </c>
      <c r="ACN3" s="160">
        <v>11329</v>
      </c>
      <c r="ACO3" s="160">
        <v>11330</v>
      </c>
      <c r="ACP3" s="160">
        <v>11331</v>
      </c>
      <c r="ACQ3" s="160">
        <v>11332</v>
      </c>
      <c r="ACR3" s="160">
        <v>11333</v>
      </c>
      <c r="ACS3" s="160">
        <v>11334</v>
      </c>
      <c r="ACT3" s="160">
        <v>11335</v>
      </c>
      <c r="ACU3" s="160">
        <v>11336</v>
      </c>
      <c r="ACV3" s="160">
        <v>11337</v>
      </c>
      <c r="ACW3" s="160">
        <v>11338</v>
      </c>
      <c r="ACX3" s="160">
        <v>11339</v>
      </c>
      <c r="ACY3" s="160">
        <v>11660</v>
      </c>
      <c r="ACZ3" s="160">
        <v>40491</v>
      </c>
      <c r="ADA3" s="160">
        <v>40492</v>
      </c>
      <c r="ADB3" s="160">
        <v>40742</v>
      </c>
      <c r="ADC3" s="160">
        <v>40743</v>
      </c>
      <c r="ADD3" s="160">
        <v>10739</v>
      </c>
      <c r="ADE3" s="160">
        <v>10740</v>
      </c>
      <c r="ADF3" s="160">
        <v>11347</v>
      </c>
      <c r="ADG3" s="160">
        <v>11348</v>
      </c>
      <c r="ADH3" s="160">
        <v>11349</v>
      </c>
      <c r="ADI3" s="160">
        <v>11350</v>
      </c>
      <c r="ADJ3" s="160">
        <v>11352</v>
      </c>
      <c r="ADK3" s="160">
        <v>11353</v>
      </c>
      <c r="ADL3" s="160">
        <v>11354</v>
      </c>
      <c r="ADM3" s="160">
        <v>10741</v>
      </c>
      <c r="ADN3" s="160">
        <v>11355</v>
      </c>
      <c r="ADO3" s="160">
        <v>11356</v>
      </c>
      <c r="ADP3" s="160">
        <v>10743</v>
      </c>
      <c r="ADQ3" s="160">
        <v>11323</v>
      </c>
      <c r="ADR3" s="160">
        <v>11372</v>
      </c>
      <c r="ADS3" s="160">
        <v>11373</v>
      </c>
      <c r="ADT3" s="160">
        <v>11374</v>
      </c>
      <c r="ADU3" s="160">
        <v>10681</v>
      </c>
      <c r="ADV3" s="160">
        <v>10742</v>
      </c>
      <c r="ADW3" s="160">
        <v>11357</v>
      </c>
      <c r="ADX3" s="160">
        <v>11358</v>
      </c>
      <c r="ADY3" s="160">
        <v>11359</v>
      </c>
      <c r="ADZ3" s="160">
        <v>11360</v>
      </c>
      <c r="AEA3" s="160">
        <v>11361</v>
      </c>
      <c r="AEB3" s="160">
        <v>11362</v>
      </c>
      <c r="AEC3" s="160">
        <v>11363</v>
      </c>
      <c r="AED3" s="160">
        <v>11364</v>
      </c>
      <c r="AEE3" s="160">
        <v>11365</v>
      </c>
      <c r="AEF3" s="160">
        <v>11366</v>
      </c>
      <c r="AEG3" s="160">
        <v>11367</v>
      </c>
      <c r="AEH3" s="160">
        <v>11368</v>
      </c>
      <c r="AEI3" s="160">
        <v>11369</v>
      </c>
      <c r="AEJ3" s="160">
        <v>11370</v>
      </c>
      <c r="AEK3" s="160">
        <v>11371</v>
      </c>
      <c r="AEL3" s="160">
        <v>11459</v>
      </c>
      <c r="AEM3" s="160">
        <v>11654</v>
      </c>
      <c r="AEN3" s="160">
        <v>14138</v>
      </c>
      <c r="AEO3" s="160">
        <v>10683</v>
      </c>
      <c r="AEP3" s="160">
        <v>11407</v>
      </c>
      <c r="AEQ3" s="160">
        <v>11408</v>
      </c>
      <c r="AER3" s="160">
        <v>11409</v>
      </c>
      <c r="AES3" s="160">
        <v>11410</v>
      </c>
      <c r="AET3" s="160">
        <v>11411</v>
      </c>
      <c r="AEU3" s="160">
        <v>11412</v>
      </c>
      <c r="AEV3" s="160">
        <v>11413</v>
      </c>
      <c r="AEW3" s="160">
        <v>14139</v>
      </c>
      <c r="AEX3" s="160">
        <v>28817</v>
      </c>
      <c r="AEY3" s="160">
        <v>10750</v>
      </c>
      <c r="AEZ3" s="160">
        <v>10751</v>
      </c>
      <c r="AFA3" s="160">
        <v>11435</v>
      </c>
      <c r="AFB3" s="160">
        <v>11436</v>
      </c>
      <c r="AFC3" s="160">
        <v>11437</v>
      </c>
      <c r="AFD3" s="160">
        <v>11438</v>
      </c>
      <c r="AFE3" s="160">
        <v>11439</v>
      </c>
      <c r="AFF3" s="160">
        <v>11440</v>
      </c>
      <c r="AFG3" s="160">
        <v>11441</v>
      </c>
      <c r="AFH3" s="160">
        <v>11442</v>
      </c>
      <c r="AFI3" s="160">
        <v>13818</v>
      </c>
      <c r="AFJ3" s="160">
        <v>15010</v>
      </c>
      <c r="AFK3" s="160">
        <v>23771</v>
      </c>
      <c r="AFL3" s="160">
        <v>10748</v>
      </c>
      <c r="AFM3" s="160">
        <v>11423</v>
      </c>
      <c r="AFN3" s="160">
        <v>11424</v>
      </c>
      <c r="AFO3" s="160">
        <v>11425</v>
      </c>
      <c r="AFP3" s="160">
        <v>11426</v>
      </c>
      <c r="AFQ3" s="160">
        <v>11427</v>
      </c>
      <c r="AFR3" s="160">
        <v>11428</v>
      </c>
      <c r="AFS3" s="160">
        <v>11429</v>
      </c>
      <c r="AFT3" s="160">
        <v>11430</v>
      </c>
      <c r="AFU3" s="160">
        <v>11431</v>
      </c>
      <c r="AFV3" s="160">
        <v>11460</v>
      </c>
      <c r="AFW3" s="160">
        <v>11464</v>
      </c>
      <c r="AFX3" s="160">
        <v>10747</v>
      </c>
      <c r="AFY3" s="160">
        <v>11414</v>
      </c>
      <c r="AFZ3" s="160">
        <v>11415</v>
      </c>
      <c r="AGA3" s="160">
        <v>11416</v>
      </c>
      <c r="AGB3" s="160">
        <v>11417</v>
      </c>
      <c r="AGC3" s="160">
        <v>11418</v>
      </c>
      <c r="AGD3" s="160">
        <v>11419</v>
      </c>
      <c r="AGE3" s="160">
        <v>11420</v>
      </c>
      <c r="AGF3" s="160">
        <v>11421</v>
      </c>
      <c r="AGG3" s="160">
        <v>11422</v>
      </c>
      <c r="AGH3" s="160">
        <v>24673</v>
      </c>
      <c r="AGI3" s="160">
        <v>10684</v>
      </c>
      <c r="AGJ3" s="160">
        <v>10749</v>
      </c>
      <c r="AGK3" s="160">
        <v>11432</v>
      </c>
      <c r="AGL3" s="160">
        <v>11433</v>
      </c>
      <c r="AGM3" s="160">
        <v>11434</v>
      </c>
      <c r="AGN3" s="160">
        <v>11461</v>
      </c>
      <c r="AGO3" s="160">
        <v>13806</v>
      </c>
      <c r="AGP3" s="160">
        <v>24689</v>
      </c>
      <c r="AGQ3" s="160">
        <v>10682</v>
      </c>
      <c r="AGR3" s="160">
        <v>10745</v>
      </c>
      <c r="AGS3" s="160">
        <v>11386</v>
      </c>
      <c r="AGT3" s="160">
        <v>11387</v>
      </c>
      <c r="AGU3" s="160">
        <v>11388</v>
      </c>
      <c r="AGV3" s="160">
        <v>11390</v>
      </c>
      <c r="AGW3" s="160">
        <v>11391</v>
      </c>
      <c r="AGX3" s="160">
        <v>11392</v>
      </c>
      <c r="AGY3" s="160">
        <v>11393</v>
      </c>
      <c r="AGZ3" s="160">
        <v>11394</v>
      </c>
      <c r="AHA3" s="160">
        <v>11395</v>
      </c>
      <c r="AHB3" s="160">
        <v>11396</v>
      </c>
      <c r="AHC3" s="160">
        <v>11397</v>
      </c>
      <c r="AHD3" s="160">
        <v>11398</v>
      </c>
      <c r="AHE3" s="160">
        <v>11399</v>
      </c>
      <c r="AHF3" s="160">
        <v>11400</v>
      </c>
      <c r="AHG3" s="160">
        <v>11401</v>
      </c>
      <c r="AHH3" s="160">
        <v>10746</v>
      </c>
      <c r="AHI3" s="160">
        <v>11402</v>
      </c>
      <c r="AHJ3" s="160">
        <v>11403</v>
      </c>
      <c r="AHK3" s="160">
        <v>11404</v>
      </c>
      <c r="AHL3" s="160">
        <v>11405</v>
      </c>
      <c r="AHM3" s="160">
        <v>11406</v>
      </c>
      <c r="AHN3" s="160">
        <v>28786</v>
      </c>
      <c r="AHO3" s="424"/>
    </row>
    <row r="4" spans="1:899" ht="45.6" customHeight="1">
      <c r="A4" s="417" t="s">
        <v>1405</v>
      </c>
      <c r="B4" s="417" t="s">
        <v>1406</v>
      </c>
      <c r="C4" s="417" t="s">
        <v>1407</v>
      </c>
      <c r="D4" s="417" t="s">
        <v>1408</v>
      </c>
      <c r="E4" s="417" t="s">
        <v>1409</v>
      </c>
      <c r="F4" s="417" t="s">
        <v>1410</v>
      </c>
      <c r="G4" s="417" t="s">
        <v>1411</v>
      </c>
      <c r="H4" s="417" t="s">
        <v>1412</v>
      </c>
      <c r="I4" s="417" t="s">
        <v>1413</v>
      </c>
      <c r="J4" s="417" t="s">
        <v>1414</v>
      </c>
      <c r="K4" s="417" t="s">
        <v>1415</v>
      </c>
      <c r="L4" s="417" t="s">
        <v>1416</v>
      </c>
      <c r="M4" s="417" t="s">
        <v>1417</v>
      </c>
      <c r="N4" s="417" t="s">
        <v>1418</v>
      </c>
      <c r="O4" s="417" t="s">
        <v>1419</v>
      </c>
      <c r="P4" s="417" t="s">
        <v>1420</v>
      </c>
      <c r="Q4" s="417" t="s">
        <v>1421</v>
      </c>
      <c r="R4" s="417" t="s">
        <v>1422</v>
      </c>
      <c r="S4" s="417" t="s">
        <v>1423</v>
      </c>
      <c r="T4" s="417" t="s">
        <v>1424</v>
      </c>
      <c r="U4" s="417" t="s">
        <v>1425</v>
      </c>
      <c r="V4" s="417" t="s">
        <v>2285</v>
      </c>
      <c r="W4" s="417" t="s">
        <v>2286</v>
      </c>
      <c r="X4" s="417" t="s">
        <v>1428</v>
      </c>
      <c r="Y4" s="417" t="s">
        <v>1429</v>
      </c>
      <c r="Z4" s="417" t="s">
        <v>1430</v>
      </c>
      <c r="AA4" s="417" t="s">
        <v>1431</v>
      </c>
      <c r="AB4" s="417" t="s">
        <v>2287</v>
      </c>
      <c r="AC4" s="417" t="s">
        <v>1433</v>
      </c>
      <c r="AD4" s="417" t="s">
        <v>1434</v>
      </c>
      <c r="AE4" s="417" t="s">
        <v>1435</v>
      </c>
      <c r="AF4" s="417" t="s">
        <v>1436</v>
      </c>
      <c r="AG4" s="417" t="s">
        <v>1437</v>
      </c>
      <c r="AH4" s="417" t="s">
        <v>1438</v>
      </c>
      <c r="AI4" s="417" t="s">
        <v>1439</v>
      </c>
      <c r="AJ4" s="417" t="s">
        <v>1440</v>
      </c>
      <c r="AK4" s="417" t="s">
        <v>1441</v>
      </c>
      <c r="AL4" s="417" t="s">
        <v>1442</v>
      </c>
      <c r="AM4" s="417" t="s">
        <v>1443</v>
      </c>
      <c r="AN4" s="417" t="s">
        <v>1444</v>
      </c>
      <c r="AO4" s="417" t="s">
        <v>1445</v>
      </c>
      <c r="AP4" s="417" t="s">
        <v>1446</v>
      </c>
      <c r="AQ4" s="417" t="s">
        <v>1447</v>
      </c>
      <c r="AR4" s="417" t="s">
        <v>1448</v>
      </c>
      <c r="AS4" s="417" t="s">
        <v>1449</v>
      </c>
      <c r="AT4" s="417" t="s">
        <v>1450</v>
      </c>
      <c r="AU4" s="417" t="s">
        <v>1451</v>
      </c>
      <c r="AV4" s="417" t="s">
        <v>1452</v>
      </c>
      <c r="AW4" s="417" t="s">
        <v>1453</v>
      </c>
      <c r="AX4" s="417" t="s">
        <v>1454</v>
      </c>
      <c r="AY4" s="417" t="s">
        <v>1455</v>
      </c>
      <c r="AZ4" s="417" t="s">
        <v>1456</v>
      </c>
      <c r="BA4" s="417" t="s">
        <v>1457</v>
      </c>
      <c r="BB4" s="417" t="s">
        <v>1458</v>
      </c>
      <c r="BC4" s="417" t="s">
        <v>1459</v>
      </c>
      <c r="BD4" s="417" t="s">
        <v>1460</v>
      </c>
      <c r="BE4" s="417" t="s">
        <v>1461</v>
      </c>
      <c r="BF4" s="417" t="s">
        <v>1462</v>
      </c>
      <c r="BG4" s="417" t="s">
        <v>2288</v>
      </c>
      <c r="BH4" s="417" t="s">
        <v>1464</v>
      </c>
      <c r="BI4" s="417" t="s">
        <v>1465</v>
      </c>
      <c r="BJ4" s="417" t="s">
        <v>1466</v>
      </c>
      <c r="BK4" s="417" t="s">
        <v>1467</v>
      </c>
      <c r="BL4" s="417" t="s">
        <v>1468</v>
      </c>
      <c r="BM4" s="417" t="s">
        <v>1469</v>
      </c>
      <c r="BN4" s="417" t="s">
        <v>1470</v>
      </c>
      <c r="BO4" s="417" t="s">
        <v>2289</v>
      </c>
      <c r="BP4" s="417" t="s">
        <v>2290</v>
      </c>
      <c r="BQ4" s="417" t="s">
        <v>1471</v>
      </c>
      <c r="BR4" s="417" t="s">
        <v>1472</v>
      </c>
      <c r="BS4" s="417" t="s">
        <v>1473</v>
      </c>
      <c r="BT4" s="417" t="s">
        <v>1474</v>
      </c>
      <c r="BU4" s="417" t="s">
        <v>1475</v>
      </c>
      <c r="BV4" s="417" t="s">
        <v>1476</v>
      </c>
      <c r="BW4" s="417" t="s">
        <v>1477</v>
      </c>
      <c r="BX4" s="417" t="s">
        <v>1478</v>
      </c>
      <c r="BY4" s="417" t="s">
        <v>1479</v>
      </c>
      <c r="BZ4" s="417" t="s">
        <v>1480</v>
      </c>
      <c r="CA4" s="417" t="s">
        <v>1481</v>
      </c>
      <c r="CB4" s="417" t="s">
        <v>1482</v>
      </c>
      <c r="CC4" s="417" t="s">
        <v>1483</v>
      </c>
      <c r="CD4" s="417" t="s">
        <v>1484</v>
      </c>
      <c r="CE4" s="417" t="s">
        <v>1485</v>
      </c>
      <c r="CF4" s="417" t="s">
        <v>1486</v>
      </c>
      <c r="CG4" s="417" t="s">
        <v>1487</v>
      </c>
      <c r="CH4" s="417" t="s">
        <v>1488</v>
      </c>
      <c r="CI4" s="417" t="s">
        <v>1489</v>
      </c>
      <c r="CJ4" s="417" t="s">
        <v>1490</v>
      </c>
      <c r="CK4" s="417" t="s">
        <v>1491</v>
      </c>
      <c r="CL4" s="417" t="s">
        <v>1492</v>
      </c>
      <c r="CM4" s="417" t="s">
        <v>1493</v>
      </c>
      <c r="CN4" s="417" t="s">
        <v>1494</v>
      </c>
      <c r="CO4" s="417" t="s">
        <v>1495</v>
      </c>
      <c r="CP4" s="417" t="s">
        <v>1496</v>
      </c>
      <c r="CQ4" s="417" t="s">
        <v>1497</v>
      </c>
      <c r="CR4" s="417" t="s">
        <v>1498</v>
      </c>
      <c r="CS4" s="417" t="s">
        <v>1499</v>
      </c>
      <c r="CT4" s="417" t="s">
        <v>1500</v>
      </c>
      <c r="CU4" s="417" t="s">
        <v>1501</v>
      </c>
      <c r="CV4" s="417" t="s">
        <v>1502</v>
      </c>
      <c r="CW4" s="417" t="s">
        <v>1503</v>
      </c>
      <c r="CX4" s="417" t="s">
        <v>1504</v>
      </c>
      <c r="CY4" s="417" t="s">
        <v>1505</v>
      </c>
      <c r="CZ4" s="417" t="s">
        <v>1506</v>
      </c>
      <c r="DA4" s="417" t="s">
        <v>1507</v>
      </c>
      <c r="DB4" s="417" t="s">
        <v>1508</v>
      </c>
      <c r="DC4" s="417" t="s">
        <v>1509</v>
      </c>
      <c r="DD4" s="417" t="s">
        <v>1510</v>
      </c>
      <c r="DE4" s="417" t="s">
        <v>1511</v>
      </c>
      <c r="DF4" s="417" t="s">
        <v>1512</v>
      </c>
      <c r="DG4" s="417" t="s">
        <v>1513</v>
      </c>
      <c r="DH4" s="417" t="s">
        <v>1514</v>
      </c>
      <c r="DI4" s="417" t="s">
        <v>1515</v>
      </c>
      <c r="DJ4" s="417" t="s">
        <v>1516</v>
      </c>
      <c r="DK4" s="417" t="s">
        <v>1517</v>
      </c>
      <c r="DL4" s="417" t="s">
        <v>1518</v>
      </c>
      <c r="DM4" s="417" t="s">
        <v>1519</v>
      </c>
      <c r="DN4" s="417" t="s">
        <v>1520</v>
      </c>
      <c r="DO4" s="417" t="s">
        <v>1521</v>
      </c>
      <c r="DP4" s="417" t="s">
        <v>1522</v>
      </c>
      <c r="DQ4" s="417" t="s">
        <v>1523</v>
      </c>
      <c r="DR4" s="417" t="s">
        <v>1524</v>
      </c>
      <c r="DS4" s="417" t="s">
        <v>1525</v>
      </c>
      <c r="DT4" s="417" t="s">
        <v>1526</v>
      </c>
      <c r="DU4" s="417" t="s">
        <v>1527</v>
      </c>
      <c r="DV4" s="417" t="s">
        <v>1528</v>
      </c>
      <c r="DW4" s="417" t="s">
        <v>1529</v>
      </c>
      <c r="DX4" s="417" t="s">
        <v>1530</v>
      </c>
      <c r="DY4" s="417" t="s">
        <v>1531</v>
      </c>
      <c r="DZ4" s="417" t="s">
        <v>1532</v>
      </c>
      <c r="EA4" s="417" t="s">
        <v>1533</v>
      </c>
      <c r="EB4" s="417" t="s">
        <v>1534</v>
      </c>
      <c r="EC4" s="417" t="s">
        <v>1535</v>
      </c>
      <c r="ED4" s="417" t="s">
        <v>1536</v>
      </c>
      <c r="EE4" s="417" t="s">
        <v>1537</v>
      </c>
      <c r="EF4" s="417" t="s">
        <v>1538</v>
      </c>
      <c r="EG4" s="417" t="s">
        <v>1539</v>
      </c>
      <c r="EH4" s="417" t="s">
        <v>1540</v>
      </c>
      <c r="EI4" s="417" t="s">
        <v>1541</v>
      </c>
      <c r="EJ4" s="417" t="s">
        <v>1542</v>
      </c>
      <c r="EK4" s="417" t="s">
        <v>1543</v>
      </c>
      <c r="EL4" s="417" t="s">
        <v>1544</v>
      </c>
      <c r="EM4" s="417" t="s">
        <v>1545</v>
      </c>
      <c r="EN4" s="417" t="s">
        <v>1546</v>
      </c>
      <c r="EO4" s="417" t="s">
        <v>1547</v>
      </c>
      <c r="EP4" s="417" t="s">
        <v>1548</v>
      </c>
      <c r="EQ4" s="417" t="s">
        <v>1549</v>
      </c>
      <c r="ER4" s="417" t="s">
        <v>1550</v>
      </c>
      <c r="ES4" s="417" t="s">
        <v>1551</v>
      </c>
      <c r="ET4" s="417" t="s">
        <v>1552</v>
      </c>
      <c r="EU4" s="417" t="s">
        <v>1553</v>
      </c>
      <c r="EV4" s="417" t="s">
        <v>1554</v>
      </c>
      <c r="EW4" s="417" t="s">
        <v>1555</v>
      </c>
      <c r="EX4" s="417" t="s">
        <v>1556</v>
      </c>
      <c r="EY4" s="417" t="s">
        <v>1557</v>
      </c>
      <c r="EZ4" s="417" t="s">
        <v>1558</v>
      </c>
      <c r="FA4" s="417" t="s">
        <v>1559</v>
      </c>
      <c r="FB4" s="417" t="s">
        <v>1560</v>
      </c>
      <c r="FC4" s="417" t="s">
        <v>1561</v>
      </c>
      <c r="FD4" s="417" t="s">
        <v>1562</v>
      </c>
      <c r="FE4" s="417" t="s">
        <v>1563</v>
      </c>
      <c r="FF4" s="417" t="s">
        <v>1564</v>
      </c>
      <c r="FG4" s="417" t="s">
        <v>2291</v>
      </c>
      <c r="FH4" s="417" t="s">
        <v>1566</v>
      </c>
      <c r="FI4" s="417" t="s">
        <v>1567</v>
      </c>
      <c r="FJ4" s="417" t="s">
        <v>1568</v>
      </c>
      <c r="FK4" s="417" t="s">
        <v>1569</v>
      </c>
      <c r="FL4" s="417" t="s">
        <v>1570</v>
      </c>
      <c r="FM4" s="417" t="s">
        <v>1571</v>
      </c>
      <c r="FN4" s="417" t="s">
        <v>2292</v>
      </c>
      <c r="FO4" s="417" t="s">
        <v>2293</v>
      </c>
      <c r="FP4" s="417" t="s">
        <v>1574</v>
      </c>
      <c r="FQ4" s="417" t="s">
        <v>1575</v>
      </c>
      <c r="FR4" s="417" t="s">
        <v>1576</v>
      </c>
      <c r="FS4" s="417" t="s">
        <v>1577</v>
      </c>
      <c r="FT4" s="417" t="s">
        <v>1578</v>
      </c>
      <c r="FU4" s="417" t="s">
        <v>1579</v>
      </c>
      <c r="FV4" s="417" t="s">
        <v>1580</v>
      </c>
      <c r="FW4" s="417" t="s">
        <v>1581</v>
      </c>
      <c r="FX4" s="417" t="s">
        <v>1582</v>
      </c>
      <c r="FY4" s="417" t="s">
        <v>1583</v>
      </c>
      <c r="FZ4" s="417" t="s">
        <v>1584</v>
      </c>
      <c r="GA4" s="417" t="s">
        <v>1585</v>
      </c>
      <c r="GB4" s="417" t="s">
        <v>1586</v>
      </c>
      <c r="GC4" s="417" t="s">
        <v>2294</v>
      </c>
      <c r="GD4" s="417" t="s">
        <v>1587</v>
      </c>
      <c r="GE4" s="417" t="s">
        <v>1588</v>
      </c>
      <c r="GF4" s="417" t="s">
        <v>1589</v>
      </c>
      <c r="GG4" s="417" t="s">
        <v>1590</v>
      </c>
      <c r="GH4" s="417" t="s">
        <v>1591</v>
      </c>
      <c r="GI4" s="417" t="s">
        <v>1592</v>
      </c>
      <c r="GJ4" s="417" t="s">
        <v>1593</v>
      </c>
      <c r="GK4" s="417" t="s">
        <v>1594</v>
      </c>
      <c r="GL4" s="417" t="s">
        <v>1595</v>
      </c>
      <c r="GM4" s="417" t="s">
        <v>1596</v>
      </c>
      <c r="GN4" s="417" t="s">
        <v>1597</v>
      </c>
      <c r="GO4" s="417" t="s">
        <v>1598</v>
      </c>
      <c r="GP4" s="417" t="s">
        <v>1599</v>
      </c>
      <c r="GQ4" s="417" t="s">
        <v>1600</v>
      </c>
      <c r="GR4" s="417" t="s">
        <v>1601</v>
      </c>
      <c r="GS4" s="417" t="s">
        <v>1602</v>
      </c>
      <c r="GT4" s="417" t="s">
        <v>1603</v>
      </c>
      <c r="GU4" s="417" t="s">
        <v>1604</v>
      </c>
      <c r="GV4" s="417" t="s">
        <v>1605</v>
      </c>
      <c r="GW4" s="417" t="s">
        <v>1606</v>
      </c>
      <c r="GX4" s="417" t="s">
        <v>1607</v>
      </c>
      <c r="GY4" s="417" t="s">
        <v>1608</v>
      </c>
      <c r="GZ4" s="417" t="s">
        <v>1609</v>
      </c>
      <c r="HA4" s="417" t="s">
        <v>1610</v>
      </c>
      <c r="HB4" s="417" t="s">
        <v>1611</v>
      </c>
      <c r="HC4" s="417" t="s">
        <v>1612</v>
      </c>
      <c r="HD4" s="417" t="s">
        <v>1613</v>
      </c>
      <c r="HE4" s="417" t="s">
        <v>1614</v>
      </c>
      <c r="HF4" s="417" t="s">
        <v>1615</v>
      </c>
      <c r="HG4" s="417" t="s">
        <v>1616</v>
      </c>
      <c r="HH4" s="417" t="s">
        <v>2295</v>
      </c>
      <c r="HI4" s="417" t="s">
        <v>1617</v>
      </c>
      <c r="HJ4" s="417" t="s">
        <v>1618</v>
      </c>
      <c r="HK4" s="417" t="s">
        <v>1619</v>
      </c>
      <c r="HL4" s="417" t="s">
        <v>1620</v>
      </c>
      <c r="HM4" s="417" t="s">
        <v>1621</v>
      </c>
      <c r="HN4" s="417" t="s">
        <v>1622</v>
      </c>
      <c r="HO4" s="417" t="s">
        <v>1623</v>
      </c>
      <c r="HP4" s="417" t="s">
        <v>1624</v>
      </c>
      <c r="HQ4" s="417" t="s">
        <v>1625</v>
      </c>
      <c r="HR4" s="417" t="s">
        <v>1626</v>
      </c>
      <c r="HS4" s="417" t="s">
        <v>1627</v>
      </c>
      <c r="HT4" s="417" t="s">
        <v>1628</v>
      </c>
      <c r="HU4" s="417" t="s">
        <v>1629</v>
      </c>
      <c r="HV4" s="417" t="s">
        <v>1630</v>
      </c>
      <c r="HW4" s="417" t="s">
        <v>1631</v>
      </c>
      <c r="HX4" s="417" t="s">
        <v>1632</v>
      </c>
      <c r="HY4" s="417" t="s">
        <v>1633</v>
      </c>
      <c r="HZ4" s="417" t="s">
        <v>1634</v>
      </c>
      <c r="IA4" s="417" t="s">
        <v>1635</v>
      </c>
      <c r="IB4" s="417" t="s">
        <v>1636</v>
      </c>
      <c r="IC4" s="417" t="s">
        <v>1637</v>
      </c>
      <c r="ID4" s="417" t="s">
        <v>1638</v>
      </c>
      <c r="IE4" s="417" t="s">
        <v>1639</v>
      </c>
      <c r="IF4" s="417" t="s">
        <v>1640</v>
      </c>
      <c r="IG4" s="417" t="s">
        <v>1641</v>
      </c>
      <c r="IH4" s="417" t="s">
        <v>1642</v>
      </c>
      <c r="II4" s="417" t="s">
        <v>1643</v>
      </c>
      <c r="IJ4" s="417" t="s">
        <v>1644</v>
      </c>
      <c r="IK4" s="417" t="s">
        <v>1645</v>
      </c>
      <c r="IL4" s="417" t="s">
        <v>1646</v>
      </c>
      <c r="IM4" s="417" t="s">
        <v>1647</v>
      </c>
      <c r="IN4" s="417" t="s">
        <v>1648</v>
      </c>
      <c r="IO4" s="417" t="s">
        <v>1649</v>
      </c>
      <c r="IP4" s="417" t="s">
        <v>1650</v>
      </c>
      <c r="IQ4" s="417" t="s">
        <v>1651</v>
      </c>
      <c r="IR4" s="417" t="s">
        <v>1652</v>
      </c>
      <c r="IS4" s="417" t="s">
        <v>1653</v>
      </c>
      <c r="IT4" s="417" t="s">
        <v>1654</v>
      </c>
      <c r="IU4" s="417" t="s">
        <v>1655</v>
      </c>
      <c r="IV4" s="417" t="s">
        <v>1656</v>
      </c>
      <c r="IW4" s="417" t="s">
        <v>1657</v>
      </c>
      <c r="IX4" s="417" t="s">
        <v>1658</v>
      </c>
      <c r="IY4" s="417" t="s">
        <v>1659</v>
      </c>
      <c r="IZ4" s="417" t="s">
        <v>1660</v>
      </c>
      <c r="JA4" s="417" t="s">
        <v>1661</v>
      </c>
      <c r="JB4" s="417" t="s">
        <v>1662</v>
      </c>
      <c r="JC4" s="417" t="s">
        <v>1663</v>
      </c>
      <c r="JD4" s="417" t="s">
        <v>1664</v>
      </c>
      <c r="JE4" s="417" t="s">
        <v>1665</v>
      </c>
      <c r="JF4" s="417" t="s">
        <v>1666</v>
      </c>
      <c r="JG4" s="417" t="s">
        <v>1667</v>
      </c>
      <c r="JH4" s="417" t="s">
        <v>1668</v>
      </c>
      <c r="JI4" s="417" t="s">
        <v>1669</v>
      </c>
      <c r="JJ4" s="417" t="s">
        <v>1670</v>
      </c>
      <c r="JK4" s="417" t="s">
        <v>1671</v>
      </c>
      <c r="JL4" s="417" t="s">
        <v>1672</v>
      </c>
      <c r="JM4" s="417" t="s">
        <v>1673</v>
      </c>
      <c r="JN4" s="417" t="s">
        <v>1674</v>
      </c>
      <c r="JO4" s="417" t="s">
        <v>1675</v>
      </c>
      <c r="JP4" s="417" t="s">
        <v>1676</v>
      </c>
      <c r="JQ4" s="417" t="s">
        <v>1677</v>
      </c>
      <c r="JR4" s="417" t="s">
        <v>1678</v>
      </c>
      <c r="JS4" s="417" t="s">
        <v>1679</v>
      </c>
      <c r="JT4" s="417" t="s">
        <v>1680</v>
      </c>
      <c r="JU4" s="417" t="s">
        <v>1681</v>
      </c>
      <c r="JV4" s="417" t="s">
        <v>1682</v>
      </c>
      <c r="JW4" s="417" t="s">
        <v>1683</v>
      </c>
      <c r="JX4" s="417" t="s">
        <v>1684</v>
      </c>
      <c r="JY4" s="417" t="s">
        <v>1685</v>
      </c>
      <c r="JZ4" s="417" t="s">
        <v>1686</v>
      </c>
      <c r="KA4" s="417" t="s">
        <v>1687</v>
      </c>
      <c r="KB4" s="417" t="s">
        <v>1688</v>
      </c>
      <c r="KC4" s="417" t="s">
        <v>1689</v>
      </c>
      <c r="KD4" s="417" t="s">
        <v>1690</v>
      </c>
      <c r="KE4" s="417" t="s">
        <v>1691</v>
      </c>
      <c r="KF4" s="417" t="s">
        <v>1692</v>
      </c>
      <c r="KG4" s="417" t="s">
        <v>1693</v>
      </c>
      <c r="KH4" s="417" t="s">
        <v>1694</v>
      </c>
      <c r="KI4" s="417" t="s">
        <v>1695</v>
      </c>
      <c r="KJ4" s="417" t="s">
        <v>1696</v>
      </c>
      <c r="KK4" s="417" t="s">
        <v>1697</v>
      </c>
      <c r="KL4" s="417" t="s">
        <v>1698</v>
      </c>
      <c r="KM4" s="417" t="s">
        <v>1699</v>
      </c>
      <c r="KN4" s="417" t="s">
        <v>1700</v>
      </c>
      <c r="KO4" s="417" t="s">
        <v>1701</v>
      </c>
      <c r="KP4" s="417" t="s">
        <v>1702</v>
      </c>
      <c r="KQ4" s="417" t="s">
        <v>1703</v>
      </c>
      <c r="KR4" s="417" t="s">
        <v>1704</v>
      </c>
      <c r="KS4" s="417" t="s">
        <v>1705</v>
      </c>
      <c r="KT4" s="417" t="s">
        <v>1706</v>
      </c>
      <c r="KU4" s="417" t="s">
        <v>1707</v>
      </c>
      <c r="KV4" s="417" t="s">
        <v>1708</v>
      </c>
      <c r="KW4" s="417" t="s">
        <v>1709</v>
      </c>
      <c r="KX4" s="417" t="s">
        <v>1710</v>
      </c>
      <c r="KY4" s="417" t="s">
        <v>1711</v>
      </c>
      <c r="KZ4" s="417" t="s">
        <v>1712</v>
      </c>
      <c r="LA4" s="417" t="s">
        <v>1713</v>
      </c>
      <c r="LB4" s="417" t="s">
        <v>1714</v>
      </c>
      <c r="LC4" s="417" t="s">
        <v>1715</v>
      </c>
      <c r="LD4" s="417" t="s">
        <v>1716</v>
      </c>
      <c r="LE4" s="417" t="s">
        <v>1717</v>
      </c>
      <c r="LF4" s="417" t="s">
        <v>1718</v>
      </c>
      <c r="LG4" s="417" t="s">
        <v>1719</v>
      </c>
      <c r="LH4" s="417" t="s">
        <v>1720</v>
      </c>
      <c r="LI4" s="417" t="s">
        <v>1721</v>
      </c>
      <c r="LJ4" s="417" t="s">
        <v>1722</v>
      </c>
      <c r="LK4" s="417" t="s">
        <v>1723</v>
      </c>
      <c r="LL4" s="417" t="s">
        <v>1724</v>
      </c>
      <c r="LM4" s="417" t="s">
        <v>1725</v>
      </c>
      <c r="LN4" s="417" t="s">
        <v>1726</v>
      </c>
      <c r="LO4" s="417" t="s">
        <v>2296</v>
      </c>
      <c r="LP4" s="417" t="s">
        <v>1727</v>
      </c>
      <c r="LQ4" s="417" t="s">
        <v>1728</v>
      </c>
      <c r="LR4" s="417" t="s">
        <v>1729</v>
      </c>
      <c r="LS4" s="417" t="s">
        <v>1730</v>
      </c>
      <c r="LT4" s="417" t="s">
        <v>1731</v>
      </c>
      <c r="LU4" s="417" t="s">
        <v>1732</v>
      </c>
      <c r="LV4" s="417" t="s">
        <v>1733</v>
      </c>
      <c r="LW4" s="417" t="s">
        <v>1734</v>
      </c>
      <c r="LX4" s="417" t="s">
        <v>1735</v>
      </c>
      <c r="LY4" s="417" t="s">
        <v>1736</v>
      </c>
      <c r="LZ4" s="417" t="s">
        <v>1737</v>
      </c>
      <c r="MA4" s="417" t="s">
        <v>1738</v>
      </c>
      <c r="MB4" s="417" t="s">
        <v>1739</v>
      </c>
      <c r="MC4" s="417" t="s">
        <v>1740</v>
      </c>
      <c r="MD4" s="417" t="s">
        <v>1741</v>
      </c>
      <c r="ME4" s="417" t="s">
        <v>1742</v>
      </c>
      <c r="MF4" s="417" t="s">
        <v>1743</v>
      </c>
      <c r="MG4" s="417" t="s">
        <v>1744</v>
      </c>
      <c r="MH4" s="417" t="s">
        <v>1745</v>
      </c>
      <c r="MI4" s="417" t="s">
        <v>1746</v>
      </c>
      <c r="MJ4" s="417" t="s">
        <v>1747</v>
      </c>
      <c r="MK4" s="417" t="s">
        <v>1748</v>
      </c>
      <c r="ML4" s="417" t="s">
        <v>1749</v>
      </c>
      <c r="MM4" s="417" t="s">
        <v>1750</v>
      </c>
      <c r="MN4" s="417" t="s">
        <v>1751</v>
      </c>
      <c r="MO4" s="417" t="s">
        <v>1752</v>
      </c>
      <c r="MP4" s="417" t="s">
        <v>1753</v>
      </c>
      <c r="MQ4" s="417" t="s">
        <v>1754</v>
      </c>
      <c r="MR4" s="417" t="s">
        <v>1755</v>
      </c>
      <c r="MS4" s="417" t="s">
        <v>1756</v>
      </c>
      <c r="MT4" s="417" t="s">
        <v>1757</v>
      </c>
      <c r="MU4" s="417" t="s">
        <v>1758</v>
      </c>
      <c r="MV4" s="417" t="s">
        <v>1759</v>
      </c>
      <c r="MW4" s="417" t="s">
        <v>1760</v>
      </c>
      <c r="MX4" s="417" t="s">
        <v>1761</v>
      </c>
      <c r="MY4" s="417" t="s">
        <v>1762</v>
      </c>
      <c r="MZ4" s="417" t="s">
        <v>1763</v>
      </c>
      <c r="NA4" s="417" t="s">
        <v>2297</v>
      </c>
      <c r="NB4" s="417" t="s">
        <v>1764</v>
      </c>
      <c r="NC4" s="417" t="s">
        <v>1765</v>
      </c>
      <c r="ND4" s="417" t="s">
        <v>1766</v>
      </c>
      <c r="NE4" s="417" t="s">
        <v>2298</v>
      </c>
      <c r="NF4" s="417" t="s">
        <v>1768</v>
      </c>
      <c r="NG4" s="417" t="s">
        <v>1769</v>
      </c>
      <c r="NH4" s="417" t="s">
        <v>1770</v>
      </c>
      <c r="NI4" s="417" t="s">
        <v>1771</v>
      </c>
      <c r="NJ4" s="417" t="s">
        <v>1772</v>
      </c>
      <c r="NK4" s="417" t="s">
        <v>1773</v>
      </c>
      <c r="NL4" s="417" t="s">
        <v>1774</v>
      </c>
      <c r="NM4" s="417" t="s">
        <v>2299</v>
      </c>
      <c r="NN4" s="417" t="s">
        <v>1776</v>
      </c>
      <c r="NO4" s="417" t="s">
        <v>1777</v>
      </c>
      <c r="NP4" s="417" t="s">
        <v>1778</v>
      </c>
      <c r="NQ4" s="417" t="s">
        <v>1779</v>
      </c>
      <c r="NR4" s="417" t="s">
        <v>1780</v>
      </c>
      <c r="NS4" s="417" t="s">
        <v>1781</v>
      </c>
      <c r="NT4" s="417" t="s">
        <v>1782</v>
      </c>
      <c r="NU4" s="417" t="s">
        <v>1783</v>
      </c>
      <c r="NV4" s="417" t="s">
        <v>2300</v>
      </c>
      <c r="NW4" s="417" t="s">
        <v>1785</v>
      </c>
      <c r="NX4" s="417" t="s">
        <v>1786</v>
      </c>
      <c r="NY4" s="417" t="s">
        <v>1787</v>
      </c>
      <c r="NZ4" s="417" t="s">
        <v>1788</v>
      </c>
      <c r="OA4" s="417" t="s">
        <v>1789</v>
      </c>
      <c r="OB4" s="417" t="s">
        <v>1790</v>
      </c>
      <c r="OC4" s="417" t="s">
        <v>2301</v>
      </c>
      <c r="OD4" s="417" t="s">
        <v>1792</v>
      </c>
      <c r="OE4" s="417" t="s">
        <v>2302</v>
      </c>
      <c r="OF4" s="417" t="s">
        <v>1794</v>
      </c>
      <c r="OG4" s="417" t="s">
        <v>1795</v>
      </c>
      <c r="OH4" s="417" t="s">
        <v>1798</v>
      </c>
      <c r="OI4" s="417" t="s">
        <v>1796</v>
      </c>
      <c r="OJ4" s="417" t="s">
        <v>1797</v>
      </c>
      <c r="OK4" s="417" t="s">
        <v>1799</v>
      </c>
      <c r="OL4" s="417" t="s">
        <v>1800</v>
      </c>
      <c r="OM4" s="417" t="s">
        <v>2303</v>
      </c>
      <c r="ON4" s="417" t="s">
        <v>1802</v>
      </c>
      <c r="OO4" s="417" t="s">
        <v>1803</v>
      </c>
      <c r="OP4" s="417" t="s">
        <v>2304</v>
      </c>
      <c r="OQ4" s="417" t="s">
        <v>1805</v>
      </c>
      <c r="OR4" s="417" t="s">
        <v>1806</v>
      </c>
      <c r="OS4" s="417" t="s">
        <v>1807</v>
      </c>
      <c r="OT4" s="417" t="s">
        <v>1808</v>
      </c>
      <c r="OU4" s="417" t="s">
        <v>1809</v>
      </c>
      <c r="OV4" s="417" t="s">
        <v>2305</v>
      </c>
      <c r="OW4" s="417" t="s">
        <v>1811</v>
      </c>
      <c r="OX4" s="417" t="s">
        <v>2306</v>
      </c>
      <c r="OY4" s="417" t="s">
        <v>2307</v>
      </c>
      <c r="OZ4" s="417" t="s">
        <v>1812</v>
      </c>
      <c r="PA4" s="417" t="s">
        <v>1813</v>
      </c>
      <c r="PB4" s="417" t="s">
        <v>2308</v>
      </c>
      <c r="PC4" s="417" t="s">
        <v>1815</v>
      </c>
      <c r="PD4" s="417" t="s">
        <v>1816</v>
      </c>
      <c r="PE4" s="417" t="s">
        <v>1817</v>
      </c>
      <c r="PF4" s="417" t="s">
        <v>1818</v>
      </c>
      <c r="PG4" s="417" t="s">
        <v>1819</v>
      </c>
      <c r="PH4" s="417" t="s">
        <v>1820</v>
      </c>
      <c r="PI4" s="417" t="s">
        <v>1821</v>
      </c>
      <c r="PJ4" s="417" t="s">
        <v>1822</v>
      </c>
      <c r="PK4" s="417" t="s">
        <v>1823</v>
      </c>
      <c r="PL4" s="417" t="s">
        <v>1824</v>
      </c>
      <c r="PM4" s="417" t="s">
        <v>1825</v>
      </c>
      <c r="PN4" s="417" t="s">
        <v>2309</v>
      </c>
      <c r="PO4" s="417" t="s">
        <v>2310</v>
      </c>
      <c r="PP4" s="417" t="s">
        <v>2311</v>
      </c>
      <c r="PQ4" s="417" t="s">
        <v>2312</v>
      </c>
      <c r="PR4" s="417" t="s">
        <v>1826</v>
      </c>
      <c r="PS4" s="417" t="s">
        <v>1827</v>
      </c>
      <c r="PT4" s="417" t="s">
        <v>1828</v>
      </c>
      <c r="PU4" s="417" t="s">
        <v>1829</v>
      </c>
      <c r="PV4" s="417" t="s">
        <v>2313</v>
      </c>
      <c r="PW4" s="417" t="s">
        <v>1831</v>
      </c>
      <c r="PX4" s="417" t="s">
        <v>1832</v>
      </c>
      <c r="PY4" s="417" t="s">
        <v>1833</v>
      </c>
      <c r="PZ4" s="417" t="s">
        <v>1834</v>
      </c>
      <c r="QA4" s="417" t="s">
        <v>1835</v>
      </c>
      <c r="QB4" s="417" t="s">
        <v>1836</v>
      </c>
      <c r="QC4" s="417" t="s">
        <v>1837</v>
      </c>
      <c r="QD4" s="417" t="s">
        <v>1838</v>
      </c>
      <c r="QE4" s="417" t="s">
        <v>1839</v>
      </c>
      <c r="QF4" s="417" t="s">
        <v>1840</v>
      </c>
      <c r="QG4" s="417" t="s">
        <v>1841</v>
      </c>
      <c r="QH4" s="417" t="s">
        <v>1842</v>
      </c>
      <c r="QI4" s="417" t="s">
        <v>1843</v>
      </c>
      <c r="QJ4" s="417" t="s">
        <v>1844</v>
      </c>
      <c r="QK4" s="417" t="s">
        <v>1845</v>
      </c>
      <c r="QL4" s="417" t="s">
        <v>1846</v>
      </c>
      <c r="QM4" s="417" t="s">
        <v>1847</v>
      </c>
      <c r="QN4" s="417" t="s">
        <v>2314</v>
      </c>
      <c r="QO4" s="417" t="s">
        <v>2315</v>
      </c>
      <c r="QP4" s="417" t="s">
        <v>2316</v>
      </c>
      <c r="QQ4" s="417" t="s">
        <v>2317</v>
      </c>
      <c r="QR4" s="417" t="s">
        <v>1848</v>
      </c>
      <c r="QS4" s="417" t="s">
        <v>1849</v>
      </c>
      <c r="QT4" s="417" t="s">
        <v>1850</v>
      </c>
      <c r="QU4" s="417" t="s">
        <v>1851</v>
      </c>
      <c r="QV4" s="417" t="s">
        <v>1852</v>
      </c>
      <c r="QW4" s="417" t="s">
        <v>1853</v>
      </c>
      <c r="QX4" s="417" t="s">
        <v>1854</v>
      </c>
      <c r="QY4" s="417" t="s">
        <v>1855</v>
      </c>
      <c r="QZ4" s="417" t="s">
        <v>1856</v>
      </c>
      <c r="RA4" s="417" t="s">
        <v>1857</v>
      </c>
      <c r="RB4" s="417" t="s">
        <v>1858</v>
      </c>
      <c r="RC4" s="417" t="s">
        <v>2318</v>
      </c>
      <c r="RD4" s="417" t="s">
        <v>2319</v>
      </c>
      <c r="RE4" s="417" t="s">
        <v>1859</v>
      </c>
      <c r="RF4" s="417" t="s">
        <v>1860</v>
      </c>
      <c r="RG4" s="417" t="s">
        <v>1861</v>
      </c>
      <c r="RH4" s="417" t="s">
        <v>1862</v>
      </c>
      <c r="RI4" s="417" t="s">
        <v>1863</v>
      </c>
      <c r="RJ4" s="417" t="s">
        <v>1864</v>
      </c>
      <c r="RK4" s="417" t="s">
        <v>1865</v>
      </c>
      <c r="RL4" s="417" t="s">
        <v>1866</v>
      </c>
      <c r="RM4" s="417" t="s">
        <v>1867</v>
      </c>
      <c r="RN4" s="417" t="s">
        <v>1868</v>
      </c>
      <c r="RO4" s="417" t="s">
        <v>1869</v>
      </c>
      <c r="RP4" s="417" t="s">
        <v>1870</v>
      </c>
      <c r="RQ4" s="417" t="s">
        <v>1871</v>
      </c>
      <c r="RR4" s="417" t="s">
        <v>1872</v>
      </c>
      <c r="RS4" s="417" t="s">
        <v>1873</v>
      </c>
      <c r="RT4" s="417" t="s">
        <v>1874</v>
      </c>
      <c r="RU4" s="417" t="s">
        <v>1875</v>
      </c>
      <c r="RV4" s="417" t="s">
        <v>2320</v>
      </c>
      <c r="RW4" s="417" t="s">
        <v>2321</v>
      </c>
      <c r="RX4" s="417" t="s">
        <v>2322</v>
      </c>
      <c r="RY4" s="417" t="s">
        <v>1879</v>
      </c>
      <c r="RZ4" s="417" t="s">
        <v>1880</v>
      </c>
      <c r="SA4" s="417" t="s">
        <v>1881</v>
      </c>
      <c r="SB4" s="417" t="s">
        <v>1882</v>
      </c>
      <c r="SC4" s="417" t="s">
        <v>1883</v>
      </c>
      <c r="SD4" s="417" t="s">
        <v>1884</v>
      </c>
      <c r="SE4" s="417" t="s">
        <v>1885</v>
      </c>
      <c r="SF4" s="417" t="s">
        <v>1886</v>
      </c>
      <c r="SG4" s="417" t="s">
        <v>1887</v>
      </c>
      <c r="SH4" s="417" t="s">
        <v>1888</v>
      </c>
      <c r="SI4" s="417" t="s">
        <v>1889</v>
      </c>
      <c r="SJ4" s="417" t="s">
        <v>2323</v>
      </c>
      <c r="SK4" s="417" t="s">
        <v>1890</v>
      </c>
      <c r="SL4" s="417" t="s">
        <v>1891</v>
      </c>
      <c r="SM4" s="417" t="s">
        <v>1892</v>
      </c>
      <c r="SN4" s="417" t="s">
        <v>1893</v>
      </c>
      <c r="SO4" s="417" t="s">
        <v>1894</v>
      </c>
      <c r="SP4" s="417" t="s">
        <v>1895</v>
      </c>
      <c r="SQ4" s="417" t="s">
        <v>1896</v>
      </c>
      <c r="SR4" s="417" t="s">
        <v>1897</v>
      </c>
      <c r="SS4" s="417" t="s">
        <v>1898</v>
      </c>
      <c r="ST4" s="417" t="s">
        <v>1899</v>
      </c>
      <c r="SU4" s="417" t="s">
        <v>1900</v>
      </c>
      <c r="SV4" s="417" t="s">
        <v>1901</v>
      </c>
      <c r="SW4" s="417" t="s">
        <v>1902</v>
      </c>
      <c r="SX4" s="417" t="s">
        <v>1903</v>
      </c>
      <c r="SY4" s="417" t="s">
        <v>1904</v>
      </c>
      <c r="SZ4" s="417" t="s">
        <v>1905</v>
      </c>
      <c r="TA4" s="417" t="s">
        <v>1906</v>
      </c>
      <c r="TB4" s="417" t="s">
        <v>1907</v>
      </c>
      <c r="TC4" s="417" t="s">
        <v>1908</v>
      </c>
      <c r="TD4" s="417" t="s">
        <v>1909</v>
      </c>
      <c r="TE4" s="417" t="s">
        <v>1910</v>
      </c>
      <c r="TF4" s="417" t="s">
        <v>2324</v>
      </c>
      <c r="TG4" s="417" t="s">
        <v>1911</v>
      </c>
      <c r="TH4" s="417" t="s">
        <v>1912</v>
      </c>
      <c r="TI4" s="417" t="s">
        <v>1913</v>
      </c>
      <c r="TJ4" s="417" t="s">
        <v>1914</v>
      </c>
      <c r="TK4" s="417" t="s">
        <v>1915</v>
      </c>
      <c r="TL4" s="417" t="s">
        <v>1916</v>
      </c>
      <c r="TM4" s="417" t="s">
        <v>1917</v>
      </c>
      <c r="TN4" s="417" t="s">
        <v>1918</v>
      </c>
      <c r="TO4" s="417" t="s">
        <v>1919</v>
      </c>
      <c r="TP4" s="417" t="s">
        <v>1920</v>
      </c>
      <c r="TQ4" s="417" t="s">
        <v>1921</v>
      </c>
      <c r="TR4" s="417" t="s">
        <v>1922</v>
      </c>
      <c r="TS4" s="417" t="s">
        <v>1923</v>
      </c>
      <c r="TT4" s="417" t="s">
        <v>1924</v>
      </c>
      <c r="TU4" s="417" t="s">
        <v>1925</v>
      </c>
      <c r="TV4" s="417" t="s">
        <v>1926</v>
      </c>
      <c r="TW4" s="417" t="s">
        <v>2325</v>
      </c>
      <c r="TX4" s="417" t="s">
        <v>1928</v>
      </c>
      <c r="TY4" s="417" t="s">
        <v>1929</v>
      </c>
      <c r="TZ4" s="417" t="s">
        <v>1930</v>
      </c>
      <c r="UA4" s="417" t="s">
        <v>1931</v>
      </c>
      <c r="UB4" s="417" t="s">
        <v>1932</v>
      </c>
      <c r="UC4" s="417" t="s">
        <v>1933</v>
      </c>
      <c r="UD4" s="417" t="s">
        <v>1934</v>
      </c>
      <c r="UE4" s="417" t="s">
        <v>2326</v>
      </c>
      <c r="UF4" s="417" t="s">
        <v>2327</v>
      </c>
      <c r="UG4" s="417" t="s">
        <v>2328</v>
      </c>
      <c r="UH4" s="417" t="s">
        <v>1938</v>
      </c>
      <c r="UI4" s="417" t="s">
        <v>1939</v>
      </c>
      <c r="UJ4" s="417" t="s">
        <v>1940</v>
      </c>
      <c r="UK4" s="417" t="s">
        <v>1941</v>
      </c>
      <c r="UL4" s="417" t="s">
        <v>1942</v>
      </c>
      <c r="UM4" s="417" t="s">
        <v>1943</v>
      </c>
      <c r="UN4" s="417" t="s">
        <v>1944</v>
      </c>
      <c r="UO4" s="417" t="s">
        <v>1945</v>
      </c>
      <c r="UP4" s="417" t="s">
        <v>1946</v>
      </c>
      <c r="UQ4" s="417" t="s">
        <v>2329</v>
      </c>
      <c r="UR4" s="417" t="s">
        <v>1948</v>
      </c>
      <c r="US4" s="417" t="s">
        <v>1949</v>
      </c>
      <c r="UT4" s="417" t="s">
        <v>1950</v>
      </c>
      <c r="UU4" s="417" t="s">
        <v>1951</v>
      </c>
      <c r="UV4" s="417" t="s">
        <v>1952</v>
      </c>
      <c r="UW4" s="417" t="s">
        <v>1953</v>
      </c>
      <c r="UX4" s="417" t="s">
        <v>1954</v>
      </c>
      <c r="UY4" s="417" t="s">
        <v>1955</v>
      </c>
      <c r="UZ4" s="417" t="s">
        <v>1956</v>
      </c>
      <c r="VA4" s="417" t="s">
        <v>1957</v>
      </c>
      <c r="VB4" s="417" t="s">
        <v>1958</v>
      </c>
      <c r="VC4" s="417" t="s">
        <v>1959</v>
      </c>
      <c r="VD4" s="417" t="s">
        <v>1960</v>
      </c>
      <c r="VE4" s="417" t="s">
        <v>1961</v>
      </c>
      <c r="VF4" s="417" t="s">
        <v>1962</v>
      </c>
      <c r="VG4" s="417" t="s">
        <v>2330</v>
      </c>
      <c r="VH4" s="417" t="s">
        <v>2331</v>
      </c>
      <c r="VI4" s="417" t="s">
        <v>2332</v>
      </c>
      <c r="VJ4" s="417" t="s">
        <v>1966</v>
      </c>
      <c r="VK4" s="417" t="s">
        <v>1967</v>
      </c>
      <c r="VL4" s="417" t="s">
        <v>1968</v>
      </c>
      <c r="VM4" s="417" t="s">
        <v>1969</v>
      </c>
      <c r="VN4" s="417" t="s">
        <v>1970</v>
      </c>
      <c r="VO4" s="417" t="s">
        <v>1971</v>
      </c>
      <c r="VP4" s="417" t="s">
        <v>1972</v>
      </c>
      <c r="VQ4" s="417" t="s">
        <v>1973</v>
      </c>
      <c r="VR4" s="417" t="s">
        <v>1974</v>
      </c>
      <c r="VS4" s="417" t="s">
        <v>2333</v>
      </c>
      <c r="VT4" s="417" t="s">
        <v>1976</v>
      </c>
      <c r="VU4" s="417" t="s">
        <v>1977</v>
      </c>
      <c r="VV4" s="417" t="s">
        <v>1978</v>
      </c>
      <c r="VW4" s="417" t="s">
        <v>1979</v>
      </c>
      <c r="VX4" s="417" t="s">
        <v>1980</v>
      </c>
      <c r="VY4" s="417" t="s">
        <v>1981</v>
      </c>
      <c r="VZ4" s="417" t="s">
        <v>1982</v>
      </c>
      <c r="WA4" s="417" t="s">
        <v>1983</v>
      </c>
      <c r="WB4" s="417" t="s">
        <v>1984</v>
      </c>
      <c r="WC4" s="417" t="s">
        <v>1985</v>
      </c>
      <c r="WD4" s="417" t="s">
        <v>1986</v>
      </c>
      <c r="WE4" s="417" t="s">
        <v>1987</v>
      </c>
      <c r="WF4" s="417" t="s">
        <v>1988</v>
      </c>
      <c r="WG4" s="417" t="s">
        <v>1989</v>
      </c>
      <c r="WH4" s="417" t="s">
        <v>1990</v>
      </c>
      <c r="WI4" s="417" t="s">
        <v>1991</v>
      </c>
      <c r="WJ4" s="417" t="s">
        <v>1992</v>
      </c>
      <c r="WK4" s="417" t="s">
        <v>1993</v>
      </c>
      <c r="WL4" s="417" t="s">
        <v>1994</v>
      </c>
      <c r="WM4" s="417" t="s">
        <v>1995</v>
      </c>
      <c r="WN4" s="417" t="s">
        <v>1996</v>
      </c>
      <c r="WO4" s="417" t="s">
        <v>1997</v>
      </c>
      <c r="WP4" s="417" t="s">
        <v>1998</v>
      </c>
      <c r="WQ4" s="417" t="s">
        <v>1999</v>
      </c>
      <c r="WR4" s="417" t="s">
        <v>2000</v>
      </c>
      <c r="WS4" s="417" t="s">
        <v>2334</v>
      </c>
      <c r="WT4" s="417" t="s">
        <v>2335</v>
      </c>
      <c r="WU4" s="417" t="s">
        <v>2003</v>
      </c>
      <c r="WV4" s="417" t="s">
        <v>2004</v>
      </c>
      <c r="WW4" s="417" t="s">
        <v>2005</v>
      </c>
      <c r="WX4" s="417" t="s">
        <v>2336</v>
      </c>
      <c r="WY4" s="417" t="s">
        <v>2007</v>
      </c>
      <c r="WZ4" s="417" t="s">
        <v>2008</v>
      </c>
      <c r="XA4" s="417" t="s">
        <v>2009</v>
      </c>
      <c r="XB4" s="417" t="s">
        <v>2010</v>
      </c>
      <c r="XC4" s="417" t="s">
        <v>2337</v>
      </c>
      <c r="XD4" s="417" t="s">
        <v>2338</v>
      </c>
      <c r="XE4" s="417" t="s">
        <v>2339</v>
      </c>
      <c r="XF4" s="417" t="s">
        <v>2014</v>
      </c>
      <c r="XG4" s="417" t="s">
        <v>2015</v>
      </c>
      <c r="XH4" s="417" t="s">
        <v>2016</v>
      </c>
      <c r="XI4" s="417" t="s">
        <v>2340</v>
      </c>
      <c r="XJ4" s="417" t="s">
        <v>2018</v>
      </c>
      <c r="XK4" s="417" t="s">
        <v>2019</v>
      </c>
      <c r="XL4" s="417" t="s">
        <v>2020</v>
      </c>
      <c r="XM4" s="417" t="s">
        <v>2021</v>
      </c>
      <c r="XN4" s="417" t="s">
        <v>2022</v>
      </c>
      <c r="XO4" s="417" t="s">
        <v>2023</v>
      </c>
      <c r="XP4" s="417" t="s">
        <v>2024</v>
      </c>
      <c r="XQ4" s="417" t="s">
        <v>2025</v>
      </c>
      <c r="XR4" s="417" t="s">
        <v>2026</v>
      </c>
      <c r="XS4" s="417" t="s">
        <v>2027</v>
      </c>
      <c r="XT4" s="417" t="s">
        <v>2028</v>
      </c>
      <c r="XU4" s="417" t="s">
        <v>2029</v>
      </c>
      <c r="XV4" s="417" t="s">
        <v>2030</v>
      </c>
      <c r="XW4" s="417" t="s">
        <v>2031</v>
      </c>
      <c r="XX4" s="417" t="s">
        <v>2032</v>
      </c>
      <c r="XY4" s="417" t="s">
        <v>2033</v>
      </c>
      <c r="XZ4" s="417" t="s">
        <v>2034</v>
      </c>
      <c r="YA4" s="417" t="s">
        <v>2341</v>
      </c>
      <c r="YB4" s="417" t="s">
        <v>2342</v>
      </c>
      <c r="YC4" s="417" t="s">
        <v>2037</v>
      </c>
      <c r="YD4" s="417" t="s">
        <v>2038</v>
      </c>
      <c r="YE4" s="417" t="s">
        <v>2039</v>
      </c>
      <c r="YF4" s="417" t="s">
        <v>2040</v>
      </c>
      <c r="YG4" s="417" t="s">
        <v>2343</v>
      </c>
      <c r="YH4" s="417" t="s">
        <v>2042</v>
      </c>
      <c r="YI4" s="417" t="s">
        <v>2043</v>
      </c>
      <c r="YJ4" s="417" t="s">
        <v>2044</v>
      </c>
      <c r="YK4" s="417" t="s">
        <v>2045</v>
      </c>
      <c r="YL4" s="417" t="s">
        <v>2046</v>
      </c>
      <c r="YM4" s="417" t="s">
        <v>2047</v>
      </c>
      <c r="YN4" s="417" t="s">
        <v>2048</v>
      </c>
      <c r="YO4" s="417" t="s">
        <v>2049</v>
      </c>
      <c r="YP4" s="417" t="s">
        <v>2050</v>
      </c>
      <c r="YQ4" s="417" t="s">
        <v>2344</v>
      </c>
      <c r="YR4" s="417" t="s">
        <v>2345</v>
      </c>
      <c r="YS4" s="417" t="s">
        <v>2346</v>
      </c>
      <c r="YT4" s="417" t="s">
        <v>2054</v>
      </c>
      <c r="YU4" s="417" t="s">
        <v>2055</v>
      </c>
      <c r="YV4" s="417" t="s">
        <v>2056</v>
      </c>
      <c r="YW4" s="417" t="s">
        <v>2057</v>
      </c>
      <c r="YX4" s="417" t="s">
        <v>2058</v>
      </c>
      <c r="YY4" s="417" t="s">
        <v>2059</v>
      </c>
      <c r="YZ4" s="417" t="s">
        <v>2060</v>
      </c>
      <c r="ZA4" s="417" t="s">
        <v>2061</v>
      </c>
      <c r="ZB4" s="417" t="s">
        <v>2062</v>
      </c>
      <c r="ZC4" s="417" t="s">
        <v>2063</v>
      </c>
      <c r="ZD4" s="417" t="s">
        <v>2064</v>
      </c>
      <c r="ZE4" s="417" t="s">
        <v>2065</v>
      </c>
      <c r="ZF4" s="417" t="s">
        <v>2066</v>
      </c>
      <c r="ZG4" s="417" t="s">
        <v>2067</v>
      </c>
      <c r="ZH4" s="417" t="s">
        <v>2068</v>
      </c>
      <c r="ZI4" s="417" t="s">
        <v>2069</v>
      </c>
      <c r="ZJ4" s="417" t="s">
        <v>2070</v>
      </c>
      <c r="ZK4" s="417" t="s">
        <v>2071</v>
      </c>
      <c r="ZL4" s="417" t="s">
        <v>2072</v>
      </c>
      <c r="ZM4" s="417" t="s">
        <v>2073</v>
      </c>
      <c r="ZN4" s="417" t="s">
        <v>2074</v>
      </c>
      <c r="ZO4" s="417" t="s">
        <v>2075</v>
      </c>
      <c r="ZP4" s="417" t="s">
        <v>2076</v>
      </c>
      <c r="ZQ4" s="417" t="s">
        <v>2077</v>
      </c>
      <c r="ZR4" s="417" t="s">
        <v>2078</v>
      </c>
      <c r="ZS4" s="417" t="s">
        <v>2079</v>
      </c>
      <c r="ZT4" s="417" t="s">
        <v>2080</v>
      </c>
      <c r="ZU4" s="417" t="s">
        <v>2081</v>
      </c>
      <c r="ZV4" s="417" t="s">
        <v>2082</v>
      </c>
      <c r="ZW4" s="417" t="s">
        <v>2083</v>
      </c>
      <c r="ZX4" s="417" t="s">
        <v>2084</v>
      </c>
      <c r="ZY4" s="417" t="s">
        <v>2085</v>
      </c>
      <c r="ZZ4" s="417" t="s">
        <v>2086</v>
      </c>
      <c r="AAA4" s="417" t="s">
        <v>2087</v>
      </c>
      <c r="AAB4" s="417" t="s">
        <v>2088</v>
      </c>
      <c r="AAC4" s="417" t="s">
        <v>2347</v>
      </c>
      <c r="AAD4" s="417" t="s">
        <v>2348</v>
      </c>
      <c r="AAE4" s="417" t="s">
        <v>2349</v>
      </c>
      <c r="AAF4" s="417" t="s">
        <v>2092</v>
      </c>
      <c r="AAG4" s="417" t="s">
        <v>2093</v>
      </c>
      <c r="AAH4" s="417" t="s">
        <v>2094</v>
      </c>
      <c r="AAI4" s="417" t="s">
        <v>2095</v>
      </c>
      <c r="AAJ4" s="417" t="s">
        <v>2096</v>
      </c>
      <c r="AAK4" s="417" t="s">
        <v>2097</v>
      </c>
      <c r="AAL4" s="417" t="s">
        <v>2098</v>
      </c>
      <c r="AAM4" s="417" t="s">
        <v>2099</v>
      </c>
      <c r="AAN4" s="417" t="s">
        <v>2100</v>
      </c>
      <c r="AAO4" s="417" t="s">
        <v>2101</v>
      </c>
      <c r="AAP4" s="417" t="s">
        <v>2102</v>
      </c>
      <c r="AAQ4" s="417" t="s">
        <v>2103</v>
      </c>
      <c r="AAR4" s="417" t="s">
        <v>2104</v>
      </c>
      <c r="AAS4" s="417" t="s">
        <v>2105</v>
      </c>
      <c r="AAT4" s="417" t="s">
        <v>2106</v>
      </c>
      <c r="AAU4" s="417" t="s">
        <v>2107</v>
      </c>
      <c r="AAV4" s="417" t="s">
        <v>2108</v>
      </c>
      <c r="AAW4" s="417" t="s">
        <v>2109</v>
      </c>
      <c r="AAX4" s="417" t="s">
        <v>2350</v>
      </c>
      <c r="AAY4" s="417" t="s">
        <v>2111</v>
      </c>
      <c r="AAZ4" s="417" t="s">
        <v>2112</v>
      </c>
      <c r="ABA4" s="417" t="s">
        <v>2113</v>
      </c>
      <c r="ABB4" s="417" t="s">
        <v>2114</v>
      </c>
      <c r="ABC4" s="417" t="s">
        <v>2115</v>
      </c>
      <c r="ABD4" s="417" t="s">
        <v>2116</v>
      </c>
      <c r="ABE4" s="417" t="s">
        <v>2117</v>
      </c>
      <c r="ABF4" s="417" t="s">
        <v>2351</v>
      </c>
      <c r="ABG4" s="417" t="s">
        <v>2352</v>
      </c>
      <c r="ABH4" s="417" t="s">
        <v>2120</v>
      </c>
      <c r="ABI4" s="417" t="s">
        <v>2353</v>
      </c>
      <c r="ABJ4" s="417" t="s">
        <v>2354</v>
      </c>
      <c r="ABK4" s="417" t="s">
        <v>2355</v>
      </c>
      <c r="ABL4" s="417" t="s">
        <v>2356</v>
      </c>
      <c r="ABM4" s="417" t="s">
        <v>2125</v>
      </c>
      <c r="ABN4" s="417" t="s">
        <v>2126</v>
      </c>
      <c r="ABO4" s="417" t="s">
        <v>2127</v>
      </c>
      <c r="ABP4" s="417" t="s">
        <v>2128</v>
      </c>
      <c r="ABQ4" s="417" t="s">
        <v>2129</v>
      </c>
      <c r="ABR4" s="417" t="s">
        <v>2130</v>
      </c>
      <c r="ABS4" s="417" t="s">
        <v>2131</v>
      </c>
      <c r="ABT4" s="417" t="s">
        <v>2132</v>
      </c>
      <c r="ABU4" s="417" t="s">
        <v>2357</v>
      </c>
      <c r="ABV4" s="417" t="s">
        <v>2133</v>
      </c>
      <c r="ABW4" s="417" t="s">
        <v>2134</v>
      </c>
      <c r="ABX4" s="417" t="s">
        <v>2135</v>
      </c>
      <c r="ABY4" s="417" t="s">
        <v>2136</v>
      </c>
      <c r="ABZ4" s="417" t="s">
        <v>2137</v>
      </c>
      <c r="ACA4" s="417" t="s">
        <v>2138</v>
      </c>
      <c r="ACB4" s="417" t="s">
        <v>2139</v>
      </c>
      <c r="ACC4" s="417" t="s">
        <v>2140</v>
      </c>
      <c r="ACD4" s="417" t="s">
        <v>2141</v>
      </c>
      <c r="ACE4" s="417" t="s">
        <v>2142</v>
      </c>
      <c r="ACF4" s="417" t="s">
        <v>2143</v>
      </c>
      <c r="ACG4" s="417" t="s">
        <v>2144</v>
      </c>
      <c r="ACH4" s="417" t="s">
        <v>2145</v>
      </c>
      <c r="ACI4" s="417" t="s">
        <v>2146</v>
      </c>
      <c r="ACJ4" s="417" t="s">
        <v>2147</v>
      </c>
      <c r="ACK4" s="417" t="s">
        <v>2148</v>
      </c>
      <c r="ACL4" s="417" t="s">
        <v>2149</v>
      </c>
      <c r="ACM4" s="417" t="s">
        <v>2150</v>
      </c>
      <c r="ACN4" s="417" t="s">
        <v>2151</v>
      </c>
      <c r="ACO4" s="417" t="s">
        <v>2358</v>
      </c>
      <c r="ACP4" s="417" t="s">
        <v>2153</v>
      </c>
      <c r="ACQ4" s="417" t="s">
        <v>2154</v>
      </c>
      <c r="ACR4" s="417" t="s">
        <v>2155</v>
      </c>
      <c r="ACS4" s="417" t="s">
        <v>2156</v>
      </c>
      <c r="ACT4" s="417" t="s">
        <v>2359</v>
      </c>
      <c r="ACU4" s="417" t="s">
        <v>2158</v>
      </c>
      <c r="ACV4" s="417" t="s">
        <v>2159</v>
      </c>
      <c r="ACW4" s="417" t="s">
        <v>2160</v>
      </c>
      <c r="ACX4" s="417" t="s">
        <v>2161</v>
      </c>
      <c r="ACY4" s="417" t="s">
        <v>2162</v>
      </c>
      <c r="ACZ4" s="417" t="s">
        <v>2010</v>
      </c>
      <c r="ADA4" s="417" t="s">
        <v>2360</v>
      </c>
      <c r="ADB4" s="417" t="s">
        <v>2361</v>
      </c>
      <c r="ADC4" s="417" t="s">
        <v>2362</v>
      </c>
      <c r="ADD4" s="417" t="s">
        <v>2163</v>
      </c>
      <c r="ADE4" s="417" t="s">
        <v>2164</v>
      </c>
      <c r="ADF4" s="417" t="s">
        <v>2165</v>
      </c>
      <c r="ADG4" s="417" t="s">
        <v>2166</v>
      </c>
      <c r="ADH4" s="417" t="s">
        <v>2167</v>
      </c>
      <c r="ADI4" s="417" t="s">
        <v>1629</v>
      </c>
      <c r="ADJ4" s="417" t="s">
        <v>2168</v>
      </c>
      <c r="ADK4" s="417" t="s">
        <v>2169</v>
      </c>
      <c r="ADL4" s="417" t="s">
        <v>2170</v>
      </c>
      <c r="ADM4" s="417" t="s">
        <v>2171</v>
      </c>
      <c r="ADN4" s="417" t="s">
        <v>2172</v>
      </c>
      <c r="ADO4" s="417" t="s">
        <v>2173</v>
      </c>
      <c r="ADP4" s="417" t="s">
        <v>2174</v>
      </c>
      <c r="ADQ4" s="417" t="s">
        <v>2175</v>
      </c>
      <c r="ADR4" s="417" t="s">
        <v>2176</v>
      </c>
      <c r="ADS4" s="417" t="s">
        <v>2177</v>
      </c>
      <c r="ADT4" s="417" t="s">
        <v>2178</v>
      </c>
      <c r="ADU4" s="417" t="s">
        <v>2179</v>
      </c>
      <c r="ADV4" s="417" t="s">
        <v>2180</v>
      </c>
      <c r="ADW4" s="417" t="s">
        <v>2181</v>
      </c>
      <c r="ADX4" s="417" t="s">
        <v>2182</v>
      </c>
      <c r="ADY4" s="417" t="s">
        <v>2198</v>
      </c>
      <c r="ADZ4" s="417" t="s">
        <v>2183</v>
      </c>
      <c r="AEA4" s="417" t="s">
        <v>2184</v>
      </c>
      <c r="AEB4" s="417" t="s">
        <v>2185</v>
      </c>
      <c r="AEC4" s="417" t="s">
        <v>2186</v>
      </c>
      <c r="AED4" s="417" t="s">
        <v>2187</v>
      </c>
      <c r="AEE4" s="417" t="s">
        <v>2188</v>
      </c>
      <c r="AEF4" s="417" t="s">
        <v>2189</v>
      </c>
      <c r="AEG4" s="417" t="s">
        <v>2190</v>
      </c>
      <c r="AEH4" s="417" t="s">
        <v>2191</v>
      </c>
      <c r="AEI4" s="417" t="s">
        <v>2192</v>
      </c>
      <c r="AEJ4" s="417" t="s">
        <v>2193</v>
      </c>
      <c r="AEK4" s="417" t="s">
        <v>2194</v>
      </c>
      <c r="AEL4" s="417" t="s">
        <v>2195</v>
      </c>
      <c r="AEM4" s="417" t="s">
        <v>2196</v>
      </c>
      <c r="AEN4" s="417" t="s">
        <v>2197</v>
      </c>
      <c r="AEO4" s="417" t="s">
        <v>2199</v>
      </c>
      <c r="AEP4" s="417" t="s">
        <v>2200</v>
      </c>
      <c r="AEQ4" s="417" t="s">
        <v>2201</v>
      </c>
      <c r="AER4" s="417" t="s">
        <v>2202</v>
      </c>
      <c r="AES4" s="417" t="s">
        <v>2203</v>
      </c>
      <c r="AET4" s="417" t="s">
        <v>2204</v>
      </c>
      <c r="AEU4" s="417" t="s">
        <v>2205</v>
      </c>
      <c r="AEV4" s="417" t="s">
        <v>2206</v>
      </c>
      <c r="AEW4" s="417" t="s">
        <v>2207</v>
      </c>
      <c r="AEX4" s="417" t="s">
        <v>2208</v>
      </c>
      <c r="AEY4" s="417" t="s">
        <v>2209</v>
      </c>
      <c r="AEZ4" s="417" t="s">
        <v>2210</v>
      </c>
      <c r="AFA4" s="417" t="s">
        <v>2211</v>
      </c>
      <c r="AFB4" s="417" t="s">
        <v>2212</v>
      </c>
      <c r="AFC4" s="417" t="s">
        <v>2213</v>
      </c>
      <c r="AFD4" s="417" t="s">
        <v>2214</v>
      </c>
      <c r="AFE4" s="417" t="s">
        <v>2215</v>
      </c>
      <c r="AFF4" s="417" t="s">
        <v>2216</v>
      </c>
      <c r="AFG4" s="417" t="s">
        <v>2217</v>
      </c>
      <c r="AFH4" s="417" t="s">
        <v>2218</v>
      </c>
      <c r="AFI4" s="417" t="s">
        <v>2219</v>
      </c>
      <c r="AFJ4" s="417" t="s">
        <v>2220</v>
      </c>
      <c r="AFK4" s="417" t="s">
        <v>2221</v>
      </c>
      <c r="AFL4" s="417" t="s">
        <v>2222</v>
      </c>
      <c r="AFM4" s="417" t="s">
        <v>2223</v>
      </c>
      <c r="AFN4" s="417" t="s">
        <v>2224</v>
      </c>
      <c r="AFO4" s="417" t="s">
        <v>2225</v>
      </c>
      <c r="AFP4" s="417" t="s">
        <v>2226</v>
      </c>
      <c r="AFQ4" s="417" t="s">
        <v>2227</v>
      </c>
      <c r="AFR4" s="417" t="s">
        <v>2228</v>
      </c>
      <c r="AFS4" s="417" t="s">
        <v>2229</v>
      </c>
      <c r="AFT4" s="417" t="s">
        <v>2230</v>
      </c>
      <c r="AFU4" s="417" t="s">
        <v>2231</v>
      </c>
      <c r="AFV4" s="417" t="s">
        <v>2232</v>
      </c>
      <c r="AFW4" s="417" t="s">
        <v>2233</v>
      </c>
      <c r="AFX4" s="417" t="s">
        <v>2234</v>
      </c>
      <c r="AFY4" s="417" t="s">
        <v>2235</v>
      </c>
      <c r="AFZ4" s="417" t="s">
        <v>2236</v>
      </c>
      <c r="AGA4" s="417" t="s">
        <v>2237</v>
      </c>
      <c r="AGB4" s="417" t="s">
        <v>2238</v>
      </c>
      <c r="AGC4" s="417" t="s">
        <v>2239</v>
      </c>
      <c r="AGD4" s="417" t="s">
        <v>2240</v>
      </c>
      <c r="AGE4" s="417" t="s">
        <v>2241</v>
      </c>
      <c r="AGF4" s="417" t="s">
        <v>2242</v>
      </c>
      <c r="AGG4" s="417" t="s">
        <v>2243</v>
      </c>
      <c r="AGH4" s="417" t="s">
        <v>2244</v>
      </c>
      <c r="AGI4" s="417" t="s">
        <v>2245</v>
      </c>
      <c r="AGJ4" s="417" t="s">
        <v>2246</v>
      </c>
      <c r="AGK4" s="417" t="s">
        <v>2247</v>
      </c>
      <c r="AGL4" s="417" t="s">
        <v>2248</v>
      </c>
      <c r="AGM4" s="417" t="s">
        <v>2249</v>
      </c>
      <c r="AGN4" s="417" t="s">
        <v>2250</v>
      </c>
      <c r="AGO4" s="417" t="s">
        <v>2251</v>
      </c>
      <c r="AGP4" s="417" t="s">
        <v>2252</v>
      </c>
      <c r="AGQ4" s="417" t="s">
        <v>2253</v>
      </c>
      <c r="AGR4" s="417" t="s">
        <v>2254</v>
      </c>
      <c r="AGS4" s="417" t="s">
        <v>2255</v>
      </c>
      <c r="AGT4" s="417" t="s">
        <v>2256</v>
      </c>
      <c r="AGU4" s="417" t="s">
        <v>2257</v>
      </c>
      <c r="AGV4" s="417" t="s">
        <v>2258</v>
      </c>
      <c r="AGW4" s="417" t="s">
        <v>2259</v>
      </c>
      <c r="AGX4" s="417" t="s">
        <v>2260</v>
      </c>
      <c r="AGY4" s="417" t="s">
        <v>2261</v>
      </c>
      <c r="AGZ4" s="417" t="s">
        <v>2262</v>
      </c>
      <c r="AHA4" s="417" t="s">
        <v>2263</v>
      </c>
      <c r="AHB4" s="417" t="s">
        <v>2264</v>
      </c>
      <c r="AHC4" s="417" t="s">
        <v>2265</v>
      </c>
      <c r="AHD4" s="417" t="s">
        <v>2266</v>
      </c>
      <c r="AHE4" s="417" t="s">
        <v>2267</v>
      </c>
      <c r="AHF4" s="417" t="s">
        <v>2268</v>
      </c>
      <c r="AHG4" s="417" t="s">
        <v>2269</v>
      </c>
      <c r="AHH4" s="417" t="s">
        <v>2270</v>
      </c>
      <c r="AHI4" s="417" t="s">
        <v>2271</v>
      </c>
      <c r="AHJ4" s="417" t="s">
        <v>2272</v>
      </c>
      <c r="AHK4" s="417" t="s">
        <v>2273</v>
      </c>
      <c r="AHL4" s="417" t="s">
        <v>2274</v>
      </c>
      <c r="AHM4" s="417" t="s">
        <v>2275</v>
      </c>
      <c r="AHN4" s="417" t="s">
        <v>2276</v>
      </c>
    </row>
    <row r="5" spans="1:899" ht="24.6">
      <c r="A5" s="141" t="s">
        <v>0</v>
      </c>
      <c r="B5" s="6" t="s">
        <v>1</v>
      </c>
      <c r="C5" s="120">
        <v>753430956.35999966</v>
      </c>
      <c r="D5" s="120">
        <v>96349682.400000021</v>
      </c>
      <c r="E5" s="120">
        <v>141803409.35999998</v>
      </c>
      <c r="F5" s="120">
        <v>30194050.159999985</v>
      </c>
      <c r="G5" s="120">
        <v>135232147.43000001</v>
      </c>
      <c r="H5" s="120">
        <v>41419763.129999988</v>
      </c>
      <c r="I5" s="120">
        <v>70836314.439999998</v>
      </c>
      <c r="J5" s="120">
        <v>88428806.690000013</v>
      </c>
      <c r="K5" s="120">
        <v>68131261.600000009</v>
      </c>
      <c r="L5" s="120">
        <v>63551561.039999999</v>
      </c>
      <c r="M5" s="120">
        <v>45334641.879999995</v>
      </c>
      <c r="N5" s="120">
        <v>46731431.32</v>
      </c>
      <c r="O5" s="120">
        <v>50332750.470000006</v>
      </c>
      <c r="P5" s="120">
        <v>37544462.609999999</v>
      </c>
      <c r="Q5" s="120">
        <v>37907378.659999996</v>
      </c>
      <c r="R5" s="120">
        <v>84016217.289999992</v>
      </c>
      <c r="S5" s="120">
        <v>89766158.230000004</v>
      </c>
      <c r="T5" s="120">
        <v>29272464.309999999</v>
      </c>
      <c r="U5" s="120">
        <v>588839390.55000019</v>
      </c>
      <c r="V5" s="120">
        <v>195309639.55999997</v>
      </c>
      <c r="W5" s="120">
        <v>60018884.940000013</v>
      </c>
      <c r="X5" s="120">
        <v>79778977.209999964</v>
      </c>
      <c r="Y5" s="120">
        <v>44886805.470000006</v>
      </c>
      <c r="Z5" s="120">
        <v>75131641.659999996</v>
      </c>
      <c r="AA5" s="120">
        <v>28317376.150000002</v>
      </c>
      <c r="AB5" s="120">
        <v>161840514.65000004</v>
      </c>
      <c r="AC5" s="120">
        <v>90327066.030000016</v>
      </c>
      <c r="AD5" s="120">
        <v>44878546.090000004</v>
      </c>
      <c r="AE5" s="120">
        <v>102283697.43999997</v>
      </c>
      <c r="AF5" s="120">
        <v>49322157.800000004</v>
      </c>
      <c r="AG5" s="120">
        <v>124024659.64000008</v>
      </c>
      <c r="AH5" s="120">
        <v>63957580.469999999</v>
      </c>
      <c r="AI5" s="120">
        <v>73423703.979999989</v>
      </c>
      <c r="AJ5" s="120">
        <v>40108308.030000001</v>
      </c>
      <c r="AK5" s="120">
        <v>97089225.699999988</v>
      </c>
      <c r="AL5" s="120">
        <v>51500425.650000006</v>
      </c>
      <c r="AM5" s="120">
        <v>22520781.550000001</v>
      </c>
      <c r="AN5" s="120">
        <v>37913211.269999996</v>
      </c>
      <c r="AO5" s="120">
        <v>32255469.919999987</v>
      </c>
      <c r="AP5" s="120">
        <v>29454381.090000011</v>
      </c>
      <c r="AQ5" s="120">
        <v>20670061.719999999</v>
      </c>
      <c r="AR5" s="120">
        <v>25512467.23</v>
      </c>
      <c r="AS5" s="120">
        <v>229481190.49000004</v>
      </c>
      <c r="AT5" s="120">
        <v>23328991.240000002</v>
      </c>
      <c r="AU5" s="120">
        <v>19016403.329999998</v>
      </c>
      <c r="AV5" s="120">
        <v>30594052.540000003</v>
      </c>
      <c r="AW5" s="120">
        <v>51538343.759999983</v>
      </c>
      <c r="AX5" s="120">
        <v>59117651.130000018</v>
      </c>
      <c r="AY5" s="120">
        <v>23265897.029999997</v>
      </c>
      <c r="AZ5" s="120">
        <v>29196024.669999998</v>
      </c>
      <c r="BA5" s="120">
        <v>22325597.209999993</v>
      </c>
      <c r="BB5" s="120">
        <v>24796201.189999986</v>
      </c>
      <c r="BC5" s="120">
        <v>19821469.849999998</v>
      </c>
      <c r="BD5" s="120">
        <v>15218530.980000004</v>
      </c>
      <c r="BE5" s="120">
        <v>78378894.980000004</v>
      </c>
      <c r="BF5" s="120">
        <v>14515178.559999997</v>
      </c>
      <c r="BG5" s="120">
        <v>23547907.489999991</v>
      </c>
      <c r="BH5" s="120">
        <v>183667021.75999999</v>
      </c>
      <c r="BI5" s="120">
        <v>125743653.85000002</v>
      </c>
      <c r="BJ5" s="120">
        <v>58003089.99000001</v>
      </c>
      <c r="BK5" s="120">
        <v>23558653.120000001</v>
      </c>
      <c r="BL5" s="120">
        <v>69101963.989999995</v>
      </c>
      <c r="BM5" s="120">
        <v>57915492.580000006</v>
      </c>
      <c r="BN5" s="120">
        <v>27207958.710000008</v>
      </c>
      <c r="BO5" s="120">
        <v>2442441.09</v>
      </c>
      <c r="BP5" s="120">
        <v>1071791.8099999998</v>
      </c>
      <c r="BQ5" s="120">
        <v>293166675.0399999</v>
      </c>
      <c r="BR5" s="120">
        <v>55227206.829999998</v>
      </c>
      <c r="BS5" s="120">
        <v>63992216.129999995</v>
      </c>
      <c r="BT5" s="120">
        <v>73432898.210000008</v>
      </c>
      <c r="BU5" s="120">
        <v>50596415.409999996</v>
      </c>
      <c r="BV5" s="120">
        <v>68107211.210000008</v>
      </c>
      <c r="BW5" s="120">
        <v>13397610.730000004</v>
      </c>
      <c r="BX5" s="120">
        <v>34795443.289999984</v>
      </c>
      <c r="BY5" s="120">
        <v>65899855.340000033</v>
      </c>
      <c r="BZ5" s="120">
        <v>29610217.310000017</v>
      </c>
      <c r="CA5" s="120">
        <v>28975634.889999989</v>
      </c>
      <c r="CB5" s="120">
        <v>130578546.06000002</v>
      </c>
      <c r="CC5" s="120">
        <v>38832600.93</v>
      </c>
      <c r="CD5" s="120">
        <v>44277874.390000008</v>
      </c>
      <c r="CE5" s="120">
        <v>20798493.890000015</v>
      </c>
      <c r="CF5" s="120">
        <v>831085931.18000019</v>
      </c>
      <c r="CG5" s="120">
        <v>40999216.639999993</v>
      </c>
      <c r="CH5" s="120">
        <v>112141950.08000001</v>
      </c>
      <c r="CI5" s="120">
        <v>44613551.609999999</v>
      </c>
      <c r="CJ5" s="120">
        <v>59119153.289999984</v>
      </c>
      <c r="CK5" s="120">
        <v>43020568.589999989</v>
      </c>
      <c r="CL5" s="120">
        <v>56186022.589999996</v>
      </c>
      <c r="CM5" s="120">
        <v>64951176.260000005</v>
      </c>
      <c r="CN5" s="120">
        <v>24002255.029999997</v>
      </c>
      <c r="CO5" s="120">
        <v>72272802.510000005</v>
      </c>
      <c r="CP5" s="120">
        <v>43903671.95000001</v>
      </c>
      <c r="CQ5" s="120">
        <v>39989576.720000021</v>
      </c>
      <c r="CR5" s="120">
        <v>42272449.129999995</v>
      </c>
      <c r="CS5" s="120">
        <v>297345944.45000005</v>
      </c>
      <c r="CT5" s="120">
        <v>40909280.499999993</v>
      </c>
      <c r="CU5" s="120">
        <v>49132621.529999979</v>
      </c>
      <c r="CV5" s="120">
        <v>95739623.430000022</v>
      </c>
      <c r="CW5" s="120">
        <v>32485712.00999999</v>
      </c>
      <c r="CX5" s="120">
        <v>64436336.200000018</v>
      </c>
      <c r="CY5" s="120">
        <v>18775766.829999998</v>
      </c>
      <c r="CZ5" s="120">
        <v>24661066.330000002</v>
      </c>
      <c r="DA5" s="120">
        <v>136400719.18000001</v>
      </c>
      <c r="DB5" s="120">
        <v>132721370.43000007</v>
      </c>
      <c r="DC5" s="120">
        <v>34302281.829999998</v>
      </c>
      <c r="DD5" s="120">
        <v>39750809.919999994</v>
      </c>
      <c r="DE5" s="120">
        <v>71493285.080000013</v>
      </c>
      <c r="DF5" s="120">
        <v>79222227.599999979</v>
      </c>
      <c r="DG5" s="120">
        <v>73069834.860000014</v>
      </c>
      <c r="DH5" s="120">
        <v>53734311.990000002</v>
      </c>
      <c r="DI5" s="120">
        <v>43252481.970000006</v>
      </c>
      <c r="DJ5" s="120">
        <v>898767373.88</v>
      </c>
      <c r="DK5" s="120">
        <v>53770752.990000017</v>
      </c>
      <c r="DL5" s="120">
        <v>102091009.55</v>
      </c>
      <c r="DM5" s="120">
        <v>54343752.879999995</v>
      </c>
      <c r="DN5" s="120">
        <v>81381974.130000025</v>
      </c>
      <c r="DO5" s="120">
        <v>52836182.050000034</v>
      </c>
      <c r="DP5" s="120">
        <v>120495222.03000002</v>
      </c>
      <c r="DQ5" s="120">
        <v>61640670.790000029</v>
      </c>
      <c r="DR5" s="120">
        <v>115342640.48999995</v>
      </c>
      <c r="DS5" s="120">
        <v>395999880.69999999</v>
      </c>
      <c r="DT5" s="120">
        <v>75223281.730000004</v>
      </c>
      <c r="DU5" s="120">
        <v>180521847.11999997</v>
      </c>
      <c r="DV5" s="120">
        <v>237490606.99000001</v>
      </c>
      <c r="DW5" s="120">
        <v>62032193.939999998</v>
      </c>
      <c r="DX5" s="120">
        <v>95470212.010000005</v>
      </c>
      <c r="DY5" s="120">
        <v>83824671.289999992</v>
      </c>
      <c r="DZ5" s="120">
        <v>28350409.200000014</v>
      </c>
      <c r="EA5" s="120">
        <v>46208819.550000012</v>
      </c>
      <c r="EB5" s="120">
        <v>44646214.449999988</v>
      </c>
      <c r="EC5" s="120">
        <v>75614161.76000002</v>
      </c>
      <c r="ED5" s="120">
        <v>144517272.13000005</v>
      </c>
      <c r="EE5" s="120">
        <v>136071554.41000003</v>
      </c>
      <c r="EF5" s="120">
        <v>49369292.549999975</v>
      </c>
      <c r="EG5" s="120">
        <v>56411401.890000001</v>
      </c>
      <c r="EH5" s="120">
        <v>47183791.280000009</v>
      </c>
      <c r="EI5" s="120">
        <v>72014989.050000012</v>
      </c>
      <c r="EJ5" s="120">
        <v>82868948.220000044</v>
      </c>
      <c r="EK5" s="120">
        <v>27159595.27</v>
      </c>
      <c r="EL5" s="120">
        <v>56615309.370000027</v>
      </c>
      <c r="EM5" s="120">
        <v>459699202.81000012</v>
      </c>
      <c r="EN5" s="120">
        <v>44462172.960000008</v>
      </c>
      <c r="EO5" s="120">
        <v>50290520.790000007</v>
      </c>
      <c r="EP5" s="120">
        <v>48369106.550000004</v>
      </c>
      <c r="EQ5" s="120">
        <v>23126825.899999999</v>
      </c>
      <c r="ER5" s="120">
        <v>21755172.499999993</v>
      </c>
      <c r="ES5" s="120">
        <v>93865179.180000007</v>
      </c>
      <c r="ET5" s="120">
        <v>60987040.020000011</v>
      </c>
      <c r="EU5" s="120">
        <v>50123850.010000013</v>
      </c>
      <c r="EV5" s="120">
        <v>448920989.31999987</v>
      </c>
      <c r="EW5" s="120">
        <v>22668776.860000007</v>
      </c>
      <c r="EX5" s="120">
        <v>53336037.349999987</v>
      </c>
      <c r="EY5" s="120">
        <v>77125682.020000026</v>
      </c>
      <c r="EZ5" s="120">
        <v>87729777.399999991</v>
      </c>
      <c r="FA5" s="120">
        <v>82323198.410000011</v>
      </c>
      <c r="FB5" s="120">
        <v>64038083.420000002</v>
      </c>
      <c r="FC5" s="120">
        <v>42009230.440000005</v>
      </c>
      <c r="FD5" s="120">
        <v>39678326.030000009</v>
      </c>
      <c r="FE5" s="120">
        <v>47638271.999999993</v>
      </c>
      <c r="FF5" s="120">
        <v>37396656.170000002</v>
      </c>
      <c r="FG5" s="120">
        <v>27537491.48</v>
      </c>
      <c r="FH5" s="120">
        <v>157088588.74000001</v>
      </c>
      <c r="FI5" s="120">
        <v>27725206.920000002</v>
      </c>
      <c r="FJ5" s="120">
        <v>33294054.260000005</v>
      </c>
      <c r="FK5" s="120">
        <v>28010520.909999996</v>
      </c>
      <c r="FL5" s="120">
        <v>42034453.220000006</v>
      </c>
      <c r="FM5" s="120">
        <v>53314437.050000012</v>
      </c>
      <c r="FN5" s="120">
        <v>24476092.300000012</v>
      </c>
      <c r="FO5" s="120">
        <v>13513993.829999998</v>
      </c>
      <c r="FP5" s="120">
        <v>747453142.97999978</v>
      </c>
      <c r="FQ5" s="120">
        <v>28745878.339999989</v>
      </c>
      <c r="FR5" s="120">
        <v>61711181.37000002</v>
      </c>
      <c r="FS5" s="120">
        <v>67292140.469999984</v>
      </c>
      <c r="FT5" s="120">
        <v>78374374.449999973</v>
      </c>
      <c r="FU5" s="120">
        <v>44123289.979999989</v>
      </c>
      <c r="FV5" s="120">
        <v>84239923.160000041</v>
      </c>
      <c r="FW5" s="120">
        <v>61312077.970000029</v>
      </c>
      <c r="FX5" s="120">
        <v>67207548.839999989</v>
      </c>
      <c r="FY5" s="120">
        <v>49133776.610000007</v>
      </c>
      <c r="FZ5" s="120">
        <v>117855722.03999998</v>
      </c>
      <c r="GA5" s="120">
        <v>45855295.719999991</v>
      </c>
      <c r="GB5" s="120">
        <v>58386450.919999987</v>
      </c>
      <c r="GC5" s="120">
        <v>33107166.370000008</v>
      </c>
      <c r="GD5" s="120">
        <v>276894328.43000001</v>
      </c>
      <c r="GE5" s="120">
        <v>32535841.309999995</v>
      </c>
      <c r="GF5" s="120">
        <v>41110176.289999992</v>
      </c>
      <c r="GG5" s="120">
        <v>81240702.26000002</v>
      </c>
      <c r="GH5" s="120">
        <v>40690804.210000001</v>
      </c>
      <c r="GI5" s="120">
        <v>33913437.140000001</v>
      </c>
      <c r="GJ5" s="120">
        <v>33082788.32</v>
      </c>
      <c r="GK5" s="120">
        <v>74747084.269999981</v>
      </c>
      <c r="GL5" s="120">
        <v>33952750.269999981</v>
      </c>
      <c r="GM5" s="120">
        <v>19658611.129999995</v>
      </c>
      <c r="GN5" s="120">
        <v>17530342.210000005</v>
      </c>
      <c r="GO5" s="120">
        <v>11104247.120000001</v>
      </c>
      <c r="GP5" s="120">
        <v>127561354.47000003</v>
      </c>
      <c r="GQ5" s="120">
        <v>40072361.990000024</v>
      </c>
      <c r="GR5" s="120">
        <v>35449446.370000005</v>
      </c>
      <c r="GS5" s="120">
        <v>65860313.789999999</v>
      </c>
      <c r="GT5" s="120">
        <v>11277652.689999996</v>
      </c>
      <c r="GU5" s="120">
        <v>52298774.980000004</v>
      </c>
      <c r="GV5" s="120">
        <v>56748220.389999993</v>
      </c>
      <c r="GW5" s="120">
        <v>29097462.959999993</v>
      </c>
      <c r="GX5" s="120">
        <v>105199854.80000003</v>
      </c>
      <c r="GY5" s="120">
        <v>9695296.6800000016</v>
      </c>
      <c r="GZ5" s="120">
        <v>48490993.450000033</v>
      </c>
      <c r="HA5" s="120">
        <v>29915839.960000005</v>
      </c>
      <c r="HB5" s="120">
        <v>546379669.05000043</v>
      </c>
      <c r="HC5" s="120">
        <v>58579003.88000001</v>
      </c>
      <c r="HD5" s="120">
        <v>89361723.849999994</v>
      </c>
      <c r="HE5" s="120">
        <v>91437296.659999982</v>
      </c>
      <c r="HF5" s="120">
        <v>61996766.979999982</v>
      </c>
      <c r="HG5" s="120">
        <v>69576162.439999983</v>
      </c>
      <c r="HH5" s="120">
        <v>19814625.420000002</v>
      </c>
      <c r="HI5" s="120">
        <v>414955609.90000021</v>
      </c>
      <c r="HJ5" s="120">
        <v>107737762.22999999</v>
      </c>
      <c r="HK5" s="120">
        <v>80795908.000000015</v>
      </c>
      <c r="HL5" s="120">
        <v>44499330.720000021</v>
      </c>
      <c r="HM5" s="120">
        <v>36740417.49000001</v>
      </c>
      <c r="HN5" s="120">
        <v>45251105.690000005</v>
      </c>
      <c r="HO5" s="120">
        <v>56645498.260000005</v>
      </c>
      <c r="HP5" s="120">
        <v>32039364.09</v>
      </c>
      <c r="HQ5" s="120">
        <v>387576344.76000017</v>
      </c>
      <c r="HR5" s="120">
        <v>98523114.540000007</v>
      </c>
      <c r="HS5" s="120">
        <v>32192653.589999989</v>
      </c>
      <c r="HT5" s="120">
        <v>31982166.850000009</v>
      </c>
      <c r="HU5" s="120">
        <v>21549416.529999997</v>
      </c>
      <c r="HV5" s="120">
        <v>20244774.530000005</v>
      </c>
      <c r="HW5" s="120">
        <v>64289080.700000003</v>
      </c>
      <c r="HX5" s="120">
        <v>28900483.129999995</v>
      </c>
      <c r="HY5" s="120">
        <v>34747823.609999999</v>
      </c>
      <c r="HZ5" s="120">
        <v>31102859.820000004</v>
      </c>
      <c r="IA5" s="120">
        <v>29162673.180000011</v>
      </c>
      <c r="IB5" s="120">
        <v>62382294.989999987</v>
      </c>
      <c r="IC5" s="120">
        <v>14971504.109999994</v>
      </c>
      <c r="ID5" s="120">
        <v>38288105.109999999</v>
      </c>
      <c r="IE5" s="120">
        <v>11468755.390000001</v>
      </c>
      <c r="IF5" s="120">
        <v>13850020.310000006</v>
      </c>
      <c r="IG5" s="120">
        <v>260330010.47000006</v>
      </c>
      <c r="IH5" s="120">
        <v>76298043.620000005</v>
      </c>
      <c r="II5" s="120">
        <v>56613402.550000012</v>
      </c>
      <c r="IJ5" s="120">
        <v>78971544.209999979</v>
      </c>
      <c r="IK5" s="120">
        <v>98164515.699999988</v>
      </c>
      <c r="IL5" s="120">
        <v>32516993.050000001</v>
      </c>
      <c r="IM5" s="120">
        <v>37914986.450000003</v>
      </c>
      <c r="IN5" s="120">
        <v>27231204.800000001</v>
      </c>
      <c r="IO5" s="120">
        <v>30416955.140000004</v>
      </c>
      <c r="IP5" s="120">
        <v>36899155.109999992</v>
      </c>
      <c r="IQ5" s="120">
        <v>37661487.170000002</v>
      </c>
      <c r="IR5" s="120">
        <v>464104398.74000013</v>
      </c>
      <c r="IS5" s="120">
        <v>103456497.0400001</v>
      </c>
      <c r="IT5" s="120">
        <v>59345087.030000001</v>
      </c>
      <c r="IU5" s="120">
        <v>33064200.599999998</v>
      </c>
      <c r="IV5" s="120">
        <v>29540657.740000002</v>
      </c>
      <c r="IW5" s="120">
        <v>11160815.050000001</v>
      </c>
      <c r="IX5" s="120">
        <v>32432514.540000007</v>
      </c>
      <c r="IY5" s="120">
        <v>10561543.899999997</v>
      </c>
      <c r="IZ5" s="120">
        <v>13511886.299999999</v>
      </c>
      <c r="JA5" s="120">
        <v>22715215.350000009</v>
      </c>
      <c r="JB5" s="120">
        <v>47429383.589999996</v>
      </c>
      <c r="JC5" s="120">
        <v>23513997.400000006</v>
      </c>
      <c r="JD5" s="120">
        <v>40744187.23999998</v>
      </c>
      <c r="JE5" s="120">
        <v>69948876.139999986</v>
      </c>
      <c r="JF5" s="120">
        <v>32673289.059999995</v>
      </c>
      <c r="JG5" s="120">
        <v>33614205.559999995</v>
      </c>
      <c r="JH5" s="120">
        <v>13053232.720000001</v>
      </c>
      <c r="JI5" s="120">
        <v>15729021.759999998</v>
      </c>
      <c r="JJ5" s="120">
        <v>91042897.569999918</v>
      </c>
      <c r="JK5" s="120">
        <v>21251099.110000007</v>
      </c>
      <c r="JL5" s="120">
        <v>26499456.100000009</v>
      </c>
      <c r="JM5" s="120">
        <v>37783674.539999992</v>
      </c>
      <c r="JN5" s="120">
        <v>25350388.879999992</v>
      </c>
      <c r="JO5" s="120">
        <v>45474621.490000002</v>
      </c>
      <c r="JP5" s="120">
        <v>19154731.990000006</v>
      </c>
      <c r="JQ5" s="120">
        <v>366857878.47999996</v>
      </c>
      <c r="JR5" s="120">
        <v>142250523.51000005</v>
      </c>
      <c r="JS5" s="120">
        <v>41276211.090000004</v>
      </c>
      <c r="JT5" s="120">
        <v>12428186.309999995</v>
      </c>
      <c r="JU5" s="120">
        <v>60276764.280000016</v>
      </c>
      <c r="JV5" s="120">
        <v>13692093.1</v>
      </c>
      <c r="JW5" s="120">
        <v>83166097.200000003</v>
      </c>
      <c r="JX5" s="120">
        <v>44030282.63000001</v>
      </c>
      <c r="JY5" s="120">
        <v>20812296.220000003</v>
      </c>
      <c r="JZ5" s="120">
        <v>38491293.499999993</v>
      </c>
      <c r="KA5" s="120">
        <v>48528815.380000003</v>
      </c>
      <c r="KB5" s="120">
        <v>39565927.93</v>
      </c>
      <c r="KC5" s="120">
        <v>42657538.789999992</v>
      </c>
      <c r="KD5" s="120">
        <v>11342310.459999997</v>
      </c>
      <c r="KE5" s="120">
        <v>36679943.200000003</v>
      </c>
      <c r="KF5" s="120">
        <v>669775084.82999969</v>
      </c>
      <c r="KG5" s="120">
        <v>0</v>
      </c>
      <c r="KH5" s="120">
        <v>34271698.139999993</v>
      </c>
      <c r="KI5" s="120">
        <v>37926732.129999988</v>
      </c>
      <c r="KJ5" s="120">
        <v>45961584.790000014</v>
      </c>
      <c r="KK5" s="120">
        <v>55610796</v>
      </c>
      <c r="KL5" s="120">
        <v>179521996.12000003</v>
      </c>
      <c r="KM5" s="120">
        <v>27226519.370000001</v>
      </c>
      <c r="KN5" s="120">
        <v>18006675.139999986</v>
      </c>
      <c r="KO5" s="120">
        <v>129207245.36999997</v>
      </c>
      <c r="KP5" s="120">
        <v>41809272.689999998</v>
      </c>
      <c r="KQ5" s="120">
        <v>53369322.250000015</v>
      </c>
      <c r="KR5" s="120">
        <v>112836967.82999998</v>
      </c>
      <c r="KS5" s="120">
        <v>37383099.109999985</v>
      </c>
      <c r="KT5" s="120">
        <v>57772372.04999999</v>
      </c>
      <c r="KU5" s="120">
        <v>227968217.88</v>
      </c>
      <c r="KV5" s="120">
        <v>55026576.25</v>
      </c>
      <c r="KW5" s="120">
        <v>161334771.06000003</v>
      </c>
      <c r="KX5" s="120">
        <v>29301426.36999999</v>
      </c>
      <c r="KY5" s="120">
        <v>22804634.189999998</v>
      </c>
      <c r="KZ5" s="120">
        <v>69052576.429999962</v>
      </c>
      <c r="LA5" s="120">
        <v>69380536.879999995</v>
      </c>
      <c r="LB5" s="120">
        <v>38182450.299999997</v>
      </c>
      <c r="LC5" s="120">
        <v>57340868.640000001</v>
      </c>
      <c r="LD5" s="120">
        <v>30378913.780000009</v>
      </c>
      <c r="LE5" s="120">
        <v>675838903.69000018</v>
      </c>
      <c r="LF5" s="120">
        <v>96535770.939999953</v>
      </c>
      <c r="LG5" s="120">
        <v>106729129.02999997</v>
      </c>
      <c r="LH5" s="120">
        <v>115390993.88999996</v>
      </c>
      <c r="LI5" s="120">
        <v>28435908.379999984</v>
      </c>
      <c r="LJ5" s="120">
        <v>37312914.659999982</v>
      </c>
      <c r="LK5" s="120">
        <v>22160211.709999997</v>
      </c>
      <c r="LL5" s="120">
        <v>48887995.029999986</v>
      </c>
      <c r="LM5" s="120">
        <v>21968028.679999992</v>
      </c>
      <c r="LN5" s="120">
        <v>70613020.210000008</v>
      </c>
      <c r="LO5" s="120">
        <v>29402327.649999999</v>
      </c>
      <c r="LP5" s="120">
        <v>158435511.98999995</v>
      </c>
      <c r="LQ5" s="120">
        <v>13272215.329999998</v>
      </c>
      <c r="LR5" s="120">
        <v>25790263.420000002</v>
      </c>
      <c r="LS5" s="120">
        <v>328172744.19999993</v>
      </c>
      <c r="LT5" s="120">
        <v>220925878.07000008</v>
      </c>
      <c r="LU5" s="120">
        <v>458457172.06999981</v>
      </c>
      <c r="LV5" s="120">
        <v>163294206.86999995</v>
      </c>
      <c r="LW5" s="120">
        <v>72767659.659999967</v>
      </c>
      <c r="LX5" s="120">
        <v>77195668.420000017</v>
      </c>
      <c r="LY5" s="120">
        <v>49805256.879999995</v>
      </c>
      <c r="LZ5" s="120">
        <v>41780346.61999999</v>
      </c>
      <c r="MA5" s="120">
        <v>40319313.779999964</v>
      </c>
      <c r="MB5" s="120">
        <v>40934021.139999971</v>
      </c>
      <c r="MC5" s="120">
        <v>100158158.25000003</v>
      </c>
      <c r="MD5" s="120">
        <v>45116398.020000003</v>
      </c>
      <c r="ME5" s="120">
        <v>489302187.30000013</v>
      </c>
      <c r="MF5" s="120">
        <v>52009184.079999998</v>
      </c>
      <c r="MG5" s="120">
        <v>35805863.609999992</v>
      </c>
      <c r="MH5" s="120">
        <v>35534133.25</v>
      </c>
      <c r="MI5" s="120">
        <v>35124387.809999995</v>
      </c>
      <c r="MJ5" s="120">
        <v>48344363.919999994</v>
      </c>
      <c r="MK5" s="120">
        <v>36769570.829999998</v>
      </c>
      <c r="ML5" s="120">
        <v>36036144.95000001</v>
      </c>
      <c r="MM5" s="120">
        <v>62098750.140000001</v>
      </c>
      <c r="MN5" s="120">
        <v>48539323.030000009</v>
      </c>
      <c r="MO5" s="120">
        <v>41748026.00999999</v>
      </c>
      <c r="MP5" s="120">
        <v>32832380.210000005</v>
      </c>
      <c r="MQ5" s="120">
        <v>283587410.63999999</v>
      </c>
      <c r="MR5" s="120">
        <v>59366740.970000006</v>
      </c>
      <c r="MS5" s="120">
        <v>47765843.57</v>
      </c>
      <c r="MT5" s="120">
        <v>78178585.969999999</v>
      </c>
      <c r="MU5" s="120">
        <v>69492676.909999982</v>
      </c>
      <c r="MV5" s="120">
        <v>41421273.889999986</v>
      </c>
      <c r="MW5" s="120">
        <v>80162481.520299971</v>
      </c>
      <c r="MX5" s="120">
        <v>77323733.619999975</v>
      </c>
      <c r="MY5" s="120">
        <v>40207790.970000014</v>
      </c>
      <c r="MZ5" s="120">
        <v>22252589.5</v>
      </c>
      <c r="NA5" s="120">
        <v>29986594.13000001</v>
      </c>
      <c r="NB5" s="120">
        <v>753607748.06999969</v>
      </c>
      <c r="NC5" s="120">
        <v>106801587.88999999</v>
      </c>
      <c r="ND5" s="120">
        <v>27216817.590000007</v>
      </c>
      <c r="NE5" s="120">
        <v>339156614.60000008</v>
      </c>
      <c r="NF5" s="120">
        <v>28319266.510000005</v>
      </c>
      <c r="NG5" s="120">
        <v>75003340.640000001</v>
      </c>
      <c r="NH5" s="120">
        <v>120808472.97000001</v>
      </c>
      <c r="NI5" s="120">
        <v>174254890.47000003</v>
      </c>
      <c r="NJ5" s="120">
        <v>15609999.580000004</v>
      </c>
      <c r="NK5" s="120">
        <v>76300633.200000003</v>
      </c>
      <c r="NL5" s="120">
        <v>54325821.500000007</v>
      </c>
      <c r="NM5" s="120">
        <v>45062326.359999999</v>
      </c>
      <c r="NN5" s="120">
        <v>121439387.38000005</v>
      </c>
      <c r="NO5" s="120">
        <v>18526149.350000005</v>
      </c>
      <c r="NP5" s="120">
        <v>33002751.84</v>
      </c>
      <c r="NQ5" s="120">
        <v>35998046.470000006</v>
      </c>
      <c r="NR5" s="120">
        <v>22089254.660000008</v>
      </c>
      <c r="NS5" s="120">
        <v>9507509.2400000002</v>
      </c>
      <c r="NT5" s="120">
        <v>19674941.569999997</v>
      </c>
      <c r="NU5" s="120">
        <v>204628768.90039989</v>
      </c>
      <c r="NV5" s="120">
        <v>190381104.44999999</v>
      </c>
      <c r="NW5" s="120">
        <v>46503460.639999993</v>
      </c>
      <c r="NX5" s="120">
        <v>33731006.389999993</v>
      </c>
      <c r="NY5" s="120">
        <v>44973269.500000015</v>
      </c>
      <c r="NZ5" s="120">
        <v>49103625.809999995</v>
      </c>
      <c r="OA5" s="120">
        <v>24069001.780000001</v>
      </c>
      <c r="OB5" s="120">
        <v>330003799.91000015</v>
      </c>
      <c r="OC5" s="120">
        <v>81857505.900000021</v>
      </c>
      <c r="OD5" s="120">
        <v>54497719.869999953</v>
      </c>
      <c r="OE5" s="120">
        <v>141641568.44</v>
      </c>
      <c r="OF5" s="120">
        <v>40885291.109999999</v>
      </c>
      <c r="OG5" s="120">
        <v>58483920.700000003</v>
      </c>
      <c r="OH5" s="120">
        <v>55674270.240000002</v>
      </c>
      <c r="OI5" s="120">
        <v>30411349.330000002</v>
      </c>
      <c r="OJ5" s="120">
        <v>43515713.769999988</v>
      </c>
      <c r="OK5" s="120">
        <v>648055592.0999999</v>
      </c>
      <c r="OL5" s="120">
        <v>98726984.190000072</v>
      </c>
      <c r="OM5" s="120">
        <v>369791821.50999993</v>
      </c>
      <c r="ON5" s="120">
        <v>89703570.340000004</v>
      </c>
      <c r="OO5" s="120">
        <v>80298413.530000001</v>
      </c>
      <c r="OP5" s="120">
        <v>37207696.349999987</v>
      </c>
      <c r="OQ5" s="120">
        <v>326806581.64999998</v>
      </c>
      <c r="OR5" s="120">
        <v>43645204.259999998</v>
      </c>
      <c r="OS5" s="120">
        <v>43109092.289999984</v>
      </c>
      <c r="OT5" s="120">
        <v>71170478.939999998</v>
      </c>
      <c r="OU5" s="120">
        <v>44938830.650000006</v>
      </c>
      <c r="OV5" s="120">
        <v>111646403.11999999</v>
      </c>
      <c r="OW5" s="120">
        <v>51160112.879999995</v>
      </c>
      <c r="OX5" s="120">
        <v>36947888.729999989</v>
      </c>
      <c r="OY5" s="120">
        <v>30453949.750000007</v>
      </c>
      <c r="OZ5" s="120">
        <v>490418318.50999999</v>
      </c>
      <c r="PA5" s="120">
        <v>37383689.630000003</v>
      </c>
      <c r="PB5" s="120">
        <v>64707921.810000002</v>
      </c>
      <c r="PC5" s="120">
        <v>16010549.220000001</v>
      </c>
      <c r="PD5" s="120">
        <v>53985938.669999994</v>
      </c>
      <c r="PE5" s="120">
        <v>108390201.29999997</v>
      </c>
      <c r="PF5" s="120">
        <v>44550700.169999987</v>
      </c>
      <c r="PG5" s="120">
        <v>26804239.490000006</v>
      </c>
      <c r="PH5" s="120">
        <v>63753047.909999996</v>
      </c>
      <c r="PI5" s="120">
        <v>55822248.36999999</v>
      </c>
      <c r="PJ5" s="120">
        <v>75191802.840000018</v>
      </c>
      <c r="PK5" s="120">
        <v>70059997.089999989</v>
      </c>
      <c r="PL5" s="120">
        <v>25224193.229999997</v>
      </c>
      <c r="PM5" s="120">
        <v>116282581.32000001</v>
      </c>
      <c r="PN5" s="120">
        <v>32610189.530000001</v>
      </c>
      <c r="PO5" s="120">
        <v>21105296.57</v>
      </c>
      <c r="PP5" s="120">
        <v>13962656.450000001</v>
      </c>
      <c r="PQ5" s="120">
        <v>21919615.670000002</v>
      </c>
      <c r="PR5" s="120">
        <v>1049014987.3499992</v>
      </c>
      <c r="PS5" s="120">
        <v>45335673.219999999</v>
      </c>
      <c r="PT5" s="120">
        <v>34405817.929999992</v>
      </c>
      <c r="PU5" s="120">
        <v>81551524.859999999</v>
      </c>
      <c r="PV5" s="120">
        <v>299629303.96000004</v>
      </c>
      <c r="PW5" s="120">
        <v>68116182.620000005</v>
      </c>
      <c r="PX5" s="120">
        <v>86401663.000000045</v>
      </c>
      <c r="PY5" s="120">
        <v>37010745.480000004</v>
      </c>
      <c r="PZ5" s="120">
        <v>78906375.720000029</v>
      </c>
      <c r="QA5" s="120">
        <v>26360004.889999997</v>
      </c>
      <c r="QB5" s="120">
        <v>69281783.030000031</v>
      </c>
      <c r="QC5" s="120">
        <v>33452024.710000016</v>
      </c>
      <c r="QD5" s="120">
        <v>44074528.830000013</v>
      </c>
      <c r="QE5" s="120">
        <v>55096722.369999975</v>
      </c>
      <c r="QF5" s="120">
        <v>57800880.360000014</v>
      </c>
      <c r="QG5" s="120">
        <v>68167378.769999981</v>
      </c>
      <c r="QH5" s="120">
        <v>32547079.940000009</v>
      </c>
      <c r="QI5" s="120">
        <v>40547384.49000001</v>
      </c>
      <c r="QJ5" s="120">
        <v>29356047.580000002</v>
      </c>
      <c r="QK5" s="120">
        <v>104295458.47</v>
      </c>
      <c r="QL5" s="120">
        <v>85256161.289999992</v>
      </c>
      <c r="QM5" s="120">
        <v>33375280.260000009</v>
      </c>
      <c r="QN5" s="120">
        <v>17711926.829999994</v>
      </c>
      <c r="QO5" s="120">
        <v>15869374.66</v>
      </c>
      <c r="QP5" s="120">
        <v>26229836.350000001</v>
      </c>
      <c r="QQ5" s="120">
        <v>28290972.169999998</v>
      </c>
      <c r="QR5" s="120">
        <v>650633016.04999995</v>
      </c>
      <c r="QS5" s="120">
        <v>30437512.660000011</v>
      </c>
      <c r="QT5" s="120">
        <v>92784036.980000004</v>
      </c>
      <c r="QU5" s="120">
        <v>52063071.150000013</v>
      </c>
      <c r="QV5" s="120">
        <v>49528425.420000017</v>
      </c>
      <c r="QW5" s="120">
        <v>115933076.52000003</v>
      </c>
      <c r="QX5" s="120">
        <v>41395362.299999997</v>
      </c>
      <c r="QY5" s="120">
        <v>62040602.129999988</v>
      </c>
      <c r="QZ5" s="120">
        <v>95735707.319999993</v>
      </c>
      <c r="RA5" s="120">
        <v>33031739.77</v>
      </c>
      <c r="RB5" s="120">
        <v>39031071.269999996</v>
      </c>
      <c r="RC5" s="120">
        <v>26706533.349999998</v>
      </c>
      <c r="RD5" s="120">
        <v>21084251.059999999</v>
      </c>
      <c r="RE5" s="120">
        <v>583899077.23000002</v>
      </c>
      <c r="RF5" s="120">
        <v>106055529.60000001</v>
      </c>
      <c r="RG5" s="120">
        <v>45200135.270000026</v>
      </c>
      <c r="RH5" s="120">
        <v>92276849.679999977</v>
      </c>
      <c r="RI5" s="120">
        <v>60709475.600000016</v>
      </c>
      <c r="RJ5" s="120">
        <v>65421827.989999987</v>
      </c>
      <c r="RK5" s="120">
        <v>113932564.45000003</v>
      </c>
      <c r="RL5" s="120">
        <v>51605185.490000017</v>
      </c>
      <c r="RM5" s="120">
        <v>49624368.159999996</v>
      </c>
      <c r="RN5" s="120">
        <v>110060663.47999994</v>
      </c>
      <c r="RO5" s="120">
        <v>123591319.52</v>
      </c>
      <c r="RP5" s="120">
        <v>20665682.890000004</v>
      </c>
      <c r="RQ5" s="120">
        <v>28495678.139999989</v>
      </c>
      <c r="RR5" s="120">
        <v>50672760.280000016</v>
      </c>
      <c r="RS5" s="120">
        <v>28918321.16</v>
      </c>
      <c r="RT5" s="120">
        <v>33233874.889999993</v>
      </c>
      <c r="RU5" s="120">
        <v>44024862.729999989</v>
      </c>
      <c r="RV5" s="120">
        <v>30665662.370000005</v>
      </c>
      <c r="RW5" s="120">
        <v>21695551.990000002</v>
      </c>
      <c r="RX5" s="120">
        <v>23816884.370000001</v>
      </c>
      <c r="RY5" s="120">
        <v>298111663.81999987</v>
      </c>
      <c r="RZ5" s="120">
        <v>41285281.629999995</v>
      </c>
      <c r="SA5" s="120">
        <v>39543945.919999994</v>
      </c>
      <c r="SB5" s="120">
        <v>26231973.180000011</v>
      </c>
      <c r="SC5" s="120">
        <v>29231961.289999999</v>
      </c>
      <c r="SD5" s="120">
        <v>32668570.490000002</v>
      </c>
      <c r="SE5" s="120">
        <v>47145311.729999989</v>
      </c>
      <c r="SF5" s="120">
        <v>64247512.93999999</v>
      </c>
      <c r="SG5" s="120">
        <v>42180637.559999995</v>
      </c>
      <c r="SH5" s="120">
        <v>49295126.710000031</v>
      </c>
      <c r="SI5" s="120">
        <v>70453477.280000016</v>
      </c>
      <c r="SJ5" s="120">
        <v>20866398.920000006</v>
      </c>
      <c r="SK5" s="120">
        <v>203778211.50999999</v>
      </c>
      <c r="SL5" s="120">
        <v>54010477.989999995</v>
      </c>
      <c r="SM5" s="120">
        <v>67216260.270000011</v>
      </c>
      <c r="SN5" s="120">
        <v>99569208.619999975</v>
      </c>
      <c r="SO5" s="120">
        <v>45047296.759999998</v>
      </c>
      <c r="SP5" s="120">
        <v>53596968.479999982</v>
      </c>
      <c r="SQ5" s="120">
        <v>40295427.310000002</v>
      </c>
      <c r="SR5" s="120">
        <v>28556502.909999996</v>
      </c>
      <c r="SS5" s="120">
        <v>352147562.99000019</v>
      </c>
      <c r="ST5" s="120">
        <v>34718009.260000005</v>
      </c>
      <c r="SU5" s="120">
        <v>47535056.409999982</v>
      </c>
      <c r="SV5" s="120">
        <v>61256404.859999985</v>
      </c>
      <c r="SW5" s="120">
        <v>21482710.490000002</v>
      </c>
      <c r="SX5" s="120">
        <v>28606808.210000001</v>
      </c>
      <c r="SY5" s="120">
        <v>39842464.459999993</v>
      </c>
      <c r="SZ5" s="120">
        <v>100957853.96999998</v>
      </c>
      <c r="TA5" s="120">
        <v>33533745.189999983</v>
      </c>
      <c r="TB5" s="120">
        <v>36304567.380000003</v>
      </c>
      <c r="TC5" s="120">
        <v>61924740.399999991</v>
      </c>
      <c r="TD5" s="120">
        <v>72320580.13000001</v>
      </c>
      <c r="TE5" s="120">
        <v>45662941.249999985</v>
      </c>
      <c r="TF5" s="120">
        <v>32285093.449999999</v>
      </c>
      <c r="TG5" s="120">
        <v>702189629.5</v>
      </c>
      <c r="TH5" s="120">
        <v>46852426.340000004</v>
      </c>
      <c r="TI5" s="120">
        <v>29674632.579999998</v>
      </c>
      <c r="TJ5" s="120">
        <v>71229021.979999989</v>
      </c>
      <c r="TK5" s="120">
        <v>62852375.370000005</v>
      </c>
      <c r="TL5" s="120">
        <v>43797381.919999979</v>
      </c>
      <c r="TM5" s="120">
        <v>19246647.219999995</v>
      </c>
      <c r="TN5" s="120">
        <v>168344340.27000004</v>
      </c>
      <c r="TO5" s="120">
        <v>41101163.960000001</v>
      </c>
      <c r="TP5" s="120">
        <v>74482397.200000003</v>
      </c>
      <c r="TQ5" s="120">
        <v>73724421.079999998</v>
      </c>
      <c r="TR5" s="120">
        <v>39880550.239999995</v>
      </c>
      <c r="TS5" s="120">
        <v>27674852.300000004</v>
      </c>
      <c r="TT5" s="120">
        <v>30877599.789999992</v>
      </c>
      <c r="TU5" s="120">
        <v>40718785.589999996</v>
      </c>
      <c r="TV5" s="120">
        <v>38477245.709999993</v>
      </c>
      <c r="TW5" s="120">
        <v>210006743.01999998</v>
      </c>
      <c r="TX5" s="120">
        <v>46043114.219999999</v>
      </c>
      <c r="TY5" s="120">
        <v>247211984.27000004</v>
      </c>
      <c r="TZ5" s="120">
        <v>89926728.309999973</v>
      </c>
      <c r="UA5" s="120">
        <v>26052728.359999992</v>
      </c>
      <c r="UB5" s="120">
        <v>35548130.840000011</v>
      </c>
      <c r="UC5" s="120">
        <v>210473746.45000005</v>
      </c>
      <c r="UD5" s="120">
        <v>22253204.830000006</v>
      </c>
      <c r="UE5" s="120">
        <v>19645733.989999998</v>
      </c>
      <c r="UF5" s="120">
        <v>44965546.549999997</v>
      </c>
      <c r="UG5" s="120">
        <v>32368625.109999996</v>
      </c>
      <c r="UH5" s="120">
        <v>245794502.92999998</v>
      </c>
      <c r="UI5" s="120">
        <v>83695477.680000007</v>
      </c>
      <c r="UJ5" s="120">
        <v>56606053.749999993</v>
      </c>
      <c r="UK5" s="120">
        <v>100679034.57000002</v>
      </c>
      <c r="UL5" s="120">
        <v>66359689.81000004</v>
      </c>
      <c r="UM5" s="120">
        <v>49651886.770000011</v>
      </c>
      <c r="UN5" s="120">
        <v>1148719164.9400001</v>
      </c>
      <c r="UO5" s="120">
        <v>65254778.820000023</v>
      </c>
      <c r="UP5" s="120">
        <v>61541119.139999986</v>
      </c>
      <c r="UQ5" s="120">
        <v>177649659.07000002</v>
      </c>
      <c r="UR5" s="120">
        <v>11735753.41</v>
      </c>
      <c r="US5" s="120">
        <v>48478676.589999996</v>
      </c>
      <c r="UT5" s="120">
        <v>125316490.94999997</v>
      </c>
      <c r="UU5" s="120">
        <v>35374649.510000005</v>
      </c>
      <c r="UV5" s="120">
        <v>42285557.459999986</v>
      </c>
      <c r="UW5" s="120">
        <v>51392045.960000001</v>
      </c>
      <c r="UX5" s="120">
        <v>61362763.160000019</v>
      </c>
      <c r="UY5" s="120">
        <v>126642499.59000005</v>
      </c>
      <c r="UZ5" s="120">
        <v>75962921.930000022</v>
      </c>
      <c r="VA5" s="120">
        <v>128975645.34000005</v>
      </c>
      <c r="VB5" s="120">
        <v>34197958.640000008</v>
      </c>
      <c r="VC5" s="120">
        <v>26786554.830000009</v>
      </c>
      <c r="VD5" s="120">
        <v>35029315.650000006</v>
      </c>
      <c r="VE5" s="120">
        <v>30303115.88000001</v>
      </c>
      <c r="VF5" s="120">
        <v>169136824.95000002</v>
      </c>
      <c r="VG5" s="120">
        <v>24944269.320000008</v>
      </c>
      <c r="VH5" s="120">
        <v>29894471.590000004</v>
      </c>
      <c r="VI5" s="120">
        <v>25795718.480000004</v>
      </c>
      <c r="VJ5" s="120">
        <v>566231106.96999991</v>
      </c>
      <c r="VK5" s="120">
        <v>46203754.310000002</v>
      </c>
      <c r="VL5" s="120">
        <v>46481226.740000017</v>
      </c>
      <c r="VM5" s="120">
        <v>107370333.27999996</v>
      </c>
      <c r="VN5" s="120">
        <v>111826017.67</v>
      </c>
      <c r="VO5" s="120">
        <v>74143893.289999977</v>
      </c>
      <c r="VP5" s="120">
        <v>58044777.209999993</v>
      </c>
      <c r="VQ5" s="120">
        <v>46399852.449999973</v>
      </c>
      <c r="VR5" s="120">
        <v>51048031.430000007</v>
      </c>
      <c r="VS5" s="120">
        <v>185996707.43000004</v>
      </c>
      <c r="VT5" s="120">
        <v>46849780.139999993</v>
      </c>
      <c r="VU5" s="120">
        <v>85010397.439999998</v>
      </c>
      <c r="VV5" s="120">
        <v>62873046.210000001</v>
      </c>
      <c r="VW5" s="120">
        <v>41421785.630000003</v>
      </c>
      <c r="VX5" s="120">
        <v>33759005.740000002</v>
      </c>
      <c r="VY5" s="120">
        <v>1488772082.4699998</v>
      </c>
      <c r="VZ5" s="120">
        <v>87372923.670000002</v>
      </c>
      <c r="WA5" s="120">
        <v>67092964.590000004</v>
      </c>
      <c r="WB5" s="120">
        <v>63447209.240000002</v>
      </c>
      <c r="WC5" s="120">
        <v>44637729.390000001</v>
      </c>
      <c r="WD5" s="120">
        <v>57887229.939999975</v>
      </c>
      <c r="WE5" s="120">
        <v>69507055.849999964</v>
      </c>
      <c r="WF5" s="120">
        <v>114785081.84999998</v>
      </c>
      <c r="WG5" s="120">
        <v>56896238.68999999</v>
      </c>
      <c r="WH5" s="120">
        <v>83737896.950000003</v>
      </c>
      <c r="WI5" s="120">
        <v>41906830.679999992</v>
      </c>
      <c r="WJ5" s="120">
        <v>133795238.71000005</v>
      </c>
      <c r="WK5" s="120">
        <v>73339969.730000019</v>
      </c>
      <c r="WL5" s="120">
        <v>84847295.090000004</v>
      </c>
      <c r="WM5" s="120">
        <v>184049387.62000003</v>
      </c>
      <c r="WN5" s="120">
        <v>77484750.810000002</v>
      </c>
      <c r="WO5" s="120">
        <v>81229490.579999968</v>
      </c>
      <c r="WP5" s="120">
        <v>55289417.449999981</v>
      </c>
      <c r="WQ5" s="120">
        <v>39475265.279999994</v>
      </c>
      <c r="WR5" s="120">
        <v>124693478.99000001</v>
      </c>
      <c r="WS5" s="120">
        <v>289267977.92000002</v>
      </c>
      <c r="WT5" s="120">
        <v>55286291.75</v>
      </c>
      <c r="WU5" s="120">
        <v>36433874.600000001</v>
      </c>
      <c r="WV5" s="120">
        <v>40413040.019999996</v>
      </c>
      <c r="WW5" s="120">
        <v>47386415.029999971</v>
      </c>
      <c r="WX5" s="120">
        <v>42699122.849999987</v>
      </c>
      <c r="WY5" s="120">
        <v>36447020.400000006</v>
      </c>
      <c r="WZ5" s="120">
        <v>45546950.169999987</v>
      </c>
      <c r="XA5" s="120">
        <v>209284377.19000003</v>
      </c>
      <c r="XB5" s="120">
        <v>30100640.500000011</v>
      </c>
      <c r="XC5" s="120">
        <v>33141153.210000001</v>
      </c>
      <c r="XD5" s="120">
        <v>32066995.680000003</v>
      </c>
      <c r="XE5" s="120">
        <v>37805581.519999996</v>
      </c>
      <c r="XF5" s="120">
        <v>711629272.00000012</v>
      </c>
      <c r="XG5" s="120">
        <v>74958763.969999999</v>
      </c>
      <c r="XH5" s="120">
        <v>90438684.459999993</v>
      </c>
      <c r="XI5" s="120">
        <v>286850655.92000014</v>
      </c>
      <c r="XJ5" s="120">
        <v>75778299.080000028</v>
      </c>
      <c r="XK5" s="120">
        <v>95504179.439999998</v>
      </c>
      <c r="XL5" s="120">
        <v>133136468.58000006</v>
      </c>
      <c r="XM5" s="120">
        <v>81513372.440000027</v>
      </c>
      <c r="XN5" s="120">
        <v>51262405.240000017</v>
      </c>
      <c r="XO5" s="120">
        <v>133138095.34000003</v>
      </c>
      <c r="XP5" s="120">
        <v>115144077.86000004</v>
      </c>
      <c r="XQ5" s="120">
        <v>48956090.619999997</v>
      </c>
      <c r="XR5" s="120">
        <v>32806985.150000002</v>
      </c>
      <c r="XS5" s="120">
        <v>58727469.430000015</v>
      </c>
      <c r="XT5" s="120">
        <v>55003382.81000001</v>
      </c>
      <c r="XU5" s="120">
        <v>41313053.620000005</v>
      </c>
      <c r="XV5" s="120">
        <v>41512376.620000005</v>
      </c>
      <c r="XW5" s="120">
        <v>47169523.920000009</v>
      </c>
      <c r="XX5" s="120">
        <v>40484727.359999999</v>
      </c>
      <c r="XY5" s="120">
        <v>44693951.960000001</v>
      </c>
      <c r="XZ5" s="120">
        <v>44010479.850000001</v>
      </c>
      <c r="YA5" s="120">
        <v>52848388.410000011</v>
      </c>
      <c r="YB5" s="120">
        <v>53067817.579999998</v>
      </c>
      <c r="YC5" s="120">
        <v>794534834.8499999</v>
      </c>
      <c r="YD5" s="120">
        <v>64653671.460000001</v>
      </c>
      <c r="YE5" s="120">
        <v>138877017.18000001</v>
      </c>
      <c r="YF5" s="120">
        <v>55106972.890000001</v>
      </c>
      <c r="YG5" s="120">
        <v>270876619.16000009</v>
      </c>
      <c r="YH5" s="120">
        <v>66435292.030000016</v>
      </c>
      <c r="YI5" s="120">
        <v>114955112.56999996</v>
      </c>
      <c r="YJ5" s="120">
        <v>48506281.919999994</v>
      </c>
      <c r="YK5" s="120">
        <v>199647137.46999997</v>
      </c>
      <c r="YL5" s="120">
        <v>154361623.44000003</v>
      </c>
      <c r="YM5" s="120">
        <v>95857291.730000004</v>
      </c>
      <c r="YN5" s="120">
        <v>54349148.609999999</v>
      </c>
      <c r="YO5" s="120">
        <v>48092464.169999987</v>
      </c>
      <c r="YP5" s="120">
        <v>52356159.31000001</v>
      </c>
      <c r="YQ5" s="120">
        <v>48255982.259999998</v>
      </c>
      <c r="YR5" s="120">
        <v>62240233.360000007</v>
      </c>
      <c r="YS5" s="120">
        <v>50631123.130000003</v>
      </c>
      <c r="YT5" s="120">
        <v>208330099.70999998</v>
      </c>
      <c r="YU5" s="120">
        <v>40198596.329999983</v>
      </c>
      <c r="YV5" s="120">
        <v>42463639.740000002</v>
      </c>
      <c r="YW5" s="120">
        <v>45576942.710000008</v>
      </c>
      <c r="YX5" s="120">
        <v>30521021.359999992</v>
      </c>
      <c r="YY5" s="120">
        <v>24213778.919999998</v>
      </c>
      <c r="YZ5" s="120">
        <v>33456709.250000004</v>
      </c>
      <c r="ZA5" s="120">
        <v>273367406.69000006</v>
      </c>
      <c r="ZB5" s="120">
        <v>25199087.630000006</v>
      </c>
      <c r="ZC5" s="120">
        <v>44091530.510000005</v>
      </c>
      <c r="ZD5" s="120">
        <v>47705646.089999974</v>
      </c>
      <c r="ZE5" s="120">
        <v>31280898.819999989</v>
      </c>
      <c r="ZF5" s="120">
        <v>40528539.769999996</v>
      </c>
      <c r="ZG5" s="120">
        <v>22826191.989999998</v>
      </c>
      <c r="ZH5" s="120">
        <v>24939056.089999996</v>
      </c>
      <c r="ZI5" s="120">
        <v>104652166.19000003</v>
      </c>
      <c r="ZJ5" s="120">
        <v>664825667.04999995</v>
      </c>
      <c r="ZK5" s="120">
        <v>34709815.389999986</v>
      </c>
      <c r="ZL5" s="120">
        <v>84169505.249999985</v>
      </c>
      <c r="ZM5" s="120">
        <v>171402547.98000002</v>
      </c>
      <c r="ZN5" s="120">
        <v>124264738.16000003</v>
      </c>
      <c r="ZO5" s="120">
        <v>44540837.209999986</v>
      </c>
      <c r="ZP5" s="120">
        <v>55712981.760000028</v>
      </c>
      <c r="ZQ5" s="120">
        <v>85445211.819999993</v>
      </c>
      <c r="ZR5" s="120">
        <v>77780057.639999986</v>
      </c>
      <c r="ZS5" s="120">
        <v>92394611.940000013</v>
      </c>
      <c r="ZT5" s="120">
        <v>26889860.920000009</v>
      </c>
      <c r="ZU5" s="120">
        <v>33748518.109999999</v>
      </c>
      <c r="ZV5" s="120">
        <v>40205670.230000027</v>
      </c>
      <c r="ZW5" s="120">
        <v>53237351.109999992</v>
      </c>
      <c r="ZX5" s="120">
        <v>39493969.730000004</v>
      </c>
      <c r="ZY5" s="120">
        <v>45789377.720000014</v>
      </c>
      <c r="ZZ5" s="120">
        <v>56104095.769999981</v>
      </c>
      <c r="AAA5" s="120">
        <v>30176834.359999996</v>
      </c>
      <c r="AAB5" s="120">
        <v>40849564.730000004</v>
      </c>
      <c r="AAC5" s="120">
        <v>38185033.420000009</v>
      </c>
      <c r="AAD5" s="120">
        <v>33010778.959999993</v>
      </c>
      <c r="AAE5" s="120">
        <v>27087329.419999998</v>
      </c>
      <c r="AAF5" s="120">
        <v>210989929.42000008</v>
      </c>
      <c r="AAG5" s="120">
        <v>36533487.859999992</v>
      </c>
      <c r="AAH5" s="120">
        <v>46217598.900000006</v>
      </c>
      <c r="AAI5" s="120">
        <v>30781674.93999999</v>
      </c>
      <c r="AAJ5" s="120">
        <v>33422614.719999995</v>
      </c>
      <c r="AAK5" s="120">
        <v>65427555</v>
      </c>
      <c r="AAL5" s="120">
        <v>40156527.059999995</v>
      </c>
      <c r="AAM5" s="120">
        <v>1329613053.8500001</v>
      </c>
      <c r="AAN5" s="120">
        <v>66295108.600000001</v>
      </c>
      <c r="AAO5" s="120">
        <v>40089912.62000002</v>
      </c>
      <c r="AAP5" s="120">
        <v>77597771.629999995</v>
      </c>
      <c r="AAQ5" s="120">
        <v>60614360.399999999</v>
      </c>
      <c r="AAR5" s="120">
        <v>56667790.809999987</v>
      </c>
      <c r="AAS5" s="120">
        <v>71728536.900000021</v>
      </c>
      <c r="AAT5" s="120">
        <v>91779984.180000007</v>
      </c>
      <c r="AAU5" s="120">
        <v>145530090.12000003</v>
      </c>
      <c r="AAV5" s="120">
        <v>49541727.979999982</v>
      </c>
      <c r="AAW5" s="120">
        <v>62546552.13000001</v>
      </c>
      <c r="AAX5" s="120">
        <v>263524959.78000009</v>
      </c>
      <c r="AAY5" s="120">
        <v>126634708.24999999</v>
      </c>
      <c r="AAZ5" s="120">
        <v>30266178.989999991</v>
      </c>
      <c r="ABA5" s="120">
        <v>61496578.970000021</v>
      </c>
      <c r="ABB5" s="120">
        <v>50109292.780000001</v>
      </c>
      <c r="ABC5" s="120">
        <v>34932494.769999996</v>
      </c>
      <c r="ABD5" s="120">
        <v>56805943.759999998</v>
      </c>
      <c r="ABE5" s="120">
        <v>36939109.769999996</v>
      </c>
      <c r="ABF5" s="120">
        <v>329818680.81999993</v>
      </c>
      <c r="ABG5" s="120">
        <v>205182722.03</v>
      </c>
      <c r="ABH5" s="120">
        <v>38023249.400000006</v>
      </c>
      <c r="ABI5" s="120">
        <v>33196847.779999997</v>
      </c>
      <c r="ABJ5" s="120">
        <v>37091741.049999997</v>
      </c>
      <c r="ABK5" s="120">
        <v>35100221.489999995</v>
      </c>
      <c r="ABL5" s="120">
        <v>29788999.580000006</v>
      </c>
      <c r="ABM5" s="120">
        <v>209863099.50000012</v>
      </c>
      <c r="ABN5" s="120">
        <v>64164828.619999997</v>
      </c>
      <c r="ABO5" s="120">
        <v>33575683.229999997</v>
      </c>
      <c r="ABP5" s="120">
        <v>78425692.480000019</v>
      </c>
      <c r="ABQ5" s="120">
        <v>70782961.270000011</v>
      </c>
      <c r="ABR5" s="120">
        <v>46602607.369999997</v>
      </c>
      <c r="ABS5" s="120">
        <v>35346325.350000001</v>
      </c>
      <c r="ABT5" s="120">
        <v>55436317.140000008</v>
      </c>
      <c r="ABU5" s="120">
        <v>8497019.7299999986</v>
      </c>
      <c r="ABV5" s="120">
        <v>262243270.29000008</v>
      </c>
      <c r="ABW5" s="120">
        <v>16114070.570000002</v>
      </c>
      <c r="ABX5" s="120">
        <v>62976736.05999998</v>
      </c>
      <c r="ABY5" s="120">
        <v>21294828.830000013</v>
      </c>
      <c r="ABZ5" s="120">
        <v>28803652.100000005</v>
      </c>
      <c r="ACA5" s="120">
        <v>93192335.320000023</v>
      </c>
      <c r="ACB5" s="120">
        <v>19423813.110000007</v>
      </c>
      <c r="ACC5" s="120">
        <v>30139802.260000005</v>
      </c>
      <c r="ACD5" s="120">
        <v>29276047.300000001</v>
      </c>
      <c r="ACE5" s="120">
        <v>55509318.649999991</v>
      </c>
      <c r="ACF5" s="120">
        <v>23066682.569999997</v>
      </c>
      <c r="ACG5" s="120">
        <v>543586388.5200001</v>
      </c>
      <c r="ACH5" s="120">
        <v>23250011.839999989</v>
      </c>
      <c r="ACI5" s="120">
        <v>34813398.890000008</v>
      </c>
      <c r="ACJ5" s="120">
        <v>70564391.259999976</v>
      </c>
      <c r="ACK5" s="120">
        <v>28994931.45000001</v>
      </c>
      <c r="ACL5" s="120">
        <v>49689660.490000002</v>
      </c>
      <c r="ACM5" s="120">
        <v>52457006.390000015</v>
      </c>
      <c r="ACN5" s="120">
        <v>175361631.46999994</v>
      </c>
      <c r="ACO5" s="120">
        <v>182097643.09999999</v>
      </c>
      <c r="ACP5" s="120">
        <v>31117252.410000004</v>
      </c>
      <c r="ACQ5" s="120">
        <v>64631706.79999999</v>
      </c>
      <c r="ACR5" s="120">
        <v>55454188.450000003</v>
      </c>
      <c r="ACS5" s="120">
        <v>56402325.059999987</v>
      </c>
      <c r="ACT5" s="120">
        <v>175911176.14000005</v>
      </c>
      <c r="ACU5" s="120">
        <v>28536402.289999995</v>
      </c>
      <c r="ACV5" s="120">
        <v>47669563.349999994</v>
      </c>
      <c r="ACW5" s="120">
        <v>46442089.560000002</v>
      </c>
      <c r="ACX5" s="120">
        <v>27877051.830000006</v>
      </c>
      <c r="ACY5" s="120">
        <v>24665831.030000001</v>
      </c>
      <c r="ACZ5" s="120">
        <v>20957264.879999999</v>
      </c>
      <c r="ADA5" s="120">
        <v>21592097.900000002</v>
      </c>
      <c r="ADB5" s="120">
        <v>22720747.609999996</v>
      </c>
      <c r="ADC5" s="120">
        <v>27880198.969999995</v>
      </c>
      <c r="ADD5" s="120">
        <v>107224267.86999999</v>
      </c>
      <c r="ADE5" s="120">
        <v>102813599.54999995</v>
      </c>
      <c r="ADF5" s="120">
        <v>21675938.25</v>
      </c>
      <c r="ADG5" s="120">
        <v>13636694.710000006</v>
      </c>
      <c r="ADH5" s="120">
        <v>26956891.850000005</v>
      </c>
      <c r="ADI5" s="120">
        <v>10279171.73</v>
      </c>
      <c r="ADJ5" s="120">
        <v>25933304.919999994</v>
      </c>
      <c r="ADK5" s="120">
        <v>22364446.970000003</v>
      </c>
      <c r="ADL5" s="120">
        <v>31362925.379999992</v>
      </c>
      <c r="ADM5" s="120">
        <v>385412817.41999996</v>
      </c>
      <c r="ADN5" s="120">
        <v>34222820.890000008</v>
      </c>
      <c r="ADO5" s="120">
        <v>32171368.100000005</v>
      </c>
      <c r="ADP5" s="120">
        <v>63004130.339999996</v>
      </c>
      <c r="ADQ5" s="120">
        <v>17805974.180000003</v>
      </c>
      <c r="ADR5" s="120">
        <v>23494459.440000005</v>
      </c>
      <c r="ADS5" s="120">
        <v>25293332.630000014</v>
      </c>
      <c r="ADT5" s="120">
        <v>19007736.119999994</v>
      </c>
      <c r="ADU5" s="120">
        <v>526538210.51000005</v>
      </c>
      <c r="ADV5" s="120">
        <v>106417487.54000001</v>
      </c>
      <c r="ADW5" s="120">
        <v>103676470.73999998</v>
      </c>
      <c r="ADX5" s="120">
        <v>36574039.839999989</v>
      </c>
      <c r="ADY5" s="120">
        <v>29494035.960000005</v>
      </c>
      <c r="ADZ5" s="120">
        <v>50325400.040000007</v>
      </c>
      <c r="AEA5" s="120">
        <v>53055745.720000021</v>
      </c>
      <c r="AEB5" s="120">
        <v>46860401.220000006</v>
      </c>
      <c r="AEC5" s="120">
        <v>30047603.84</v>
      </c>
      <c r="AED5" s="120">
        <v>32914436.49000001</v>
      </c>
      <c r="AEE5" s="120">
        <v>22578566.670000002</v>
      </c>
      <c r="AEF5" s="120">
        <v>55374456.949999981</v>
      </c>
      <c r="AEG5" s="120">
        <v>25249242.889999993</v>
      </c>
      <c r="AEH5" s="120">
        <v>46775163.600000001</v>
      </c>
      <c r="AEI5" s="120">
        <v>70645114.949999988</v>
      </c>
      <c r="AEJ5" s="120">
        <v>28853322.309999987</v>
      </c>
      <c r="AEK5" s="120">
        <v>40353731.369999997</v>
      </c>
      <c r="AEL5" s="120">
        <v>74649396.819999978</v>
      </c>
      <c r="AEM5" s="120">
        <v>30690037.869999997</v>
      </c>
      <c r="AEN5" s="120">
        <v>33004122.209999997</v>
      </c>
      <c r="AEO5" s="120">
        <v>410305925.9799999</v>
      </c>
      <c r="AEP5" s="120">
        <v>89879201.679999992</v>
      </c>
      <c r="AEQ5" s="120">
        <v>59998549.079999998</v>
      </c>
      <c r="AER5" s="120">
        <v>63305854.049999997</v>
      </c>
      <c r="AES5" s="120">
        <v>46805049.029999994</v>
      </c>
      <c r="AET5" s="120">
        <v>94747586.389999986</v>
      </c>
      <c r="AEU5" s="120">
        <v>50481659.289999984</v>
      </c>
      <c r="AEV5" s="120">
        <v>47493484.309999987</v>
      </c>
      <c r="AEW5" s="120">
        <v>41561717.140000015</v>
      </c>
      <c r="AEX5" s="120">
        <v>34105116.82</v>
      </c>
      <c r="AEY5" s="120">
        <v>249051267.19999999</v>
      </c>
      <c r="AEZ5" s="120">
        <v>144052653.02999994</v>
      </c>
      <c r="AFA5" s="120">
        <v>84557997.399999991</v>
      </c>
      <c r="AFB5" s="120">
        <v>65019442.939999998</v>
      </c>
      <c r="AFC5" s="120">
        <v>106281658.62000003</v>
      </c>
      <c r="AFD5" s="120">
        <v>90253081.359999999</v>
      </c>
      <c r="AFE5" s="120">
        <v>55165520.729999982</v>
      </c>
      <c r="AFF5" s="120">
        <v>59226139.220000029</v>
      </c>
      <c r="AFG5" s="120">
        <v>34950175.170000002</v>
      </c>
      <c r="AFH5" s="120">
        <v>60880120.310000032</v>
      </c>
      <c r="AFI5" s="120">
        <v>56233426.219999962</v>
      </c>
      <c r="AFJ5" s="120">
        <v>52867368.029999986</v>
      </c>
      <c r="AFK5" s="120">
        <v>57289535.529999994</v>
      </c>
      <c r="AFL5" s="120">
        <v>286109589.67000014</v>
      </c>
      <c r="AFM5" s="120">
        <v>74480253.809999987</v>
      </c>
      <c r="AFN5" s="120">
        <v>71736273.779999971</v>
      </c>
      <c r="AFO5" s="120">
        <v>43037739.929999985</v>
      </c>
      <c r="AFP5" s="120">
        <v>63715937.959999993</v>
      </c>
      <c r="AFQ5" s="120">
        <v>37867420.420000002</v>
      </c>
      <c r="AFR5" s="120">
        <v>23691121.780000005</v>
      </c>
      <c r="AFS5" s="120">
        <v>96197217.500000015</v>
      </c>
      <c r="AFT5" s="120">
        <v>99519912.99999997</v>
      </c>
      <c r="AFU5" s="120">
        <v>32662537.07</v>
      </c>
      <c r="AFV5" s="120">
        <v>88658664.00999999</v>
      </c>
      <c r="AFW5" s="120">
        <v>32609015.409999993</v>
      </c>
      <c r="AFX5" s="120">
        <v>186954050.71999991</v>
      </c>
      <c r="AFY5" s="120">
        <v>40102056.560000002</v>
      </c>
      <c r="AFZ5" s="120">
        <v>42455056.870000005</v>
      </c>
      <c r="AGA5" s="120">
        <v>33404039.749999993</v>
      </c>
      <c r="AGB5" s="120">
        <v>71438258.390000001</v>
      </c>
      <c r="AGC5" s="120">
        <v>47642373.779999986</v>
      </c>
      <c r="AGD5" s="120">
        <v>22704990.450000003</v>
      </c>
      <c r="AGE5" s="120">
        <v>38522658.839999996</v>
      </c>
      <c r="AGF5" s="120">
        <v>27170354.459999993</v>
      </c>
      <c r="AGG5" s="120">
        <v>41877634.079999983</v>
      </c>
      <c r="AGH5" s="120">
        <v>31615449.910000008</v>
      </c>
      <c r="AGI5" s="120">
        <v>391892890.37999994</v>
      </c>
      <c r="AGJ5" s="120">
        <v>83589988.36999999</v>
      </c>
      <c r="AGK5" s="120">
        <v>70055475.469999984</v>
      </c>
      <c r="AGL5" s="120">
        <v>32704247.679999996</v>
      </c>
      <c r="AGM5" s="120">
        <v>111970859.78999999</v>
      </c>
      <c r="AGN5" s="120">
        <v>77094038.49000001</v>
      </c>
      <c r="AGO5" s="120">
        <v>35522893.320000008</v>
      </c>
      <c r="AGP5" s="120">
        <v>53624151.49000001</v>
      </c>
      <c r="AGQ5" s="120">
        <v>616691969.99999976</v>
      </c>
      <c r="AGR5" s="120">
        <v>289517352.4200002</v>
      </c>
      <c r="AGS5" s="120">
        <v>37002681.139999986</v>
      </c>
      <c r="AGT5" s="120">
        <v>101862437.21999997</v>
      </c>
      <c r="AGU5" s="120">
        <v>114644918.09000003</v>
      </c>
      <c r="AGV5" s="120">
        <v>91972658.820000008</v>
      </c>
      <c r="AGW5" s="120">
        <v>74718897.600000039</v>
      </c>
      <c r="AGX5" s="120">
        <v>57773060.729999982</v>
      </c>
      <c r="AGY5" s="120">
        <v>26946324.029999997</v>
      </c>
      <c r="AGZ5" s="120">
        <v>43031508.49000001</v>
      </c>
      <c r="AHA5" s="120">
        <v>65361476.670000009</v>
      </c>
      <c r="AHB5" s="120">
        <v>26455547.430000003</v>
      </c>
      <c r="AHC5" s="120">
        <v>25937830.540000007</v>
      </c>
      <c r="AHD5" s="120">
        <v>43784238.599999994</v>
      </c>
      <c r="AHE5" s="120">
        <v>28374703.659999996</v>
      </c>
      <c r="AHF5" s="120">
        <v>40344796.590000004</v>
      </c>
      <c r="AHG5" s="120">
        <v>32010776.199999988</v>
      </c>
      <c r="AHH5" s="120">
        <v>153338879.16</v>
      </c>
      <c r="AHI5" s="120">
        <v>31278786.880000003</v>
      </c>
      <c r="AHJ5" s="120">
        <v>33976841.229999997</v>
      </c>
      <c r="AHK5" s="120">
        <v>35009597.379999995</v>
      </c>
      <c r="AHL5" s="120">
        <v>72649614.470000014</v>
      </c>
      <c r="AHM5" s="120">
        <v>31731646.300000004</v>
      </c>
      <c r="AHN5" s="120">
        <v>32619105.120000005</v>
      </c>
    </row>
    <row r="6" spans="1:899" ht="24.6">
      <c r="A6" s="141" t="s">
        <v>2</v>
      </c>
      <c r="B6" s="6" t="s">
        <v>3</v>
      </c>
      <c r="C6" s="120">
        <v>2796400</v>
      </c>
      <c r="D6" s="120">
        <v>991500</v>
      </c>
      <c r="E6" s="120">
        <v>651600</v>
      </c>
      <c r="F6" s="120">
        <v>268000</v>
      </c>
      <c r="G6" s="120">
        <v>595200</v>
      </c>
      <c r="H6" s="120">
        <v>414950</v>
      </c>
      <c r="I6" s="120">
        <v>395450</v>
      </c>
      <c r="J6" s="120">
        <v>392200</v>
      </c>
      <c r="K6" s="120">
        <v>714400</v>
      </c>
      <c r="L6" s="120">
        <v>247250</v>
      </c>
      <c r="M6" s="120">
        <v>137750</v>
      </c>
      <c r="N6" s="120">
        <v>39800</v>
      </c>
      <c r="O6" s="120">
        <v>46700</v>
      </c>
      <c r="P6" s="120">
        <v>360750</v>
      </c>
      <c r="Q6" s="120">
        <v>168000</v>
      </c>
      <c r="R6" s="120">
        <v>113200</v>
      </c>
      <c r="S6" s="120">
        <v>217150</v>
      </c>
      <c r="T6" s="120">
        <v>110550</v>
      </c>
      <c r="U6" s="120">
        <v>1893861</v>
      </c>
      <c r="V6" s="120">
        <v>292200</v>
      </c>
      <c r="W6" s="120">
        <v>140500</v>
      </c>
      <c r="X6" s="120">
        <v>33800</v>
      </c>
      <c r="Y6" s="120">
        <v>485800</v>
      </c>
      <c r="Z6" s="120">
        <v>37750</v>
      </c>
      <c r="AA6" s="120">
        <v>118850</v>
      </c>
      <c r="AB6" s="120">
        <v>193600</v>
      </c>
      <c r="AC6" s="120">
        <v>74100</v>
      </c>
      <c r="AD6" s="120">
        <v>31150</v>
      </c>
      <c r="AE6" s="120">
        <v>199400</v>
      </c>
      <c r="AF6" s="120">
        <v>80550</v>
      </c>
      <c r="AG6" s="120">
        <v>147000</v>
      </c>
      <c r="AH6" s="120">
        <v>259479</v>
      </c>
      <c r="AI6" s="120">
        <v>236650</v>
      </c>
      <c r="AJ6" s="120">
        <v>87500</v>
      </c>
      <c r="AK6" s="120">
        <v>80800</v>
      </c>
      <c r="AL6" s="120">
        <v>23350</v>
      </c>
      <c r="AM6" s="120">
        <v>68150</v>
      </c>
      <c r="AN6" s="120">
        <v>73250</v>
      </c>
      <c r="AO6" s="120">
        <v>30800</v>
      </c>
      <c r="AP6" s="120">
        <v>15700</v>
      </c>
      <c r="AQ6" s="120">
        <v>47100</v>
      </c>
      <c r="AR6" s="120">
        <v>67850</v>
      </c>
      <c r="AS6" s="120">
        <v>1718910.02</v>
      </c>
      <c r="AT6" s="120">
        <v>35700</v>
      </c>
      <c r="AU6" s="120">
        <v>58600</v>
      </c>
      <c r="AV6" s="120">
        <v>41250</v>
      </c>
      <c r="AW6" s="120">
        <v>159900</v>
      </c>
      <c r="AX6" s="120">
        <v>244900</v>
      </c>
      <c r="AY6" s="120">
        <v>168250</v>
      </c>
      <c r="AZ6" s="120">
        <v>166450</v>
      </c>
      <c r="BA6" s="120">
        <v>20600</v>
      </c>
      <c r="BB6" s="120">
        <v>56150</v>
      </c>
      <c r="BC6" s="120">
        <v>152000</v>
      </c>
      <c r="BD6" s="120">
        <v>65550</v>
      </c>
      <c r="BE6" s="120">
        <v>162900</v>
      </c>
      <c r="BF6" s="120">
        <v>59550</v>
      </c>
      <c r="BG6" s="120">
        <v>33250</v>
      </c>
      <c r="BH6" s="120">
        <v>1091750</v>
      </c>
      <c r="BI6" s="120">
        <v>220750</v>
      </c>
      <c r="BJ6" s="120">
        <v>356350</v>
      </c>
      <c r="BK6" s="120">
        <v>322100</v>
      </c>
      <c r="BL6" s="120">
        <v>141700</v>
      </c>
      <c r="BM6" s="120">
        <v>95100</v>
      </c>
      <c r="BN6" s="120">
        <v>169000</v>
      </c>
      <c r="BO6" s="120">
        <v>0</v>
      </c>
      <c r="BP6" s="120">
        <v>0</v>
      </c>
      <c r="BQ6" s="120">
        <v>1192166</v>
      </c>
      <c r="BR6" s="120">
        <v>192700</v>
      </c>
      <c r="BS6" s="120">
        <v>253750</v>
      </c>
      <c r="BT6" s="120">
        <v>417950</v>
      </c>
      <c r="BU6" s="120">
        <v>200200</v>
      </c>
      <c r="BV6" s="120">
        <v>92300</v>
      </c>
      <c r="BW6" s="120">
        <v>221800</v>
      </c>
      <c r="BX6" s="120">
        <v>120550</v>
      </c>
      <c r="BY6" s="120">
        <v>776865</v>
      </c>
      <c r="BZ6" s="120">
        <v>102250</v>
      </c>
      <c r="CA6" s="120">
        <v>203350</v>
      </c>
      <c r="CB6" s="120">
        <v>435250</v>
      </c>
      <c r="CC6" s="120">
        <v>152818</v>
      </c>
      <c r="CD6" s="120">
        <v>176050</v>
      </c>
      <c r="CE6" s="120">
        <v>88763</v>
      </c>
      <c r="CF6" s="120">
        <v>1286450</v>
      </c>
      <c r="CG6" s="120">
        <v>182850</v>
      </c>
      <c r="CH6" s="120">
        <v>104450</v>
      </c>
      <c r="CI6" s="120">
        <v>210250</v>
      </c>
      <c r="CJ6" s="120">
        <v>89050</v>
      </c>
      <c r="CK6" s="120">
        <v>190000</v>
      </c>
      <c r="CL6" s="120">
        <v>101150</v>
      </c>
      <c r="CM6" s="120">
        <v>260000</v>
      </c>
      <c r="CN6" s="120">
        <v>128850</v>
      </c>
      <c r="CO6" s="120">
        <v>57690</v>
      </c>
      <c r="CP6" s="120">
        <v>257150</v>
      </c>
      <c r="CQ6" s="120">
        <v>156350</v>
      </c>
      <c r="CR6" s="120">
        <v>148750</v>
      </c>
      <c r="CS6" s="120">
        <v>329950</v>
      </c>
      <c r="CT6" s="120">
        <v>152700</v>
      </c>
      <c r="CU6" s="120">
        <v>62850</v>
      </c>
      <c r="CV6" s="120">
        <v>336400</v>
      </c>
      <c r="CW6" s="120">
        <v>59950</v>
      </c>
      <c r="CX6" s="120">
        <v>163600</v>
      </c>
      <c r="CY6" s="120">
        <v>199800</v>
      </c>
      <c r="CZ6" s="120">
        <v>57350</v>
      </c>
      <c r="DA6" s="120">
        <v>342650</v>
      </c>
      <c r="DB6" s="120">
        <v>818500</v>
      </c>
      <c r="DC6" s="120">
        <v>35900</v>
      </c>
      <c r="DD6" s="120">
        <v>81000</v>
      </c>
      <c r="DE6" s="120">
        <v>212400</v>
      </c>
      <c r="DF6" s="120">
        <v>124100</v>
      </c>
      <c r="DG6" s="120">
        <v>69800</v>
      </c>
      <c r="DH6" s="120">
        <v>134349</v>
      </c>
      <c r="DI6" s="120">
        <v>39150</v>
      </c>
      <c r="DJ6" s="120">
        <v>576750</v>
      </c>
      <c r="DK6" s="120">
        <v>152500</v>
      </c>
      <c r="DL6" s="120">
        <v>96450</v>
      </c>
      <c r="DM6" s="120">
        <v>149150</v>
      </c>
      <c r="DN6" s="120">
        <v>298550</v>
      </c>
      <c r="DO6" s="120">
        <v>111000</v>
      </c>
      <c r="DP6" s="120">
        <v>174900</v>
      </c>
      <c r="DQ6" s="120">
        <v>289950</v>
      </c>
      <c r="DR6" s="120">
        <v>316900</v>
      </c>
      <c r="DS6" s="120">
        <v>698000</v>
      </c>
      <c r="DT6" s="120">
        <v>507850</v>
      </c>
      <c r="DU6" s="120">
        <v>1121800</v>
      </c>
      <c r="DV6" s="120">
        <v>545400</v>
      </c>
      <c r="DW6" s="120">
        <v>404250</v>
      </c>
      <c r="DX6" s="120">
        <v>706450</v>
      </c>
      <c r="DY6" s="120">
        <v>223650</v>
      </c>
      <c r="DZ6" s="120">
        <v>126350</v>
      </c>
      <c r="EA6" s="120">
        <v>187450</v>
      </c>
      <c r="EB6" s="120">
        <v>264017.81</v>
      </c>
      <c r="EC6" s="120">
        <v>292600</v>
      </c>
      <c r="ED6" s="120">
        <v>1382651</v>
      </c>
      <c r="EE6" s="120">
        <v>103300</v>
      </c>
      <c r="EF6" s="120">
        <v>75200</v>
      </c>
      <c r="EG6" s="120">
        <v>176100</v>
      </c>
      <c r="EH6" s="120">
        <v>110050</v>
      </c>
      <c r="EI6" s="120">
        <v>53000</v>
      </c>
      <c r="EJ6" s="120">
        <v>147100</v>
      </c>
      <c r="EK6" s="120">
        <v>19850</v>
      </c>
      <c r="EL6" s="120">
        <v>78200</v>
      </c>
      <c r="EM6" s="120">
        <v>1505012</v>
      </c>
      <c r="EN6" s="120">
        <v>655750</v>
      </c>
      <c r="EO6" s="120">
        <v>276400</v>
      </c>
      <c r="EP6" s="120">
        <v>351450</v>
      </c>
      <c r="EQ6" s="120">
        <v>118650</v>
      </c>
      <c r="ER6" s="120">
        <v>97750</v>
      </c>
      <c r="ES6" s="120">
        <v>332950</v>
      </c>
      <c r="ET6" s="120">
        <v>325900</v>
      </c>
      <c r="EU6" s="120">
        <v>192800</v>
      </c>
      <c r="EV6" s="120">
        <v>855800</v>
      </c>
      <c r="EW6" s="120">
        <v>18250</v>
      </c>
      <c r="EX6" s="120">
        <v>152300</v>
      </c>
      <c r="EY6" s="120">
        <v>18250</v>
      </c>
      <c r="EZ6" s="120">
        <v>87600</v>
      </c>
      <c r="FA6" s="120">
        <v>148050</v>
      </c>
      <c r="FB6" s="120">
        <v>41360</v>
      </c>
      <c r="FC6" s="120">
        <v>66800</v>
      </c>
      <c r="FD6" s="120">
        <v>50100</v>
      </c>
      <c r="FE6" s="120">
        <v>18200</v>
      </c>
      <c r="FF6" s="120">
        <v>26200</v>
      </c>
      <c r="FG6" s="120">
        <v>38200</v>
      </c>
      <c r="FH6" s="120">
        <v>1129139</v>
      </c>
      <c r="FI6" s="120">
        <v>310550</v>
      </c>
      <c r="FJ6" s="120">
        <v>194250</v>
      </c>
      <c r="FK6" s="120">
        <v>446900</v>
      </c>
      <c r="FL6" s="120">
        <v>337700</v>
      </c>
      <c r="FM6" s="120">
        <v>501800</v>
      </c>
      <c r="FN6" s="120">
        <v>175600</v>
      </c>
      <c r="FO6" s="120">
        <v>70050</v>
      </c>
      <c r="FP6" s="120">
        <v>979058</v>
      </c>
      <c r="FQ6" s="120">
        <v>261150</v>
      </c>
      <c r="FR6" s="120">
        <v>277050</v>
      </c>
      <c r="FS6" s="120">
        <v>373950</v>
      </c>
      <c r="FT6" s="120">
        <v>178450</v>
      </c>
      <c r="FU6" s="120">
        <v>427700</v>
      </c>
      <c r="FV6" s="120">
        <v>848380</v>
      </c>
      <c r="FW6" s="120">
        <v>113150</v>
      </c>
      <c r="FX6" s="120">
        <v>184650</v>
      </c>
      <c r="FY6" s="120">
        <v>236400</v>
      </c>
      <c r="FZ6" s="120">
        <v>268850</v>
      </c>
      <c r="GA6" s="120">
        <v>167250</v>
      </c>
      <c r="GB6" s="120">
        <v>64150</v>
      </c>
      <c r="GC6" s="120">
        <v>0</v>
      </c>
      <c r="GD6" s="120">
        <v>1273159</v>
      </c>
      <c r="GE6" s="120">
        <v>131850</v>
      </c>
      <c r="GF6" s="120">
        <v>173300</v>
      </c>
      <c r="GG6" s="120">
        <v>227800</v>
      </c>
      <c r="GH6" s="120">
        <v>72750</v>
      </c>
      <c r="GI6" s="120">
        <v>137800</v>
      </c>
      <c r="GJ6" s="120">
        <v>138750</v>
      </c>
      <c r="GK6" s="120">
        <v>151150</v>
      </c>
      <c r="GL6" s="120">
        <v>186650</v>
      </c>
      <c r="GM6" s="120">
        <v>101050</v>
      </c>
      <c r="GN6" s="120">
        <v>238450</v>
      </c>
      <c r="GO6" s="120">
        <v>59300</v>
      </c>
      <c r="GP6" s="120">
        <v>1858612</v>
      </c>
      <c r="GQ6" s="120">
        <v>252400</v>
      </c>
      <c r="GR6" s="120">
        <v>321700</v>
      </c>
      <c r="GS6" s="120">
        <v>239612</v>
      </c>
      <c r="GT6" s="120">
        <v>151100</v>
      </c>
      <c r="GU6" s="120">
        <v>181650</v>
      </c>
      <c r="GV6" s="120">
        <v>153400</v>
      </c>
      <c r="GW6" s="120">
        <v>108850</v>
      </c>
      <c r="GX6" s="120">
        <v>1995950</v>
      </c>
      <c r="GY6" s="120">
        <v>45900</v>
      </c>
      <c r="GZ6" s="120">
        <v>238750</v>
      </c>
      <c r="HA6" s="120">
        <v>98500</v>
      </c>
      <c r="HB6" s="120">
        <v>1787950</v>
      </c>
      <c r="HC6" s="120">
        <v>274550</v>
      </c>
      <c r="HD6" s="120">
        <v>362700</v>
      </c>
      <c r="HE6" s="120">
        <v>202700</v>
      </c>
      <c r="HF6" s="120">
        <v>134700</v>
      </c>
      <c r="HG6" s="120">
        <v>45700</v>
      </c>
      <c r="HH6" s="120">
        <v>146100</v>
      </c>
      <c r="HI6" s="120">
        <v>1085150</v>
      </c>
      <c r="HJ6" s="120">
        <v>120150</v>
      </c>
      <c r="HK6" s="120">
        <v>424100</v>
      </c>
      <c r="HL6" s="120">
        <v>205850</v>
      </c>
      <c r="HM6" s="120">
        <v>133150</v>
      </c>
      <c r="HN6" s="120">
        <v>284605</v>
      </c>
      <c r="HO6" s="120">
        <v>271000</v>
      </c>
      <c r="HP6" s="120">
        <v>69150</v>
      </c>
      <c r="HQ6" s="120">
        <v>1686110</v>
      </c>
      <c r="HR6" s="120">
        <v>169650</v>
      </c>
      <c r="HS6" s="120">
        <v>324000</v>
      </c>
      <c r="HT6" s="120">
        <v>136150</v>
      </c>
      <c r="HU6" s="120">
        <v>50205</v>
      </c>
      <c r="HV6" s="120">
        <v>107900</v>
      </c>
      <c r="HW6" s="120">
        <v>248300</v>
      </c>
      <c r="HX6" s="120">
        <v>140700</v>
      </c>
      <c r="HY6" s="120">
        <v>146250</v>
      </c>
      <c r="HZ6" s="120">
        <v>173550</v>
      </c>
      <c r="IA6" s="120">
        <v>138950</v>
      </c>
      <c r="IB6" s="120">
        <v>560850</v>
      </c>
      <c r="IC6" s="120">
        <v>45273.2</v>
      </c>
      <c r="ID6" s="120">
        <v>324700</v>
      </c>
      <c r="IE6" s="120">
        <v>61500</v>
      </c>
      <c r="IF6" s="120">
        <v>34650</v>
      </c>
      <c r="IG6" s="120">
        <v>702587</v>
      </c>
      <c r="IH6" s="120">
        <v>100500</v>
      </c>
      <c r="II6" s="120">
        <v>62600</v>
      </c>
      <c r="IJ6" s="120">
        <v>40000</v>
      </c>
      <c r="IK6" s="120">
        <v>44950</v>
      </c>
      <c r="IL6" s="120">
        <v>95800</v>
      </c>
      <c r="IM6" s="120">
        <v>44800</v>
      </c>
      <c r="IN6" s="120">
        <v>10000</v>
      </c>
      <c r="IO6" s="120">
        <v>23950</v>
      </c>
      <c r="IP6" s="120">
        <v>31750</v>
      </c>
      <c r="IQ6" s="120">
        <v>25750</v>
      </c>
      <c r="IR6" s="120">
        <v>2846869</v>
      </c>
      <c r="IS6" s="120">
        <v>759400</v>
      </c>
      <c r="IT6" s="120">
        <v>326350</v>
      </c>
      <c r="IU6" s="120">
        <v>579850</v>
      </c>
      <c r="IV6" s="120">
        <v>209400</v>
      </c>
      <c r="IW6" s="120">
        <v>89600</v>
      </c>
      <c r="IX6" s="120">
        <v>225700</v>
      </c>
      <c r="IY6" s="120">
        <v>210800</v>
      </c>
      <c r="IZ6" s="120">
        <v>555992.02</v>
      </c>
      <c r="JA6" s="120">
        <v>181600</v>
      </c>
      <c r="JB6" s="120">
        <v>245450</v>
      </c>
      <c r="JC6" s="120">
        <v>168100</v>
      </c>
      <c r="JD6" s="120">
        <v>1542950</v>
      </c>
      <c r="JE6" s="120">
        <v>390450</v>
      </c>
      <c r="JF6" s="120">
        <v>137150</v>
      </c>
      <c r="JG6" s="120">
        <v>120700</v>
      </c>
      <c r="JH6" s="120">
        <v>162250</v>
      </c>
      <c r="JI6" s="120">
        <v>176600</v>
      </c>
      <c r="JJ6" s="120">
        <v>1228384</v>
      </c>
      <c r="JK6" s="120">
        <v>139700</v>
      </c>
      <c r="JL6" s="120">
        <v>306150</v>
      </c>
      <c r="JM6" s="120">
        <v>543450</v>
      </c>
      <c r="JN6" s="120">
        <v>203250</v>
      </c>
      <c r="JO6" s="120">
        <v>832800</v>
      </c>
      <c r="JP6" s="120">
        <v>171700</v>
      </c>
      <c r="JQ6" s="120">
        <v>694650</v>
      </c>
      <c r="JR6" s="120">
        <v>233150</v>
      </c>
      <c r="JS6" s="120">
        <v>70250</v>
      </c>
      <c r="JT6" s="120">
        <v>27100</v>
      </c>
      <c r="JU6" s="120">
        <v>23850</v>
      </c>
      <c r="JV6" s="120">
        <v>119700</v>
      </c>
      <c r="JW6" s="120">
        <v>258000</v>
      </c>
      <c r="JX6" s="120">
        <v>180450</v>
      </c>
      <c r="JY6" s="120">
        <v>144364</v>
      </c>
      <c r="JZ6" s="120">
        <v>100450</v>
      </c>
      <c r="KA6" s="120">
        <v>54700</v>
      </c>
      <c r="KB6" s="120">
        <v>96800</v>
      </c>
      <c r="KC6" s="120">
        <v>750</v>
      </c>
      <c r="KD6" s="120">
        <v>55050</v>
      </c>
      <c r="KE6" s="120">
        <v>95450</v>
      </c>
      <c r="KF6" s="120">
        <v>2187510</v>
      </c>
      <c r="KG6" s="120">
        <v>0</v>
      </c>
      <c r="KH6" s="120">
        <v>259700</v>
      </c>
      <c r="KI6" s="120">
        <v>101950</v>
      </c>
      <c r="KJ6" s="120">
        <v>63750</v>
      </c>
      <c r="KK6" s="120">
        <v>85850</v>
      </c>
      <c r="KL6" s="120">
        <v>310200</v>
      </c>
      <c r="KM6" s="120">
        <v>155750</v>
      </c>
      <c r="KN6" s="120">
        <v>73765.2</v>
      </c>
      <c r="KO6" s="120">
        <v>1027942</v>
      </c>
      <c r="KP6" s="120">
        <v>252050</v>
      </c>
      <c r="KQ6" s="120">
        <v>288450</v>
      </c>
      <c r="KR6" s="120">
        <v>361950</v>
      </c>
      <c r="KS6" s="120">
        <v>286350</v>
      </c>
      <c r="KT6" s="120">
        <v>227800</v>
      </c>
      <c r="KU6" s="120">
        <v>770332</v>
      </c>
      <c r="KV6" s="120">
        <v>245500</v>
      </c>
      <c r="KW6" s="120">
        <v>1317000</v>
      </c>
      <c r="KX6" s="120">
        <v>461500</v>
      </c>
      <c r="KY6" s="120">
        <v>274950</v>
      </c>
      <c r="KZ6" s="120">
        <v>589950</v>
      </c>
      <c r="LA6" s="120">
        <v>386050</v>
      </c>
      <c r="LB6" s="120">
        <v>457400</v>
      </c>
      <c r="LC6" s="120">
        <v>496800</v>
      </c>
      <c r="LD6" s="120">
        <v>86000</v>
      </c>
      <c r="LE6" s="120">
        <v>237450</v>
      </c>
      <c r="LF6" s="120">
        <v>337800</v>
      </c>
      <c r="LG6" s="120">
        <v>835750</v>
      </c>
      <c r="LH6" s="120">
        <v>481250</v>
      </c>
      <c r="LI6" s="120">
        <v>353150</v>
      </c>
      <c r="LJ6" s="120">
        <v>5000</v>
      </c>
      <c r="LK6" s="120">
        <v>29500</v>
      </c>
      <c r="LL6" s="120">
        <v>168850</v>
      </c>
      <c r="LM6" s="120">
        <v>172000</v>
      </c>
      <c r="LN6" s="120">
        <v>199350</v>
      </c>
      <c r="LO6" s="120">
        <v>213400</v>
      </c>
      <c r="LP6" s="120">
        <v>901418</v>
      </c>
      <c r="LQ6" s="120">
        <v>152700</v>
      </c>
      <c r="LR6" s="120">
        <v>98550</v>
      </c>
      <c r="LS6" s="120">
        <v>1274752</v>
      </c>
      <c r="LT6" s="120">
        <v>647950</v>
      </c>
      <c r="LU6" s="120">
        <v>1297009</v>
      </c>
      <c r="LV6" s="120">
        <v>302950</v>
      </c>
      <c r="LW6" s="120">
        <v>191750</v>
      </c>
      <c r="LX6" s="120">
        <v>127850</v>
      </c>
      <c r="LY6" s="120">
        <v>102400</v>
      </c>
      <c r="LZ6" s="120">
        <v>185400</v>
      </c>
      <c r="MA6" s="120">
        <v>132600</v>
      </c>
      <c r="MB6" s="120">
        <v>112800</v>
      </c>
      <c r="MC6" s="120">
        <v>167000</v>
      </c>
      <c r="MD6" s="120">
        <v>41050</v>
      </c>
      <c r="ME6" s="120">
        <v>3865507</v>
      </c>
      <c r="MF6" s="120">
        <v>34350</v>
      </c>
      <c r="MG6" s="120">
        <v>127400</v>
      </c>
      <c r="MH6" s="120">
        <v>87350</v>
      </c>
      <c r="MI6" s="120">
        <v>157400</v>
      </c>
      <c r="MJ6" s="120">
        <v>139706</v>
      </c>
      <c r="MK6" s="120">
        <v>146000</v>
      </c>
      <c r="ML6" s="120">
        <v>142950</v>
      </c>
      <c r="MM6" s="120">
        <v>200150</v>
      </c>
      <c r="MN6" s="120">
        <v>113450</v>
      </c>
      <c r="MO6" s="120">
        <v>95450</v>
      </c>
      <c r="MP6" s="120">
        <v>62200</v>
      </c>
      <c r="MQ6" s="120">
        <v>2152660</v>
      </c>
      <c r="MR6" s="120">
        <v>117200</v>
      </c>
      <c r="MS6" s="120">
        <v>341250</v>
      </c>
      <c r="MT6" s="120">
        <v>251850</v>
      </c>
      <c r="MU6" s="120">
        <v>645200</v>
      </c>
      <c r="MV6" s="120">
        <v>457900</v>
      </c>
      <c r="MW6" s="120">
        <v>321050</v>
      </c>
      <c r="MX6" s="120">
        <v>305550</v>
      </c>
      <c r="MY6" s="120">
        <v>216700</v>
      </c>
      <c r="MZ6" s="120">
        <v>63600</v>
      </c>
      <c r="NA6" s="120">
        <v>99700</v>
      </c>
      <c r="NB6" s="120">
        <v>1254873</v>
      </c>
      <c r="NC6" s="120">
        <v>251850</v>
      </c>
      <c r="ND6" s="120">
        <v>60600</v>
      </c>
      <c r="NE6" s="120">
        <v>404600</v>
      </c>
      <c r="NF6" s="120">
        <v>90800</v>
      </c>
      <c r="NG6" s="120">
        <v>108600</v>
      </c>
      <c r="NH6" s="120">
        <v>226250</v>
      </c>
      <c r="NI6" s="120">
        <v>160200</v>
      </c>
      <c r="NJ6" s="120">
        <v>61425</v>
      </c>
      <c r="NK6" s="120">
        <v>23750</v>
      </c>
      <c r="NL6" s="120">
        <v>31950</v>
      </c>
      <c r="NM6" s="120">
        <v>41800</v>
      </c>
      <c r="NN6" s="120">
        <v>1014900</v>
      </c>
      <c r="NO6" s="120">
        <v>60800</v>
      </c>
      <c r="NP6" s="120">
        <v>151250</v>
      </c>
      <c r="NQ6" s="120">
        <v>110450</v>
      </c>
      <c r="NR6" s="120">
        <v>93900</v>
      </c>
      <c r="NS6" s="120">
        <v>893000</v>
      </c>
      <c r="NT6" s="120">
        <v>1138650</v>
      </c>
      <c r="NU6" s="120">
        <v>2381419</v>
      </c>
      <c r="NV6" s="120">
        <v>765600</v>
      </c>
      <c r="NW6" s="120">
        <v>325150</v>
      </c>
      <c r="NX6" s="120">
        <v>91600</v>
      </c>
      <c r="NY6" s="120">
        <v>237645</v>
      </c>
      <c r="NZ6" s="120">
        <v>351400</v>
      </c>
      <c r="OA6" s="120">
        <v>120400</v>
      </c>
      <c r="OB6" s="120">
        <v>1073100</v>
      </c>
      <c r="OC6" s="120">
        <v>147400</v>
      </c>
      <c r="OD6" s="120">
        <v>127900</v>
      </c>
      <c r="OE6" s="120">
        <v>356250</v>
      </c>
      <c r="OF6" s="120">
        <v>59350</v>
      </c>
      <c r="OG6" s="120">
        <v>48050</v>
      </c>
      <c r="OH6" s="120">
        <v>134600</v>
      </c>
      <c r="OI6" s="120">
        <v>38750</v>
      </c>
      <c r="OJ6" s="120">
        <v>71300</v>
      </c>
      <c r="OK6" s="120">
        <v>2956632</v>
      </c>
      <c r="OL6" s="120">
        <v>429815</v>
      </c>
      <c r="OM6" s="120">
        <v>379800</v>
      </c>
      <c r="ON6" s="120">
        <v>257600</v>
      </c>
      <c r="OO6" s="120">
        <v>434350</v>
      </c>
      <c r="OP6" s="120">
        <v>0</v>
      </c>
      <c r="OQ6" s="120">
        <v>692550</v>
      </c>
      <c r="OR6" s="120">
        <v>102550</v>
      </c>
      <c r="OS6" s="120">
        <v>290000</v>
      </c>
      <c r="OT6" s="120">
        <v>318000</v>
      </c>
      <c r="OU6" s="120">
        <v>216400</v>
      </c>
      <c r="OV6" s="120">
        <v>215050</v>
      </c>
      <c r="OW6" s="120">
        <v>156900</v>
      </c>
      <c r="OX6" s="120">
        <v>141950</v>
      </c>
      <c r="OY6" s="120">
        <v>41250</v>
      </c>
      <c r="OZ6" s="120">
        <v>736800</v>
      </c>
      <c r="PA6" s="120">
        <v>79150</v>
      </c>
      <c r="PB6" s="120">
        <v>187500</v>
      </c>
      <c r="PC6" s="120">
        <v>80150</v>
      </c>
      <c r="PD6" s="120">
        <v>154650</v>
      </c>
      <c r="PE6" s="120">
        <v>193250</v>
      </c>
      <c r="PF6" s="120">
        <v>101400</v>
      </c>
      <c r="PG6" s="120">
        <v>65600</v>
      </c>
      <c r="PH6" s="120">
        <v>54900</v>
      </c>
      <c r="PI6" s="120">
        <v>113250</v>
      </c>
      <c r="PJ6" s="120">
        <v>69250</v>
      </c>
      <c r="PK6" s="120">
        <v>157950</v>
      </c>
      <c r="PL6" s="120">
        <v>32450</v>
      </c>
      <c r="PM6" s="120">
        <v>341000</v>
      </c>
      <c r="PN6" s="120">
        <v>44500</v>
      </c>
      <c r="PO6" s="120">
        <v>18950</v>
      </c>
      <c r="PP6" s="120">
        <v>7000</v>
      </c>
      <c r="PQ6" s="120">
        <v>0</v>
      </c>
      <c r="PR6" s="120">
        <v>4450815</v>
      </c>
      <c r="PS6" s="120">
        <v>265800</v>
      </c>
      <c r="PT6" s="120">
        <v>281150</v>
      </c>
      <c r="PU6" s="120">
        <v>10000</v>
      </c>
      <c r="PV6" s="120">
        <v>1135900</v>
      </c>
      <c r="PW6" s="120">
        <v>89950</v>
      </c>
      <c r="PX6" s="120">
        <v>333200</v>
      </c>
      <c r="PY6" s="120">
        <v>86600</v>
      </c>
      <c r="PZ6" s="120">
        <v>287900</v>
      </c>
      <c r="QA6" s="120">
        <v>62400</v>
      </c>
      <c r="QB6" s="120">
        <v>316000</v>
      </c>
      <c r="QC6" s="120">
        <v>0</v>
      </c>
      <c r="QD6" s="120">
        <v>34850</v>
      </c>
      <c r="QE6" s="120">
        <v>309150</v>
      </c>
      <c r="QF6" s="120">
        <v>144950</v>
      </c>
      <c r="QG6" s="120">
        <v>136000</v>
      </c>
      <c r="QH6" s="120">
        <v>87000</v>
      </c>
      <c r="QI6" s="120">
        <v>61800</v>
      </c>
      <c r="QJ6" s="120">
        <v>39800</v>
      </c>
      <c r="QK6" s="120">
        <v>196750</v>
      </c>
      <c r="QL6" s="120">
        <v>161150</v>
      </c>
      <c r="QM6" s="120">
        <v>146850</v>
      </c>
      <c r="QN6" s="120">
        <v>0</v>
      </c>
      <c r="QO6" s="120">
        <v>0</v>
      </c>
      <c r="QP6" s="120">
        <v>0</v>
      </c>
      <c r="QQ6" s="120">
        <v>0</v>
      </c>
      <c r="QR6" s="120">
        <v>1447200</v>
      </c>
      <c r="QS6" s="120">
        <v>252550</v>
      </c>
      <c r="QT6" s="120">
        <v>597850</v>
      </c>
      <c r="QU6" s="120">
        <v>250450</v>
      </c>
      <c r="QV6" s="120">
        <v>379150</v>
      </c>
      <c r="QW6" s="120">
        <v>1815550</v>
      </c>
      <c r="QX6" s="120">
        <v>399450</v>
      </c>
      <c r="QY6" s="120">
        <v>1218100</v>
      </c>
      <c r="QZ6" s="120">
        <v>1108200</v>
      </c>
      <c r="RA6" s="120">
        <v>593150</v>
      </c>
      <c r="RB6" s="120">
        <v>249850</v>
      </c>
      <c r="RC6" s="120">
        <v>219518</v>
      </c>
      <c r="RD6" s="120">
        <v>16300</v>
      </c>
      <c r="RE6" s="120">
        <v>1282412</v>
      </c>
      <c r="RF6" s="120">
        <v>279100</v>
      </c>
      <c r="RG6" s="120">
        <v>187850</v>
      </c>
      <c r="RH6" s="120">
        <v>179900</v>
      </c>
      <c r="RI6" s="120">
        <v>600050</v>
      </c>
      <c r="RJ6" s="120">
        <v>92100</v>
      </c>
      <c r="RK6" s="120">
        <v>316400</v>
      </c>
      <c r="RL6" s="120">
        <v>0</v>
      </c>
      <c r="RM6" s="120">
        <v>135450</v>
      </c>
      <c r="RN6" s="120">
        <v>593450</v>
      </c>
      <c r="RO6" s="120">
        <v>250200</v>
      </c>
      <c r="RP6" s="120">
        <v>192050</v>
      </c>
      <c r="RQ6" s="120">
        <v>108750</v>
      </c>
      <c r="RR6" s="120">
        <v>105050</v>
      </c>
      <c r="RS6" s="120">
        <v>38000</v>
      </c>
      <c r="RT6" s="120">
        <v>169750</v>
      </c>
      <c r="RU6" s="120">
        <v>362700</v>
      </c>
      <c r="RV6" s="120">
        <v>248550</v>
      </c>
      <c r="RW6" s="120">
        <v>528900</v>
      </c>
      <c r="RX6" s="120">
        <v>137950</v>
      </c>
      <c r="RY6" s="120">
        <v>2654550</v>
      </c>
      <c r="RZ6" s="120">
        <v>90500</v>
      </c>
      <c r="SA6" s="120">
        <v>108150</v>
      </c>
      <c r="SB6" s="120">
        <v>109350</v>
      </c>
      <c r="SC6" s="120">
        <v>55800</v>
      </c>
      <c r="SD6" s="120">
        <v>172300</v>
      </c>
      <c r="SE6" s="120">
        <v>96800</v>
      </c>
      <c r="SF6" s="120">
        <v>132950</v>
      </c>
      <c r="SG6" s="120">
        <v>113500</v>
      </c>
      <c r="SH6" s="120">
        <v>121650</v>
      </c>
      <c r="SI6" s="120">
        <v>348550</v>
      </c>
      <c r="SJ6" s="120">
        <v>18450</v>
      </c>
      <c r="SK6" s="120">
        <v>393650</v>
      </c>
      <c r="SL6" s="120">
        <v>221450</v>
      </c>
      <c r="SM6" s="120">
        <v>90600</v>
      </c>
      <c r="SN6" s="120">
        <v>106500</v>
      </c>
      <c r="SO6" s="120">
        <v>94450</v>
      </c>
      <c r="SP6" s="120">
        <v>64500</v>
      </c>
      <c r="SQ6" s="120">
        <v>120650</v>
      </c>
      <c r="SR6" s="120">
        <v>86450</v>
      </c>
      <c r="SS6" s="120">
        <v>886850</v>
      </c>
      <c r="ST6" s="120">
        <v>115100</v>
      </c>
      <c r="SU6" s="120">
        <v>435700</v>
      </c>
      <c r="SV6" s="120">
        <v>248450</v>
      </c>
      <c r="SW6" s="120">
        <v>86050</v>
      </c>
      <c r="SX6" s="120">
        <v>98050</v>
      </c>
      <c r="SY6" s="120">
        <v>244950</v>
      </c>
      <c r="SZ6" s="120">
        <v>469400</v>
      </c>
      <c r="TA6" s="120">
        <v>198850</v>
      </c>
      <c r="TB6" s="120">
        <v>104200</v>
      </c>
      <c r="TC6" s="120">
        <v>201500</v>
      </c>
      <c r="TD6" s="120">
        <v>229100</v>
      </c>
      <c r="TE6" s="120">
        <v>120350</v>
      </c>
      <c r="TF6" s="120">
        <v>179350</v>
      </c>
      <c r="TG6" s="120">
        <v>959850</v>
      </c>
      <c r="TH6" s="120">
        <v>88150</v>
      </c>
      <c r="TI6" s="120">
        <v>74300</v>
      </c>
      <c r="TJ6" s="120">
        <v>217000</v>
      </c>
      <c r="TK6" s="120">
        <v>288800</v>
      </c>
      <c r="TL6" s="120">
        <v>280100</v>
      </c>
      <c r="TM6" s="120">
        <v>82450</v>
      </c>
      <c r="TN6" s="120">
        <v>394500</v>
      </c>
      <c r="TO6" s="120">
        <v>232850</v>
      </c>
      <c r="TP6" s="120">
        <v>339150</v>
      </c>
      <c r="TQ6" s="120">
        <v>317350</v>
      </c>
      <c r="TR6" s="120">
        <v>458050</v>
      </c>
      <c r="TS6" s="120">
        <v>73450</v>
      </c>
      <c r="TT6" s="120">
        <v>74400</v>
      </c>
      <c r="TU6" s="120">
        <v>92500</v>
      </c>
      <c r="TV6" s="120">
        <v>36500</v>
      </c>
      <c r="TW6" s="120">
        <v>724700</v>
      </c>
      <c r="TX6" s="120">
        <v>151700</v>
      </c>
      <c r="TY6" s="120">
        <v>1034749</v>
      </c>
      <c r="TZ6" s="120">
        <v>266600</v>
      </c>
      <c r="UA6" s="120">
        <v>74400</v>
      </c>
      <c r="UB6" s="120">
        <v>43700</v>
      </c>
      <c r="UC6" s="120">
        <v>138750</v>
      </c>
      <c r="UD6" s="120">
        <v>40700</v>
      </c>
      <c r="UE6" s="120">
        <v>28450</v>
      </c>
      <c r="UF6" s="120">
        <v>95750</v>
      </c>
      <c r="UG6" s="120">
        <v>74800</v>
      </c>
      <c r="UH6" s="120">
        <v>921178</v>
      </c>
      <c r="UI6" s="120">
        <v>280200</v>
      </c>
      <c r="UJ6" s="120">
        <v>168400</v>
      </c>
      <c r="UK6" s="120">
        <v>192900</v>
      </c>
      <c r="UL6" s="120">
        <v>171600</v>
      </c>
      <c r="UM6" s="120">
        <v>120750</v>
      </c>
      <c r="UN6" s="120">
        <v>1473950</v>
      </c>
      <c r="UO6" s="120">
        <v>115500</v>
      </c>
      <c r="UP6" s="120">
        <v>35500</v>
      </c>
      <c r="UQ6" s="120">
        <v>327100</v>
      </c>
      <c r="UR6" s="120">
        <v>69050</v>
      </c>
      <c r="US6" s="120">
        <v>124250</v>
      </c>
      <c r="UT6" s="120">
        <v>174150</v>
      </c>
      <c r="UU6" s="120">
        <v>166650</v>
      </c>
      <c r="UV6" s="120">
        <v>120650</v>
      </c>
      <c r="UW6" s="120">
        <v>77300</v>
      </c>
      <c r="UX6" s="120">
        <v>48300</v>
      </c>
      <c r="UY6" s="120">
        <v>231250</v>
      </c>
      <c r="UZ6" s="120">
        <v>128450</v>
      </c>
      <c r="VA6" s="120">
        <v>146350</v>
      </c>
      <c r="VB6" s="120">
        <v>48250</v>
      </c>
      <c r="VC6" s="120">
        <v>20600</v>
      </c>
      <c r="VD6" s="120">
        <v>120850</v>
      </c>
      <c r="VE6" s="120">
        <v>91200</v>
      </c>
      <c r="VF6" s="120">
        <v>166050</v>
      </c>
      <c r="VG6" s="120">
        <v>27150</v>
      </c>
      <c r="VH6" s="120">
        <v>33650</v>
      </c>
      <c r="VI6" s="120">
        <v>52190</v>
      </c>
      <c r="VJ6" s="120">
        <v>2503116</v>
      </c>
      <c r="VK6" s="120">
        <v>178600</v>
      </c>
      <c r="VL6" s="120">
        <v>350985</v>
      </c>
      <c r="VM6" s="120">
        <v>175150</v>
      </c>
      <c r="VN6" s="120">
        <v>346000</v>
      </c>
      <c r="VO6" s="120">
        <v>286850</v>
      </c>
      <c r="VP6" s="120">
        <v>186710</v>
      </c>
      <c r="VQ6" s="120">
        <v>63150</v>
      </c>
      <c r="VR6" s="120">
        <v>296650</v>
      </c>
      <c r="VS6" s="120">
        <v>220190</v>
      </c>
      <c r="VT6" s="120">
        <v>256105</v>
      </c>
      <c r="VU6" s="120">
        <v>0</v>
      </c>
      <c r="VV6" s="120">
        <v>102900</v>
      </c>
      <c r="VW6" s="120">
        <v>132885</v>
      </c>
      <c r="VX6" s="120">
        <v>197400</v>
      </c>
      <c r="VY6" s="120">
        <v>1702920</v>
      </c>
      <c r="VZ6" s="120">
        <v>171200</v>
      </c>
      <c r="WA6" s="120">
        <v>310130</v>
      </c>
      <c r="WB6" s="120">
        <v>180665</v>
      </c>
      <c r="WC6" s="120">
        <v>422900</v>
      </c>
      <c r="WD6" s="120">
        <v>422105</v>
      </c>
      <c r="WE6" s="120">
        <v>343400</v>
      </c>
      <c r="WF6" s="120">
        <v>114450</v>
      </c>
      <c r="WG6" s="120">
        <v>104250</v>
      </c>
      <c r="WH6" s="120">
        <v>204150</v>
      </c>
      <c r="WI6" s="120">
        <v>314800</v>
      </c>
      <c r="WJ6" s="120">
        <v>184300</v>
      </c>
      <c r="WK6" s="120">
        <v>254900</v>
      </c>
      <c r="WL6" s="120">
        <v>337450</v>
      </c>
      <c r="WM6" s="120">
        <v>291200</v>
      </c>
      <c r="WN6" s="120">
        <v>133850</v>
      </c>
      <c r="WO6" s="120">
        <v>140450</v>
      </c>
      <c r="WP6" s="120">
        <v>307000</v>
      </c>
      <c r="WQ6" s="120">
        <v>249850</v>
      </c>
      <c r="WR6" s="120">
        <v>386500</v>
      </c>
      <c r="WS6" s="120">
        <v>385350</v>
      </c>
      <c r="WT6" s="120">
        <v>156700</v>
      </c>
      <c r="WU6" s="120">
        <v>239300</v>
      </c>
      <c r="WV6" s="120">
        <v>142350</v>
      </c>
      <c r="WW6" s="120">
        <v>159250</v>
      </c>
      <c r="WX6" s="120">
        <v>20250</v>
      </c>
      <c r="WY6" s="120">
        <v>243850</v>
      </c>
      <c r="WZ6" s="120">
        <v>120500</v>
      </c>
      <c r="XA6" s="120">
        <v>282650</v>
      </c>
      <c r="XB6" s="120">
        <v>280700</v>
      </c>
      <c r="XC6" s="120">
        <v>39750</v>
      </c>
      <c r="XD6" s="120">
        <v>63500</v>
      </c>
      <c r="XE6" s="120">
        <v>51200</v>
      </c>
      <c r="XF6" s="120">
        <v>887500</v>
      </c>
      <c r="XG6" s="120">
        <v>140300</v>
      </c>
      <c r="XH6" s="120">
        <v>169650</v>
      </c>
      <c r="XI6" s="120">
        <v>338800</v>
      </c>
      <c r="XJ6" s="120">
        <v>102350</v>
      </c>
      <c r="XK6" s="120">
        <v>140900</v>
      </c>
      <c r="XL6" s="120">
        <v>139050</v>
      </c>
      <c r="XM6" s="120">
        <v>149850</v>
      </c>
      <c r="XN6" s="120">
        <v>85850</v>
      </c>
      <c r="XO6" s="120">
        <v>159800</v>
      </c>
      <c r="XP6" s="120">
        <v>76300</v>
      </c>
      <c r="XQ6" s="120">
        <v>100250</v>
      </c>
      <c r="XR6" s="120">
        <v>69340</v>
      </c>
      <c r="XS6" s="120">
        <v>202150</v>
      </c>
      <c r="XT6" s="120">
        <v>63250</v>
      </c>
      <c r="XU6" s="120">
        <v>104150</v>
      </c>
      <c r="XV6" s="120">
        <v>77500</v>
      </c>
      <c r="XW6" s="120">
        <v>115800</v>
      </c>
      <c r="XX6" s="120">
        <v>92050</v>
      </c>
      <c r="XY6" s="120">
        <v>35250</v>
      </c>
      <c r="XZ6" s="120">
        <v>41450</v>
      </c>
      <c r="YA6" s="120">
        <v>62250</v>
      </c>
      <c r="YB6" s="120">
        <v>25550</v>
      </c>
      <c r="YC6" s="120">
        <v>4038099.77</v>
      </c>
      <c r="YD6" s="120">
        <v>291450</v>
      </c>
      <c r="YE6" s="120">
        <v>345650</v>
      </c>
      <c r="YF6" s="120">
        <v>73400</v>
      </c>
      <c r="YG6" s="120">
        <v>535300</v>
      </c>
      <c r="YH6" s="120">
        <v>0</v>
      </c>
      <c r="YI6" s="120">
        <v>109400</v>
      </c>
      <c r="YJ6" s="120">
        <v>118000</v>
      </c>
      <c r="YK6" s="120">
        <v>772350</v>
      </c>
      <c r="YL6" s="120">
        <v>184750</v>
      </c>
      <c r="YM6" s="120">
        <v>57600</v>
      </c>
      <c r="YN6" s="120">
        <v>82900</v>
      </c>
      <c r="YO6" s="120">
        <v>51350</v>
      </c>
      <c r="YP6" s="120">
        <v>96600</v>
      </c>
      <c r="YQ6" s="120">
        <v>49000</v>
      </c>
      <c r="YR6" s="120">
        <v>26461</v>
      </c>
      <c r="YS6" s="120">
        <v>46000</v>
      </c>
      <c r="YT6" s="120">
        <v>1248737</v>
      </c>
      <c r="YU6" s="120">
        <v>228600</v>
      </c>
      <c r="YV6" s="120">
        <v>221600</v>
      </c>
      <c r="YW6" s="120">
        <v>43350</v>
      </c>
      <c r="YX6" s="120">
        <v>85850</v>
      </c>
      <c r="YY6" s="120">
        <v>148500</v>
      </c>
      <c r="YZ6" s="120">
        <v>76900</v>
      </c>
      <c r="ZA6" s="120">
        <v>565550</v>
      </c>
      <c r="ZB6" s="120">
        <v>84100</v>
      </c>
      <c r="ZC6" s="120">
        <v>182000</v>
      </c>
      <c r="ZD6" s="120">
        <v>374950</v>
      </c>
      <c r="ZE6" s="120">
        <v>129500</v>
      </c>
      <c r="ZF6" s="120">
        <v>90800</v>
      </c>
      <c r="ZG6" s="120">
        <v>56500</v>
      </c>
      <c r="ZH6" s="120">
        <v>68150</v>
      </c>
      <c r="ZI6" s="120">
        <v>372400</v>
      </c>
      <c r="ZJ6" s="120">
        <v>966810</v>
      </c>
      <c r="ZK6" s="120">
        <v>292762</v>
      </c>
      <c r="ZL6" s="120">
        <v>636600</v>
      </c>
      <c r="ZM6" s="120">
        <v>443550</v>
      </c>
      <c r="ZN6" s="120">
        <v>775050</v>
      </c>
      <c r="ZO6" s="120">
        <v>580320</v>
      </c>
      <c r="ZP6" s="120">
        <v>1217970</v>
      </c>
      <c r="ZQ6" s="120">
        <v>199500</v>
      </c>
      <c r="ZR6" s="120">
        <v>575300</v>
      </c>
      <c r="ZS6" s="120">
        <v>680950</v>
      </c>
      <c r="ZT6" s="120">
        <v>135600</v>
      </c>
      <c r="ZU6" s="120">
        <v>248700</v>
      </c>
      <c r="ZV6" s="120">
        <v>165410</v>
      </c>
      <c r="ZW6" s="120">
        <v>401800</v>
      </c>
      <c r="ZX6" s="120">
        <v>385750</v>
      </c>
      <c r="ZY6" s="120">
        <v>338295.64</v>
      </c>
      <c r="ZZ6" s="120">
        <v>122300</v>
      </c>
      <c r="AAA6" s="120">
        <v>119700</v>
      </c>
      <c r="AAB6" s="120">
        <v>94450</v>
      </c>
      <c r="AAC6" s="120">
        <v>253300</v>
      </c>
      <c r="AAD6" s="120">
        <v>420350</v>
      </c>
      <c r="AAE6" s="120">
        <v>62900</v>
      </c>
      <c r="AAF6" s="120">
        <v>361150</v>
      </c>
      <c r="AAG6" s="120">
        <v>109500</v>
      </c>
      <c r="AAH6" s="120">
        <v>72600</v>
      </c>
      <c r="AAI6" s="120">
        <v>126300</v>
      </c>
      <c r="AAJ6" s="120">
        <v>62700</v>
      </c>
      <c r="AAK6" s="120">
        <v>351900</v>
      </c>
      <c r="AAL6" s="120">
        <v>112850</v>
      </c>
      <c r="AAM6" s="120">
        <v>430000</v>
      </c>
      <c r="AAN6" s="120">
        <v>268750</v>
      </c>
      <c r="AAO6" s="120">
        <v>181150</v>
      </c>
      <c r="AAP6" s="120">
        <v>152650</v>
      </c>
      <c r="AAQ6" s="120">
        <v>669400</v>
      </c>
      <c r="AAR6" s="120">
        <v>303750</v>
      </c>
      <c r="AAS6" s="120">
        <v>34400</v>
      </c>
      <c r="AAT6" s="120">
        <v>330100</v>
      </c>
      <c r="AAU6" s="120">
        <v>434600</v>
      </c>
      <c r="AAV6" s="120">
        <v>616500</v>
      </c>
      <c r="AAW6" s="120">
        <v>232850</v>
      </c>
      <c r="AAX6" s="120">
        <v>496950</v>
      </c>
      <c r="AAY6" s="120">
        <v>156900</v>
      </c>
      <c r="AAZ6" s="120">
        <v>152450</v>
      </c>
      <c r="ABA6" s="120">
        <v>75050</v>
      </c>
      <c r="ABB6" s="120">
        <v>158300</v>
      </c>
      <c r="ABC6" s="120">
        <v>134900</v>
      </c>
      <c r="ABD6" s="120">
        <v>0</v>
      </c>
      <c r="ABE6" s="120">
        <v>325400</v>
      </c>
      <c r="ABF6" s="120">
        <v>671500</v>
      </c>
      <c r="ABG6" s="120">
        <v>306700</v>
      </c>
      <c r="ABH6" s="120">
        <v>265900</v>
      </c>
      <c r="ABI6" s="120">
        <v>223850</v>
      </c>
      <c r="ABJ6" s="120">
        <v>42250</v>
      </c>
      <c r="ABK6" s="120">
        <v>87350</v>
      </c>
      <c r="ABL6" s="120">
        <v>28950</v>
      </c>
      <c r="ABM6" s="120">
        <v>1698776</v>
      </c>
      <c r="ABN6" s="120">
        <v>278750</v>
      </c>
      <c r="ABO6" s="120">
        <v>76600</v>
      </c>
      <c r="ABP6" s="120">
        <v>86490</v>
      </c>
      <c r="ABQ6" s="120">
        <v>289850</v>
      </c>
      <c r="ABR6" s="120">
        <v>242200</v>
      </c>
      <c r="ABS6" s="120">
        <v>59990</v>
      </c>
      <c r="ABT6" s="120">
        <v>55000</v>
      </c>
      <c r="ABU6" s="120">
        <v>2142700</v>
      </c>
      <c r="ABV6" s="120">
        <v>484950</v>
      </c>
      <c r="ABW6" s="120">
        <v>27600</v>
      </c>
      <c r="ABX6" s="120">
        <v>135250</v>
      </c>
      <c r="ABY6" s="120">
        <v>45200</v>
      </c>
      <c r="ABZ6" s="120">
        <v>49000</v>
      </c>
      <c r="ACA6" s="120">
        <v>79450</v>
      </c>
      <c r="ACB6" s="120">
        <v>73400</v>
      </c>
      <c r="ACC6" s="120">
        <v>103900</v>
      </c>
      <c r="ACD6" s="120">
        <v>127000</v>
      </c>
      <c r="ACE6" s="120">
        <v>163650</v>
      </c>
      <c r="ACF6" s="120">
        <v>49900</v>
      </c>
      <c r="ACG6" s="120">
        <v>993141</v>
      </c>
      <c r="ACH6" s="120">
        <v>69910</v>
      </c>
      <c r="ACI6" s="120">
        <v>54100</v>
      </c>
      <c r="ACJ6" s="120">
        <v>282900</v>
      </c>
      <c r="ACK6" s="120">
        <v>42450</v>
      </c>
      <c r="ACL6" s="120">
        <v>25150</v>
      </c>
      <c r="ACM6" s="120">
        <v>120500</v>
      </c>
      <c r="ACN6" s="120">
        <v>323700</v>
      </c>
      <c r="ACO6" s="120">
        <v>99895</v>
      </c>
      <c r="ACP6" s="120">
        <v>26250</v>
      </c>
      <c r="ACQ6" s="120">
        <v>77350</v>
      </c>
      <c r="ACR6" s="120">
        <v>390156.01</v>
      </c>
      <c r="ACS6" s="120">
        <v>317750</v>
      </c>
      <c r="ACT6" s="120">
        <v>33750</v>
      </c>
      <c r="ACU6" s="120">
        <v>43650</v>
      </c>
      <c r="ACV6" s="120">
        <v>56800</v>
      </c>
      <c r="ACW6" s="120">
        <v>109800</v>
      </c>
      <c r="ACX6" s="120">
        <v>25200</v>
      </c>
      <c r="ACY6" s="120">
        <v>90100</v>
      </c>
      <c r="ACZ6" s="120">
        <v>0</v>
      </c>
      <c r="ADA6" s="120">
        <v>6000</v>
      </c>
      <c r="ADB6" s="120">
        <v>6900</v>
      </c>
      <c r="ADC6" s="120">
        <v>6450</v>
      </c>
      <c r="ADD6" s="120">
        <v>132100</v>
      </c>
      <c r="ADE6" s="120">
        <v>82000</v>
      </c>
      <c r="ADF6" s="120">
        <v>1590100</v>
      </c>
      <c r="ADG6" s="120">
        <v>51600</v>
      </c>
      <c r="ADH6" s="120">
        <v>6400</v>
      </c>
      <c r="ADI6" s="120">
        <v>344050</v>
      </c>
      <c r="ADJ6" s="120">
        <v>194150</v>
      </c>
      <c r="ADK6" s="120">
        <v>13500</v>
      </c>
      <c r="ADL6" s="120">
        <v>90000</v>
      </c>
      <c r="ADM6" s="120">
        <v>1353078</v>
      </c>
      <c r="ADN6" s="120">
        <v>167700</v>
      </c>
      <c r="ADO6" s="120">
        <v>192400</v>
      </c>
      <c r="ADP6" s="120">
        <v>0</v>
      </c>
      <c r="ADQ6" s="120">
        <v>23650</v>
      </c>
      <c r="ADR6" s="120">
        <v>0</v>
      </c>
      <c r="ADS6" s="120">
        <v>0</v>
      </c>
      <c r="ADT6" s="120">
        <v>4250</v>
      </c>
      <c r="ADU6" s="120">
        <v>1546801</v>
      </c>
      <c r="ADV6" s="120">
        <v>1552500</v>
      </c>
      <c r="ADW6" s="120">
        <v>148200</v>
      </c>
      <c r="ADX6" s="120">
        <v>170750</v>
      </c>
      <c r="ADY6" s="120">
        <v>2848000</v>
      </c>
      <c r="ADZ6" s="120">
        <v>55400</v>
      </c>
      <c r="AEA6" s="120">
        <v>197200</v>
      </c>
      <c r="AEB6" s="120">
        <v>151550</v>
      </c>
      <c r="AEC6" s="120">
        <v>70600</v>
      </c>
      <c r="AED6" s="120">
        <v>80250</v>
      </c>
      <c r="AEE6" s="120">
        <v>148100</v>
      </c>
      <c r="AEF6" s="120">
        <v>359200</v>
      </c>
      <c r="AEG6" s="120">
        <v>151850</v>
      </c>
      <c r="AEH6" s="120">
        <v>96800</v>
      </c>
      <c r="AEI6" s="120">
        <v>102900</v>
      </c>
      <c r="AEJ6" s="120">
        <v>296500</v>
      </c>
      <c r="AEK6" s="120">
        <v>52700</v>
      </c>
      <c r="AEL6" s="120">
        <v>118200</v>
      </c>
      <c r="AEM6" s="120">
        <v>43900</v>
      </c>
      <c r="AEN6" s="120">
        <v>95800</v>
      </c>
      <c r="AEO6" s="120">
        <v>3000103</v>
      </c>
      <c r="AEP6" s="120">
        <v>1101000</v>
      </c>
      <c r="AEQ6" s="120">
        <v>632950</v>
      </c>
      <c r="AER6" s="120">
        <v>402350</v>
      </c>
      <c r="AES6" s="120">
        <v>590250</v>
      </c>
      <c r="AET6" s="120">
        <v>826850</v>
      </c>
      <c r="AEU6" s="120">
        <v>446800</v>
      </c>
      <c r="AEV6" s="120">
        <v>587800</v>
      </c>
      <c r="AEW6" s="120">
        <v>209000</v>
      </c>
      <c r="AEX6" s="120">
        <v>198000</v>
      </c>
      <c r="AEY6" s="120">
        <v>1255536</v>
      </c>
      <c r="AEZ6" s="120">
        <v>72350</v>
      </c>
      <c r="AFA6" s="120">
        <v>107600</v>
      </c>
      <c r="AFB6" s="120">
        <v>273800</v>
      </c>
      <c r="AFC6" s="120">
        <v>309150</v>
      </c>
      <c r="AFD6" s="120">
        <v>111450</v>
      </c>
      <c r="AFE6" s="120">
        <v>56800</v>
      </c>
      <c r="AFF6" s="120">
        <v>83250</v>
      </c>
      <c r="AFG6" s="120">
        <v>27150</v>
      </c>
      <c r="AFH6" s="120">
        <v>10000</v>
      </c>
      <c r="AFI6" s="120">
        <v>30050</v>
      </c>
      <c r="AFJ6" s="120">
        <v>202200</v>
      </c>
      <c r="AFK6" s="120">
        <v>106950</v>
      </c>
      <c r="AFL6" s="120">
        <v>993270</v>
      </c>
      <c r="AFM6" s="120">
        <v>71250</v>
      </c>
      <c r="AFN6" s="120">
        <v>94050</v>
      </c>
      <c r="AFO6" s="120">
        <v>57100</v>
      </c>
      <c r="AFP6" s="120">
        <v>45500</v>
      </c>
      <c r="AFQ6" s="120">
        <v>6050</v>
      </c>
      <c r="AFR6" s="120">
        <v>8250</v>
      </c>
      <c r="AFS6" s="120">
        <v>24100</v>
      </c>
      <c r="AFT6" s="120">
        <v>16700</v>
      </c>
      <c r="AFU6" s="120">
        <v>33300</v>
      </c>
      <c r="AFV6" s="120">
        <v>13600</v>
      </c>
      <c r="AFW6" s="120">
        <v>5900</v>
      </c>
      <c r="AFX6" s="120">
        <v>406150</v>
      </c>
      <c r="AFY6" s="120">
        <v>69400</v>
      </c>
      <c r="AFZ6" s="120">
        <v>113900</v>
      </c>
      <c r="AGA6" s="120">
        <v>119250</v>
      </c>
      <c r="AGB6" s="120">
        <v>334150</v>
      </c>
      <c r="AGC6" s="120">
        <v>422800</v>
      </c>
      <c r="AGD6" s="120">
        <v>88350</v>
      </c>
      <c r="AGE6" s="120">
        <v>230950</v>
      </c>
      <c r="AGF6" s="120">
        <v>64000</v>
      </c>
      <c r="AGG6" s="120">
        <v>155200</v>
      </c>
      <c r="AGH6" s="120">
        <v>44900</v>
      </c>
      <c r="AGI6" s="120">
        <v>841300</v>
      </c>
      <c r="AGJ6" s="120">
        <v>107200</v>
      </c>
      <c r="AGK6" s="120">
        <v>57500</v>
      </c>
      <c r="AGL6" s="120">
        <v>37300</v>
      </c>
      <c r="AGM6" s="120">
        <v>302900.2</v>
      </c>
      <c r="AGN6" s="120">
        <v>52500</v>
      </c>
      <c r="AGO6" s="120">
        <v>36100</v>
      </c>
      <c r="AGP6" s="120">
        <v>119950</v>
      </c>
      <c r="AGQ6" s="120">
        <v>202950</v>
      </c>
      <c r="AGR6" s="120">
        <v>36350</v>
      </c>
      <c r="AGS6" s="120">
        <v>16500</v>
      </c>
      <c r="AGT6" s="120">
        <v>94850</v>
      </c>
      <c r="AGU6" s="120">
        <v>112200</v>
      </c>
      <c r="AGV6" s="120">
        <v>32550</v>
      </c>
      <c r="AGW6" s="120">
        <v>147700</v>
      </c>
      <c r="AGX6" s="120">
        <v>117700</v>
      </c>
      <c r="AGY6" s="120">
        <v>76650</v>
      </c>
      <c r="AGZ6" s="120">
        <v>7850</v>
      </c>
      <c r="AHA6" s="120">
        <v>55900</v>
      </c>
      <c r="AHB6" s="120">
        <v>34650</v>
      </c>
      <c r="AHC6" s="120">
        <v>0</v>
      </c>
      <c r="AHD6" s="120">
        <v>16550</v>
      </c>
      <c r="AHE6" s="120">
        <v>44700</v>
      </c>
      <c r="AHF6" s="120">
        <v>5550</v>
      </c>
      <c r="AHG6" s="120">
        <v>7700</v>
      </c>
      <c r="AHH6" s="120">
        <v>1309500</v>
      </c>
      <c r="AHI6" s="120">
        <v>16950</v>
      </c>
      <c r="AHJ6" s="120">
        <v>47300</v>
      </c>
      <c r="AHK6" s="120">
        <v>0</v>
      </c>
      <c r="AHL6" s="120">
        <v>9850</v>
      </c>
      <c r="AHM6" s="120">
        <v>4500</v>
      </c>
      <c r="AHN6" s="120">
        <v>0</v>
      </c>
    </row>
    <row r="7" spans="1:899" ht="24.6">
      <c r="A7" s="141" t="s">
        <v>4</v>
      </c>
      <c r="B7" s="6" t="s">
        <v>5</v>
      </c>
      <c r="C7" s="120">
        <v>10389347.960000001</v>
      </c>
      <c r="D7" s="120">
        <v>131210</v>
      </c>
      <c r="E7" s="120">
        <v>278208</v>
      </c>
      <c r="F7" s="120">
        <v>38620</v>
      </c>
      <c r="G7" s="120">
        <v>520255.5</v>
      </c>
      <c r="H7" s="120">
        <v>123904</v>
      </c>
      <c r="I7" s="120">
        <v>219607.5</v>
      </c>
      <c r="J7" s="120">
        <v>24085</v>
      </c>
      <c r="K7" s="120">
        <v>149464</v>
      </c>
      <c r="L7" s="120">
        <v>230503.5</v>
      </c>
      <c r="M7" s="120">
        <v>18879</v>
      </c>
      <c r="N7" s="120">
        <v>168563.6</v>
      </c>
      <c r="O7" s="120">
        <v>0</v>
      </c>
      <c r="P7" s="120">
        <v>24627</v>
      </c>
      <c r="Q7" s="120">
        <v>36687</v>
      </c>
      <c r="R7" s="120">
        <v>20737</v>
      </c>
      <c r="S7" s="120">
        <v>2636</v>
      </c>
      <c r="T7" s="120">
        <v>0</v>
      </c>
      <c r="U7" s="120">
        <v>38780509</v>
      </c>
      <c r="V7" s="120">
        <v>683968</v>
      </c>
      <c r="W7" s="120">
        <v>0</v>
      </c>
      <c r="X7" s="120">
        <v>359012</v>
      </c>
      <c r="Y7" s="120">
        <v>40614</v>
      </c>
      <c r="Z7" s="120">
        <v>43384</v>
      </c>
      <c r="AA7" s="120">
        <v>32531</v>
      </c>
      <c r="AB7" s="120">
        <v>1747071</v>
      </c>
      <c r="AC7" s="120">
        <v>0</v>
      </c>
      <c r="AD7" s="120">
        <v>81500</v>
      </c>
      <c r="AE7" s="120">
        <v>606413</v>
      </c>
      <c r="AF7" s="120">
        <v>92396</v>
      </c>
      <c r="AG7" s="120">
        <v>545220</v>
      </c>
      <c r="AH7" s="120">
        <v>316917</v>
      </c>
      <c r="AI7" s="120">
        <v>110939</v>
      </c>
      <c r="AJ7" s="120">
        <v>135078</v>
      </c>
      <c r="AK7" s="120">
        <v>0</v>
      </c>
      <c r="AL7" s="120">
        <v>36638</v>
      </c>
      <c r="AM7" s="120">
        <v>0</v>
      </c>
      <c r="AN7" s="120">
        <v>157788</v>
      </c>
      <c r="AO7" s="120">
        <v>3045</v>
      </c>
      <c r="AP7" s="120">
        <v>66358.75</v>
      </c>
      <c r="AQ7" s="120">
        <v>0</v>
      </c>
      <c r="AR7" s="120">
        <v>0</v>
      </c>
      <c r="AS7" s="120">
        <v>3006086.5</v>
      </c>
      <c r="AT7" s="120">
        <v>30779</v>
      </c>
      <c r="AU7" s="120">
        <v>31880</v>
      </c>
      <c r="AV7" s="120">
        <v>207269</v>
      </c>
      <c r="AW7" s="120">
        <v>33555.5</v>
      </c>
      <c r="AX7" s="120">
        <v>37159</v>
      </c>
      <c r="AY7" s="120">
        <v>0</v>
      </c>
      <c r="AZ7" s="120">
        <v>0</v>
      </c>
      <c r="BA7" s="120">
        <v>0</v>
      </c>
      <c r="BB7" s="120">
        <v>19808</v>
      </c>
      <c r="BC7" s="120">
        <v>0</v>
      </c>
      <c r="BD7" s="120">
        <v>4466.5</v>
      </c>
      <c r="BE7" s="120">
        <v>225273</v>
      </c>
      <c r="BF7" s="120">
        <v>21832.07</v>
      </c>
      <c r="BG7" s="120">
        <v>11910</v>
      </c>
      <c r="BH7" s="120">
        <v>2183581</v>
      </c>
      <c r="BI7" s="120">
        <v>927555.35</v>
      </c>
      <c r="BJ7" s="120">
        <v>11407</v>
      </c>
      <c r="BK7" s="120">
        <v>66969</v>
      </c>
      <c r="BL7" s="120">
        <v>112947</v>
      </c>
      <c r="BM7" s="120">
        <v>4354</v>
      </c>
      <c r="BN7" s="120">
        <v>36016.25</v>
      </c>
      <c r="BO7" s="120">
        <v>0</v>
      </c>
      <c r="BP7" s="120">
        <v>0</v>
      </c>
      <c r="BQ7" s="120">
        <v>6388692</v>
      </c>
      <c r="BR7" s="120">
        <v>92479</v>
      </c>
      <c r="BS7" s="120">
        <v>88840.44</v>
      </c>
      <c r="BT7" s="120">
        <v>141965</v>
      </c>
      <c r="BU7" s="120">
        <v>141584</v>
      </c>
      <c r="BV7" s="120">
        <v>37591</v>
      </c>
      <c r="BW7" s="120">
        <v>10147</v>
      </c>
      <c r="BX7" s="120">
        <v>534114</v>
      </c>
      <c r="BY7" s="120">
        <v>717610.63</v>
      </c>
      <c r="BZ7" s="120">
        <v>41316</v>
      </c>
      <c r="CA7" s="120">
        <v>79796</v>
      </c>
      <c r="CB7" s="120">
        <v>87205</v>
      </c>
      <c r="CC7" s="120">
        <v>203008</v>
      </c>
      <c r="CD7" s="120">
        <v>62775</v>
      </c>
      <c r="CE7" s="120">
        <v>142137</v>
      </c>
      <c r="CF7" s="120">
        <v>32750098</v>
      </c>
      <c r="CG7" s="120">
        <v>795288</v>
      </c>
      <c r="CH7" s="120">
        <v>967402.25</v>
      </c>
      <c r="CI7" s="120">
        <v>0</v>
      </c>
      <c r="CJ7" s="120">
        <v>116641.25</v>
      </c>
      <c r="CK7" s="120">
        <v>9545</v>
      </c>
      <c r="CL7" s="120">
        <v>66496.5</v>
      </c>
      <c r="CM7" s="120">
        <v>386201</v>
      </c>
      <c r="CN7" s="120">
        <v>145542</v>
      </c>
      <c r="CO7" s="120">
        <v>31318</v>
      </c>
      <c r="CP7" s="120">
        <v>25070.5</v>
      </c>
      <c r="CQ7" s="120">
        <v>135531</v>
      </c>
      <c r="CR7" s="120">
        <v>4788</v>
      </c>
      <c r="CS7" s="120">
        <v>3462248.32</v>
      </c>
      <c r="CT7" s="120">
        <v>91020</v>
      </c>
      <c r="CU7" s="120">
        <v>261240.5</v>
      </c>
      <c r="CV7" s="120">
        <v>12103</v>
      </c>
      <c r="CW7" s="120">
        <v>47795</v>
      </c>
      <c r="CX7" s="120">
        <v>28885</v>
      </c>
      <c r="CY7" s="120">
        <v>48045.3</v>
      </c>
      <c r="CZ7" s="120">
        <v>109181</v>
      </c>
      <c r="DA7" s="120">
        <v>2740687.2</v>
      </c>
      <c r="DB7" s="120">
        <v>945268</v>
      </c>
      <c r="DC7" s="120">
        <v>87844</v>
      </c>
      <c r="DD7" s="120">
        <v>270620</v>
      </c>
      <c r="DE7" s="120">
        <v>90202</v>
      </c>
      <c r="DF7" s="120">
        <v>0</v>
      </c>
      <c r="DG7" s="120">
        <v>0</v>
      </c>
      <c r="DH7" s="120">
        <v>0</v>
      </c>
      <c r="DI7" s="120">
        <v>0</v>
      </c>
      <c r="DJ7" s="120">
        <v>12088273.210000001</v>
      </c>
      <c r="DK7" s="120">
        <v>43272</v>
      </c>
      <c r="DL7" s="120">
        <v>56807.25</v>
      </c>
      <c r="DM7" s="120">
        <v>98093</v>
      </c>
      <c r="DN7" s="120">
        <v>74548</v>
      </c>
      <c r="DO7" s="120">
        <v>27758</v>
      </c>
      <c r="DP7" s="120">
        <v>312834.39</v>
      </c>
      <c r="DQ7" s="120">
        <v>7009</v>
      </c>
      <c r="DR7" s="120">
        <v>42305</v>
      </c>
      <c r="DS7" s="120">
        <v>5416381</v>
      </c>
      <c r="DT7" s="120">
        <v>27309</v>
      </c>
      <c r="DU7" s="120">
        <v>610594</v>
      </c>
      <c r="DV7" s="120">
        <v>596503</v>
      </c>
      <c r="DW7" s="120">
        <v>40925</v>
      </c>
      <c r="DX7" s="120">
        <v>128816</v>
      </c>
      <c r="DY7" s="120">
        <v>227959</v>
      </c>
      <c r="DZ7" s="120">
        <v>0</v>
      </c>
      <c r="EA7" s="120">
        <v>26233</v>
      </c>
      <c r="EB7" s="120">
        <v>0</v>
      </c>
      <c r="EC7" s="120">
        <v>271047</v>
      </c>
      <c r="ED7" s="120">
        <v>1276502.97</v>
      </c>
      <c r="EE7" s="120">
        <v>1578670</v>
      </c>
      <c r="EF7" s="120">
        <v>42957</v>
      </c>
      <c r="EG7" s="120">
        <v>32001</v>
      </c>
      <c r="EH7" s="120">
        <v>16516</v>
      </c>
      <c r="EI7" s="120">
        <v>139658.5</v>
      </c>
      <c r="EJ7" s="120">
        <v>679469</v>
      </c>
      <c r="EK7" s="120">
        <v>142109.75</v>
      </c>
      <c r="EL7" s="120">
        <v>91404</v>
      </c>
      <c r="EM7" s="120">
        <v>10616708.210000001</v>
      </c>
      <c r="EN7" s="120">
        <v>4998</v>
      </c>
      <c r="EO7" s="120">
        <v>12108</v>
      </c>
      <c r="EP7" s="120">
        <v>66130</v>
      </c>
      <c r="EQ7" s="120">
        <v>42589</v>
      </c>
      <c r="ER7" s="120">
        <v>1834.5</v>
      </c>
      <c r="ES7" s="120">
        <v>101665</v>
      </c>
      <c r="ET7" s="120">
        <v>219596.77000000002</v>
      </c>
      <c r="EU7" s="120">
        <v>70232</v>
      </c>
      <c r="EV7" s="120">
        <v>1536622</v>
      </c>
      <c r="EW7" s="120">
        <v>0</v>
      </c>
      <c r="EX7" s="120">
        <v>7523</v>
      </c>
      <c r="EY7" s="120">
        <v>33575</v>
      </c>
      <c r="EZ7" s="120">
        <v>260125</v>
      </c>
      <c r="FA7" s="120">
        <v>50265</v>
      </c>
      <c r="FB7" s="120">
        <v>57202</v>
      </c>
      <c r="FC7" s="120">
        <v>4422</v>
      </c>
      <c r="FD7" s="120">
        <v>4268</v>
      </c>
      <c r="FE7" s="120">
        <v>34435</v>
      </c>
      <c r="FF7" s="120">
        <v>2615</v>
      </c>
      <c r="FG7" s="120">
        <v>3667</v>
      </c>
      <c r="FH7" s="120">
        <v>5810465.2000000002</v>
      </c>
      <c r="FI7" s="120">
        <v>96647</v>
      </c>
      <c r="FJ7" s="120">
        <v>507214</v>
      </c>
      <c r="FK7" s="120">
        <v>309594</v>
      </c>
      <c r="FL7" s="120">
        <v>443557.61</v>
      </c>
      <c r="FM7" s="120">
        <v>227245</v>
      </c>
      <c r="FN7" s="120">
        <v>41946.25</v>
      </c>
      <c r="FO7" s="120">
        <v>13961</v>
      </c>
      <c r="FP7" s="120">
        <v>8197652</v>
      </c>
      <c r="FQ7" s="120">
        <v>28708</v>
      </c>
      <c r="FR7" s="120">
        <v>132619</v>
      </c>
      <c r="FS7" s="120">
        <v>0</v>
      </c>
      <c r="FT7" s="120">
        <v>47456</v>
      </c>
      <c r="FU7" s="120">
        <v>43480</v>
      </c>
      <c r="FV7" s="120">
        <v>334028</v>
      </c>
      <c r="FW7" s="120">
        <v>42202</v>
      </c>
      <c r="FX7" s="120">
        <v>45637</v>
      </c>
      <c r="FY7" s="120">
        <v>39508</v>
      </c>
      <c r="FZ7" s="120">
        <v>618581</v>
      </c>
      <c r="GA7" s="120">
        <v>116991</v>
      </c>
      <c r="GB7" s="120">
        <v>3163</v>
      </c>
      <c r="GC7" s="120">
        <v>81922</v>
      </c>
      <c r="GD7" s="120">
        <v>3193894.5</v>
      </c>
      <c r="GE7" s="120">
        <v>14829</v>
      </c>
      <c r="GF7" s="120">
        <v>17378</v>
      </c>
      <c r="GG7" s="120">
        <v>516510.37</v>
      </c>
      <c r="GH7" s="120">
        <v>22866</v>
      </c>
      <c r="GI7" s="120">
        <v>29128</v>
      </c>
      <c r="GJ7" s="120">
        <v>30431</v>
      </c>
      <c r="GK7" s="120">
        <v>810553</v>
      </c>
      <c r="GL7" s="120">
        <v>9299</v>
      </c>
      <c r="GM7" s="120">
        <v>0</v>
      </c>
      <c r="GN7" s="120">
        <v>0</v>
      </c>
      <c r="GO7" s="120">
        <v>0</v>
      </c>
      <c r="GP7" s="120">
        <v>1500540</v>
      </c>
      <c r="GQ7" s="120">
        <v>263006</v>
      </c>
      <c r="GR7" s="120">
        <v>40546.5</v>
      </c>
      <c r="GS7" s="120">
        <v>280180</v>
      </c>
      <c r="GT7" s="120">
        <v>5162</v>
      </c>
      <c r="GU7" s="120">
        <v>15798</v>
      </c>
      <c r="GV7" s="120">
        <v>113825</v>
      </c>
      <c r="GW7" s="120">
        <v>92182</v>
      </c>
      <c r="GX7" s="120">
        <v>7381284</v>
      </c>
      <c r="GY7" s="120">
        <v>1033683</v>
      </c>
      <c r="GZ7" s="120">
        <v>129606</v>
      </c>
      <c r="HA7" s="120">
        <v>58912</v>
      </c>
      <c r="HB7" s="120">
        <v>13487599.449999999</v>
      </c>
      <c r="HC7" s="120">
        <v>7917617.2000000002</v>
      </c>
      <c r="HD7" s="120">
        <v>120400</v>
      </c>
      <c r="HE7" s="120">
        <v>1450304</v>
      </c>
      <c r="HF7" s="120">
        <v>351741</v>
      </c>
      <c r="HG7" s="120">
        <v>312602</v>
      </c>
      <c r="HH7" s="120">
        <v>43790</v>
      </c>
      <c r="HI7" s="120">
        <v>4972820.5</v>
      </c>
      <c r="HJ7" s="120">
        <v>29822</v>
      </c>
      <c r="HK7" s="120">
        <v>42808</v>
      </c>
      <c r="HL7" s="120">
        <v>284446</v>
      </c>
      <c r="HM7" s="120">
        <v>404528</v>
      </c>
      <c r="HN7" s="120">
        <v>20114</v>
      </c>
      <c r="HO7" s="120">
        <v>141131</v>
      </c>
      <c r="HP7" s="120">
        <v>33616</v>
      </c>
      <c r="HQ7" s="120">
        <v>8292122.75</v>
      </c>
      <c r="HR7" s="120">
        <v>2262717.25</v>
      </c>
      <c r="HS7" s="120">
        <v>77760</v>
      </c>
      <c r="HT7" s="120">
        <v>45458</v>
      </c>
      <c r="HU7" s="120">
        <v>89901.31</v>
      </c>
      <c r="HV7" s="120">
        <v>11620</v>
      </c>
      <c r="HW7" s="120">
        <v>373683</v>
      </c>
      <c r="HX7" s="120">
        <v>88511.5</v>
      </c>
      <c r="HY7" s="120">
        <v>68449</v>
      </c>
      <c r="HZ7" s="120">
        <v>291848</v>
      </c>
      <c r="IA7" s="120">
        <v>11829</v>
      </c>
      <c r="IB7" s="120">
        <v>146953</v>
      </c>
      <c r="IC7" s="120">
        <v>19324</v>
      </c>
      <c r="ID7" s="120">
        <v>3105</v>
      </c>
      <c r="IE7" s="120">
        <v>315814</v>
      </c>
      <c r="IF7" s="120">
        <v>16461</v>
      </c>
      <c r="IG7" s="120">
        <v>9853248</v>
      </c>
      <c r="IH7" s="120">
        <v>1640510.25</v>
      </c>
      <c r="II7" s="120">
        <v>58713</v>
      </c>
      <c r="IJ7" s="120">
        <v>30296</v>
      </c>
      <c r="IK7" s="120">
        <v>924638</v>
      </c>
      <c r="IL7" s="120">
        <v>57364</v>
      </c>
      <c r="IM7" s="120">
        <v>81436</v>
      </c>
      <c r="IN7" s="120">
        <v>41595</v>
      </c>
      <c r="IO7" s="120">
        <v>5048</v>
      </c>
      <c r="IP7" s="120">
        <v>9097</v>
      </c>
      <c r="IQ7" s="120">
        <v>37190</v>
      </c>
      <c r="IR7" s="120">
        <v>19935788.690000001</v>
      </c>
      <c r="IS7" s="120">
        <v>4333646</v>
      </c>
      <c r="IT7" s="120">
        <v>658795</v>
      </c>
      <c r="IU7" s="120">
        <v>108498</v>
      </c>
      <c r="IV7" s="120">
        <v>155721</v>
      </c>
      <c r="IW7" s="120">
        <v>42651</v>
      </c>
      <c r="IX7" s="120">
        <v>158746</v>
      </c>
      <c r="IY7" s="120">
        <v>11876.04</v>
      </c>
      <c r="IZ7" s="120">
        <v>82991</v>
      </c>
      <c r="JA7" s="120">
        <v>182256</v>
      </c>
      <c r="JB7" s="120">
        <v>1096785</v>
      </c>
      <c r="JC7" s="120">
        <v>185011</v>
      </c>
      <c r="JD7" s="120">
        <v>1990466.73</v>
      </c>
      <c r="JE7" s="120">
        <v>355653</v>
      </c>
      <c r="JF7" s="120">
        <v>16679</v>
      </c>
      <c r="JG7" s="120">
        <v>111039</v>
      </c>
      <c r="JH7" s="120">
        <v>14200</v>
      </c>
      <c r="JI7" s="120">
        <v>18249</v>
      </c>
      <c r="JJ7" s="120">
        <v>2203570.11</v>
      </c>
      <c r="JK7" s="120">
        <v>74732</v>
      </c>
      <c r="JL7" s="120">
        <v>256672</v>
      </c>
      <c r="JM7" s="120">
        <v>314566</v>
      </c>
      <c r="JN7" s="120">
        <v>24242</v>
      </c>
      <c r="JO7" s="120">
        <v>350113</v>
      </c>
      <c r="JP7" s="120">
        <v>44826.66</v>
      </c>
      <c r="JQ7" s="120">
        <v>4710525</v>
      </c>
      <c r="JR7" s="120">
        <v>720690</v>
      </c>
      <c r="JS7" s="120">
        <v>132874</v>
      </c>
      <c r="JT7" s="120">
        <v>22061</v>
      </c>
      <c r="JU7" s="120">
        <v>47792</v>
      </c>
      <c r="JV7" s="120">
        <v>84655.06</v>
      </c>
      <c r="JW7" s="120">
        <v>856540</v>
      </c>
      <c r="JX7" s="120">
        <v>40985.78</v>
      </c>
      <c r="JY7" s="120">
        <v>11437</v>
      </c>
      <c r="JZ7" s="120">
        <v>107914</v>
      </c>
      <c r="KA7" s="120">
        <v>29227</v>
      </c>
      <c r="KB7" s="120">
        <v>47209</v>
      </c>
      <c r="KC7" s="120">
        <v>21142</v>
      </c>
      <c r="KD7" s="120">
        <v>117595</v>
      </c>
      <c r="KE7" s="120">
        <v>45597</v>
      </c>
      <c r="KF7" s="120">
        <v>8382730</v>
      </c>
      <c r="KG7" s="120">
        <v>0</v>
      </c>
      <c r="KH7" s="120">
        <v>423637.19</v>
      </c>
      <c r="KI7" s="120">
        <v>79712.289999999994</v>
      </c>
      <c r="KJ7" s="120">
        <v>300522</v>
      </c>
      <c r="KK7" s="120">
        <v>102444</v>
      </c>
      <c r="KL7" s="120">
        <v>690455</v>
      </c>
      <c r="KM7" s="120">
        <v>897749</v>
      </c>
      <c r="KN7" s="120">
        <v>53717</v>
      </c>
      <c r="KO7" s="120">
        <v>2138324.96</v>
      </c>
      <c r="KP7" s="120">
        <v>193953</v>
      </c>
      <c r="KQ7" s="120">
        <v>167647</v>
      </c>
      <c r="KR7" s="120">
        <v>679444.03</v>
      </c>
      <c r="KS7" s="120">
        <v>151587</v>
      </c>
      <c r="KT7" s="120">
        <v>35866</v>
      </c>
      <c r="KU7" s="120">
        <v>6487892.25</v>
      </c>
      <c r="KV7" s="120">
        <v>171795</v>
      </c>
      <c r="KW7" s="120">
        <v>4942048.25</v>
      </c>
      <c r="KX7" s="120">
        <v>532729</v>
      </c>
      <c r="KY7" s="120">
        <v>7768</v>
      </c>
      <c r="KZ7" s="120">
        <v>132030</v>
      </c>
      <c r="LA7" s="120">
        <v>219978</v>
      </c>
      <c r="LB7" s="120">
        <v>1230282</v>
      </c>
      <c r="LC7" s="120">
        <v>20589</v>
      </c>
      <c r="LD7" s="120">
        <v>27501</v>
      </c>
      <c r="LE7" s="120">
        <v>14188093</v>
      </c>
      <c r="LF7" s="120">
        <v>1879728.5</v>
      </c>
      <c r="LG7" s="120">
        <v>4741890</v>
      </c>
      <c r="LH7" s="120">
        <v>10586529.43</v>
      </c>
      <c r="LI7" s="120">
        <v>990398.3</v>
      </c>
      <c r="LJ7" s="120">
        <v>459825</v>
      </c>
      <c r="LK7" s="120">
        <v>9969</v>
      </c>
      <c r="LL7" s="120">
        <v>141552.5</v>
      </c>
      <c r="LM7" s="120">
        <v>83571</v>
      </c>
      <c r="LN7" s="120">
        <v>99559.5</v>
      </c>
      <c r="LO7" s="120">
        <v>25646.5</v>
      </c>
      <c r="LP7" s="120">
        <v>3001221.81</v>
      </c>
      <c r="LQ7" s="120">
        <v>384550</v>
      </c>
      <c r="LR7" s="120">
        <v>144284</v>
      </c>
      <c r="LS7" s="120">
        <v>19107986.240000002</v>
      </c>
      <c r="LT7" s="120">
        <v>5110589.76</v>
      </c>
      <c r="LU7" s="120">
        <v>11437155</v>
      </c>
      <c r="LV7" s="120">
        <v>483698</v>
      </c>
      <c r="LW7" s="120">
        <v>496771</v>
      </c>
      <c r="LX7" s="120">
        <v>84776</v>
      </c>
      <c r="LY7" s="120">
        <v>54299</v>
      </c>
      <c r="LZ7" s="120">
        <v>56085</v>
      </c>
      <c r="MA7" s="120">
        <v>128303</v>
      </c>
      <c r="MB7" s="120">
        <v>209296</v>
      </c>
      <c r="MC7" s="120">
        <v>1077400</v>
      </c>
      <c r="MD7" s="120">
        <v>97551</v>
      </c>
      <c r="ME7" s="120">
        <v>29549680.460000001</v>
      </c>
      <c r="MF7" s="120">
        <v>124547</v>
      </c>
      <c r="MG7" s="120">
        <v>23953</v>
      </c>
      <c r="MH7" s="120">
        <v>20360</v>
      </c>
      <c r="MI7" s="120">
        <v>18120</v>
      </c>
      <c r="MJ7" s="120">
        <v>3427</v>
      </c>
      <c r="MK7" s="120">
        <v>17844</v>
      </c>
      <c r="ML7" s="120">
        <v>513170</v>
      </c>
      <c r="MM7" s="120">
        <v>113402</v>
      </c>
      <c r="MN7" s="120">
        <v>0</v>
      </c>
      <c r="MO7" s="120">
        <v>92278</v>
      </c>
      <c r="MP7" s="120">
        <v>25291</v>
      </c>
      <c r="MQ7" s="120">
        <v>6292270.5</v>
      </c>
      <c r="MR7" s="120">
        <v>22143</v>
      </c>
      <c r="MS7" s="120">
        <v>710523</v>
      </c>
      <c r="MT7" s="120">
        <v>150362</v>
      </c>
      <c r="MU7" s="120">
        <v>427778</v>
      </c>
      <c r="MV7" s="120">
        <v>1168896.5</v>
      </c>
      <c r="MW7" s="120">
        <v>1492706</v>
      </c>
      <c r="MX7" s="120">
        <v>228293</v>
      </c>
      <c r="MY7" s="120">
        <v>607861.5</v>
      </c>
      <c r="MZ7" s="120">
        <v>63961</v>
      </c>
      <c r="NA7" s="120">
        <v>32233</v>
      </c>
      <c r="NB7" s="120">
        <v>30446315.699999999</v>
      </c>
      <c r="NC7" s="120">
        <v>427416.75</v>
      </c>
      <c r="ND7" s="120">
        <v>23403</v>
      </c>
      <c r="NE7" s="120">
        <v>3387658.4</v>
      </c>
      <c r="NF7" s="120">
        <v>148957</v>
      </c>
      <c r="NG7" s="120">
        <v>298841</v>
      </c>
      <c r="NH7" s="120">
        <v>1010579.64</v>
      </c>
      <c r="NI7" s="120">
        <v>1482291.75</v>
      </c>
      <c r="NJ7" s="120">
        <v>97333</v>
      </c>
      <c r="NK7" s="120">
        <v>39549.550000000003</v>
      </c>
      <c r="NL7" s="120">
        <v>123921</v>
      </c>
      <c r="NM7" s="120">
        <v>62985.5</v>
      </c>
      <c r="NN7" s="120">
        <v>4122311.08</v>
      </c>
      <c r="NO7" s="120">
        <v>22351</v>
      </c>
      <c r="NP7" s="120">
        <v>0</v>
      </c>
      <c r="NQ7" s="120">
        <v>431452.11</v>
      </c>
      <c r="NR7" s="120">
        <v>80626</v>
      </c>
      <c r="NS7" s="120">
        <v>10223</v>
      </c>
      <c r="NT7" s="120">
        <v>24804</v>
      </c>
      <c r="NU7" s="120">
        <v>7422111.1799999997</v>
      </c>
      <c r="NV7" s="120">
        <v>702621</v>
      </c>
      <c r="NW7" s="120">
        <v>274795</v>
      </c>
      <c r="NX7" s="120">
        <v>49297</v>
      </c>
      <c r="NY7" s="120">
        <v>12435</v>
      </c>
      <c r="NZ7" s="120">
        <v>420554</v>
      </c>
      <c r="OA7" s="120">
        <v>6176.5</v>
      </c>
      <c r="OB7" s="120">
        <v>11602045.059999999</v>
      </c>
      <c r="OC7" s="120">
        <v>1975821</v>
      </c>
      <c r="OD7" s="120">
        <v>1490024.36</v>
      </c>
      <c r="OE7" s="120">
        <v>2740762.05</v>
      </c>
      <c r="OF7" s="120">
        <v>1854555</v>
      </c>
      <c r="OG7" s="120">
        <v>385209</v>
      </c>
      <c r="OH7" s="120">
        <v>2390262.15</v>
      </c>
      <c r="OI7" s="120">
        <v>0</v>
      </c>
      <c r="OJ7" s="120">
        <v>11226</v>
      </c>
      <c r="OK7" s="120">
        <v>16504138.66</v>
      </c>
      <c r="OL7" s="120">
        <v>1523467</v>
      </c>
      <c r="OM7" s="120">
        <v>11169759.51</v>
      </c>
      <c r="ON7" s="120">
        <v>381727</v>
      </c>
      <c r="OO7" s="120">
        <v>90012</v>
      </c>
      <c r="OP7" s="120">
        <v>0</v>
      </c>
      <c r="OQ7" s="120">
        <v>3303787</v>
      </c>
      <c r="OR7" s="120">
        <v>14252</v>
      </c>
      <c r="OS7" s="120">
        <v>87411.75</v>
      </c>
      <c r="OT7" s="120">
        <v>1139592.79</v>
      </c>
      <c r="OU7" s="120">
        <v>161897</v>
      </c>
      <c r="OV7" s="120">
        <v>574824</v>
      </c>
      <c r="OW7" s="120">
        <v>33981</v>
      </c>
      <c r="OX7" s="120">
        <v>95262</v>
      </c>
      <c r="OY7" s="120">
        <v>0</v>
      </c>
      <c r="OZ7" s="120">
        <v>2873128.54</v>
      </c>
      <c r="PA7" s="120">
        <v>74111</v>
      </c>
      <c r="PB7" s="120">
        <v>5035051.6500000004</v>
      </c>
      <c r="PC7" s="120">
        <v>41931</v>
      </c>
      <c r="PD7" s="120">
        <v>225294</v>
      </c>
      <c r="PE7" s="120">
        <v>393196.75</v>
      </c>
      <c r="PF7" s="120">
        <v>4638</v>
      </c>
      <c r="PG7" s="120">
        <v>18699</v>
      </c>
      <c r="PH7" s="120">
        <v>5561</v>
      </c>
      <c r="PI7" s="120">
        <v>0</v>
      </c>
      <c r="PJ7" s="120">
        <v>73377</v>
      </c>
      <c r="PK7" s="120">
        <v>286687</v>
      </c>
      <c r="PL7" s="120">
        <v>141977</v>
      </c>
      <c r="PM7" s="120">
        <v>528020</v>
      </c>
      <c r="PN7" s="120">
        <v>0</v>
      </c>
      <c r="PO7" s="120">
        <v>0</v>
      </c>
      <c r="PP7" s="120">
        <v>0</v>
      </c>
      <c r="PQ7" s="120">
        <v>0</v>
      </c>
      <c r="PR7" s="120">
        <v>13107111</v>
      </c>
      <c r="PS7" s="120">
        <v>36059</v>
      </c>
      <c r="PT7" s="120">
        <v>66512.7</v>
      </c>
      <c r="PU7" s="120">
        <v>10311</v>
      </c>
      <c r="PV7" s="120">
        <v>2435758</v>
      </c>
      <c r="PW7" s="120">
        <v>93996.09</v>
      </c>
      <c r="PX7" s="120">
        <v>52570.5</v>
      </c>
      <c r="PY7" s="120">
        <v>657865</v>
      </c>
      <c r="PZ7" s="120">
        <v>256810</v>
      </c>
      <c r="QA7" s="120">
        <v>0</v>
      </c>
      <c r="QB7" s="120">
        <v>139358</v>
      </c>
      <c r="QC7" s="120">
        <v>27318</v>
      </c>
      <c r="QD7" s="120">
        <v>13873</v>
      </c>
      <c r="QE7" s="120">
        <v>50712</v>
      </c>
      <c r="QF7" s="120">
        <v>0</v>
      </c>
      <c r="QG7" s="120">
        <v>163794.4</v>
      </c>
      <c r="QH7" s="120">
        <v>38436</v>
      </c>
      <c r="QI7" s="120">
        <v>58869</v>
      </c>
      <c r="QJ7" s="120">
        <v>0</v>
      </c>
      <c r="QK7" s="120">
        <v>71553</v>
      </c>
      <c r="QL7" s="120">
        <v>218833.37</v>
      </c>
      <c r="QM7" s="120">
        <v>0</v>
      </c>
      <c r="QN7" s="120">
        <v>0</v>
      </c>
      <c r="QO7" s="120">
        <v>0</v>
      </c>
      <c r="QP7" s="120">
        <v>0</v>
      </c>
      <c r="QQ7" s="120">
        <v>0</v>
      </c>
      <c r="QR7" s="120">
        <v>10772951.390000001</v>
      </c>
      <c r="QS7" s="120">
        <v>0</v>
      </c>
      <c r="QT7" s="120">
        <v>64295</v>
      </c>
      <c r="QU7" s="120">
        <v>15590</v>
      </c>
      <c r="QV7" s="120">
        <v>0</v>
      </c>
      <c r="QW7" s="120">
        <v>57712</v>
      </c>
      <c r="QX7" s="120">
        <v>1110</v>
      </c>
      <c r="QY7" s="120">
        <v>47326</v>
      </c>
      <c r="QZ7" s="120">
        <v>58860</v>
      </c>
      <c r="RA7" s="120">
        <v>141455</v>
      </c>
      <c r="RB7" s="120">
        <v>12564</v>
      </c>
      <c r="RC7" s="120">
        <v>87625</v>
      </c>
      <c r="RD7" s="120">
        <v>0</v>
      </c>
      <c r="RE7" s="120">
        <v>6190193.75</v>
      </c>
      <c r="RF7" s="120">
        <v>373670</v>
      </c>
      <c r="RG7" s="120">
        <v>570547</v>
      </c>
      <c r="RH7" s="120">
        <v>56597</v>
      </c>
      <c r="RI7" s="120">
        <v>37983</v>
      </c>
      <c r="RJ7" s="120">
        <v>46983</v>
      </c>
      <c r="RK7" s="120">
        <v>8492</v>
      </c>
      <c r="RL7" s="120">
        <v>0</v>
      </c>
      <c r="RM7" s="120">
        <v>5070</v>
      </c>
      <c r="RN7" s="120">
        <v>413373</v>
      </c>
      <c r="RO7" s="120">
        <v>11598</v>
      </c>
      <c r="RP7" s="120">
        <v>22769</v>
      </c>
      <c r="RQ7" s="120">
        <v>0</v>
      </c>
      <c r="RR7" s="120">
        <v>39659</v>
      </c>
      <c r="RS7" s="120">
        <v>3090</v>
      </c>
      <c r="RT7" s="120">
        <v>80929</v>
      </c>
      <c r="RU7" s="120">
        <v>13299</v>
      </c>
      <c r="RV7" s="120">
        <v>0</v>
      </c>
      <c r="RW7" s="120">
        <v>0</v>
      </c>
      <c r="RX7" s="120">
        <v>0</v>
      </c>
      <c r="RY7" s="120">
        <v>4777194</v>
      </c>
      <c r="RZ7" s="120">
        <v>13527</v>
      </c>
      <c r="SA7" s="120">
        <v>48508</v>
      </c>
      <c r="SB7" s="120">
        <v>33915</v>
      </c>
      <c r="SC7" s="120">
        <v>40963</v>
      </c>
      <c r="SD7" s="120">
        <v>77380</v>
      </c>
      <c r="SE7" s="120">
        <v>19540</v>
      </c>
      <c r="SF7" s="120">
        <v>2641399</v>
      </c>
      <c r="SG7" s="120">
        <v>30167</v>
      </c>
      <c r="SH7" s="120">
        <v>22221</v>
      </c>
      <c r="SI7" s="120">
        <v>165534.10999999999</v>
      </c>
      <c r="SJ7" s="120">
        <v>0</v>
      </c>
      <c r="SK7" s="120">
        <v>1149617.3999999999</v>
      </c>
      <c r="SL7" s="120">
        <v>19740.5</v>
      </c>
      <c r="SM7" s="120">
        <v>38519</v>
      </c>
      <c r="SN7" s="120">
        <v>150075</v>
      </c>
      <c r="SO7" s="120">
        <v>9379</v>
      </c>
      <c r="SP7" s="120">
        <v>94749</v>
      </c>
      <c r="SQ7" s="120">
        <v>18748</v>
      </c>
      <c r="SR7" s="120">
        <v>87</v>
      </c>
      <c r="SS7" s="120">
        <v>2431942</v>
      </c>
      <c r="ST7" s="120">
        <v>21506</v>
      </c>
      <c r="SU7" s="120">
        <v>90961</v>
      </c>
      <c r="SV7" s="120">
        <v>7083</v>
      </c>
      <c r="SW7" s="120">
        <v>17011</v>
      </c>
      <c r="SX7" s="120">
        <v>3682</v>
      </c>
      <c r="SY7" s="120">
        <v>15069</v>
      </c>
      <c r="SZ7" s="120">
        <v>120074</v>
      </c>
      <c r="TA7" s="120">
        <v>26083</v>
      </c>
      <c r="TB7" s="120">
        <v>13654</v>
      </c>
      <c r="TC7" s="120">
        <v>2098</v>
      </c>
      <c r="TD7" s="120">
        <v>62044</v>
      </c>
      <c r="TE7" s="120">
        <v>13190</v>
      </c>
      <c r="TF7" s="120">
        <v>3608</v>
      </c>
      <c r="TG7" s="120">
        <v>5763291</v>
      </c>
      <c r="TH7" s="120">
        <v>24672</v>
      </c>
      <c r="TI7" s="120">
        <v>0</v>
      </c>
      <c r="TJ7" s="120">
        <v>206268</v>
      </c>
      <c r="TK7" s="120">
        <v>311763</v>
      </c>
      <c r="TL7" s="120">
        <v>82452</v>
      </c>
      <c r="TM7" s="120">
        <v>21845</v>
      </c>
      <c r="TN7" s="120">
        <v>354073.5</v>
      </c>
      <c r="TO7" s="120">
        <v>13431</v>
      </c>
      <c r="TP7" s="120">
        <v>87184</v>
      </c>
      <c r="TQ7" s="120">
        <v>26719</v>
      </c>
      <c r="TR7" s="120">
        <v>34400</v>
      </c>
      <c r="TS7" s="120">
        <v>0</v>
      </c>
      <c r="TT7" s="120">
        <v>100348</v>
      </c>
      <c r="TU7" s="120">
        <v>19442</v>
      </c>
      <c r="TV7" s="120">
        <v>0</v>
      </c>
      <c r="TW7" s="120">
        <v>544450.5</v>
      </c>
      <c r="TX7" s="120">
        <v>63144</v>
      </c>
      <c r="TY7" s="120">
        <v>3358020.85</v>
      </c>
      <c r="TZ7" s="120">
        <v>17530</v>
      </c>
      <c r="UA7" s="120">
        <v>1199</v>
      </c>
      <c r="UB7" s="120">
        <v>0</v>
      </c>
      <c r="UC7" s="120">
        <v>1786362.32</v>
      </c>
      <c r="UD7" s="120">
        <v>0</v>
      </c>
      <c r="UE7" s="120">
        <v>0</v>
      </c>
      <c r="UF7" s="120">
        <v>0</v>
      </c>
      <c r="UG7" s="120">
        <v>0</v>
      </c>
      <c r="UH7" s="120">
        <v>1088615</v>
      </c>
      <c r="UI7" s="120">
        <v>15658</v>
      </c>
      <c r="UJ7" s="120">
        <v>0</v>
      </c>
      <c r="UK7" s="120">
        <v>37316</v>
      </c>
      <c r="UL7" s="120">
        <v>48407</v>
      </c>
      <c r="UM7" s="120">
        <v>0</v>
      </c>
      <c r="UN7" s="120">
        <v>9976909.0399999991</v>
      </c>
      <c r="UO7" s="120">
        <v>87333</v>
      </c>
      <c r="UP7" s="120">
        <v>4147</v>
      </c>
      <c r="UQ7" s="120">
        <v>474865</v>
      </c>
      <c r="UR7" s="120">
        <v>0</v>
      </c>
      <c r="US7" s="120">
        <v>23286</v>
      </c>
      <c r="UT7" s="120">
        <v>79154</v>
      </c>
      <c r="UU7" s="120">
        <v>53901</v>
      </c>
      <c r="UV7" s="120">
        <v>28333</v>
      </c>
      <c r="UW7" s="120">
        <v>43309</v>
      </c>
      <c r="UX7" s="120">
        <v>39705</v>
      </c>
      <c r="UY7" s="120">
        <v>125095</v>
      </c>
      <c r="UZ7" s="120">
        <v>6207</v>
      </c>
      <c r="VA7" s="120">
        <v>121221</v>
      </c>
      <c r="VB7" s="120">
        <v>3798</v>
      </c>
      <c r="VC7" s="120">
        <v>0</v>
      </c>
      <c r="VD7" s="120">
        <v>0</v>
      </c>
      <c r="VE7" s="120">
        <v>10162</v>
      </c>
      <c r="VF7" s="120">
        <v>70696</v>
      </c>
      <c r="VG7" s="120">
        <v>0</v>
      </c>
      <c r="VH7" s="120">
        <v>0</v>
      </c>
      <c r="VI7" s="120">
        <v>413</v>
      </c>
      <c r="VJ7" s="120">
        <v>4509372.4800000004</v>
      </c>
      <c r="VK7" s="120">
        <v>55604.480000000003</v>
      </c>
      <c r="VL7" s="120">
        <v>43177.5</v>
      </c>
      <c r="VM7" s="120">
        <v>14605</v>
      </c>
      <c r="VN7" s="120">
        <v>37289</v>
      </c>
      <c r="VO7" s="120">
        <v>346823</v>
      </c>
      <c r="VP7" s="120">
        <v>68256</v>
      </c>
      <c r="VQ7" s="120">
        <v>68426.5</v>
      </c>
      <c r="VR7" s="120">
        <v>0</v>
      </c>
      <c r="VS7" s="120">
        <v>1063707</v>
      </c>
      <c r="VT7" s="120">
        <v>0</v>
      </c>
      <c r="VU7" s="120">
        <v>4325218</v>
      </c>
      <c r="VV7" s="120">
        <v>78985</v>
      </c>
      <c r="VW7" s="120">
        <v>0</v>
      </c>
      <c r="VX7" s="120">
        <v>44407</v>
      </c>
      <c r="VY7" s="120">
        <v>19714755.780000001</v>
      </c>
      <c r="VZ7" s="120">
        <v>119358</v>
      </c>
      <c r="WA7" s="120">
        <v>64502</v>
      </c>
      <c r="WB7" s="120">
        <v>35275</v>
      </c>
      <c r="WC7" s="120">
        <v>70007</v>
      </c>
      <c r="WD7" s="120">
        <v>145429</v>
      </c>
      <c r="WE7" s="120">
        <v>224831</v>
      </c>
      <c r="WF7" s="120">
        <v>104335</v>
      </c>
      <c r="WG7" s="120">
        <v>104244</v>
      </c>
      <c r="WH7" s="120">
        <v>315393.43</v>
      </c>
      <c r="WI7" s="120">
        <v>121214</v>
      </c>
      <c r="WJ7" s="120">
        <v>847270</v>
      </c>
      <c r="WK7" s="120">
        <v>66496</v>
      </c>
      <c r="WL7" s="120">
        <v>244279</v>
      </c>
      <c r="WM7" s="120">
        <v>472331</v>
      </c>
      <c r="WN7" s="120">
        <v>385587</v>
      </c>
      <c r="WO7" s="120">
        <v>28757.84</v>
      </c>
      <c r="WP7" s="120">
        <v>186197</v>
      </c>
      <c r="WQ7" s="120">
        <v>0</v>
      </c>
      <c r="WR7" s="120">
        <v>315175</v>
      </c>
      <c r="WS7" s="120">
        <v>1173272</v>
      </c>
      <c r="WT7" s="120">
        <v>17967</v>
      </c>
      <c r="WU7" s="120">
        <v>108819</v>
      </c>
      <c r="WV7" s="120">
        <v>0</v>
      </c>
      <c r="WW7" s="120">
        <v>287801</v>
      </c>
      <c r="WX7" s="120">
        <v>0</v>
      </c>
      <c r="WY7" s="120">
        <v>0</v>
      </c>
      <c r="WZ7" s="120">
        <v>51720.5</v>
      </c>
      <c r="XA7" s="120">
        <v>3378625</v>
      </c>
      <c r="XB7" s="120">
        <v>37031</v>
      </c>
      <c r="XC7" s="120">
        <v>80531</v>
      </c>
      <c r="XD7" s="120">
        <v>10136</v>
      </c>
      <c r="XE7" s="120">
        <v>0</v>
      </c>
      <c r="XF7" s="120">
        <v>3557227</v>
      </c>
      <c r="XG7" s="120">
        <v>15183</v>
      </c>
      <c r="XH7" s="120">
        <v>26155</v>
      </c>
      <c r="XI7" s="120">
        <v>1099580</v>
      </c>
      <c r="XJ7" s="120">
        <v>46963</v>
      </c>
      <c r="XK7" s="120">
        <v>4931</v>
      </c>
      <c r="XL7" s="120">
        <v>206972</v>
      </c>
      <c r="XM7" s="120">
        <v>59325.75</v>
      </c>
      <c r="XN7" s="120">
        <v>152279</v>
      </c>
      <c r="XO7" s="120">
        <v>222264.25</v>
      </c>
      <c r="XP7" s="120">
        <v>60295</v>
      </c>
      <c r="XQ7" s="120">
        <v>0</v>
      </c>
      <c r="XR7" s="120">
        <v>19287</v>
      </c>
      <c r="XS7" s="120">
        <v>18712</v>
      </c>
      <c r="XT7" s="120">
        <v>7191</v>
      </c>
      <c r="XU7" s="120">
        <v>22621</v>
      </c>
      <c r="XV7" s="120">
        <v>0</v>
      </c>
      <c r="XW7" s="120">
        <v>0</v>
      </c>
      <c r="XX7" s="120">
        <v>65348</v>
      </c>
      <c r="XY7" s="120">
        <v>0</v>
      </c>
      <c r="XZ7" s="120">
        <v>0</v>
      </c>
      <c r="YA7" s="120">
        <v>0</v>
      </c>
      <c r="YB7" s="120">
        <v>0</v>
      </c>
      <c r="YC7" s="120">
        <v>3445692.65</v>
      </c>
      <c r="YD7" s="120">
        <v>8807</v>
      </c>
      <c r="YE7" s="120">
        <v>160112.75</v>
      </c>
      <c r="YF7" s="120">
        <v>4589.25</v>
      </c>
      <c r="YG7" s="120">
        <v>529220</v>
      </c>
      <c r="YH7" s="120">
        <v>14749</v>
      </c>
      <c r="YI7" s="120">
        <v>60780</v>
      </c>
      <c r="YJ7" s="120">
        <v>30242</v>
      </c>
      <c r="YK7" s="120">
        <v>448110</v>
      </c>
      <c r="YL7" s="120">
        <v>21825</v>
      </c>
      <c r="YM7" s="120">
        <v>171578</v>
      </c>
      <c r="YN7" s="120">
        <v>21615</v>
      </c>
      <c r="YO7" s="120">
        <v>0</v>
      </c>
      <c r="YP7" s="120">
        <v>0</v>
      </c>
      <c r="YQ7" s="120">
        <v>0</v>
      </c>
      <c r="YR7" s="120">
        <v>0</v>
      </c>
      <c r="YS7" s="120">
        <v>577</v>
      </c>
      <c r="YT7" s="120">
        <v>1917538.8</v>
      </c>
      <c r="YU7" s="120">
        <v>37326</v>
      </c>
      <c r="YV7" s="120">
        <v>19993</v>
      </c>
      <c r="YW7" s="120">
        <v>0</v>
      </c>
      <c r="YX7" s="120">
        <v>0</v>
      </c>
      <c r="YY7" s="120">
        <v>9949</v>
      </c>
      <c r="YZ7" s="120">
        <v>114678</v>
      </c>
      <c r="ZA7" s="120">
        <v>2557546</v>
      </c>
      <c r="ZB7" s="120">
        <v>74336</v>
      </c>
      <c r="ZC7" s="120">
        <v>7509.25</v>
      </c>
      <c r="ZD7" s="120">
        <v>43732</v>
      </c>
      <c r="ZE7" s="120">
        <v>0</v>
      </c>
      <c r="ZF7" s="120">
        <v>0</v>
      </c>
      <c r="ZG7" s="120">
        <v>17513</v>
      </c>
      <c r="ZH7" s="120">
        <v>22997</v>
      </c>
      <c r="ZI7" s="120">
        <v>285106</v>
      </c>
      <c r="ZJ7" s="120">
        <v>4395083.3899999997</v>
      </c>
      <c r="ZK7" s="120">
        <v>296016.5</v>
      </c>
      <c r="ZL7" s="120">
        <v>153817.5</v>
      </c>
      <c r="ZM7" s="120">
        <v>151752</v>
      </c>
      <c r="ZN7" s="120">
        <v>110658.84</v>
      </c>
      <c r="ZO7" s="120">
        <v>0</v>
      </c>
      <c r="ZP7" s="120">
        <v>102535.75</v>
      </c>
      <c r="ZQ7" s="120">
        <v>3800</v>
      </c>
      <c r="ZR7" s="120">
        <v>205074</v>
      </c>
      <c r="ZS7" s="120">
        <v>807802.29999999993</v>
      </c>
      <c r="ZT7" s="120">
        <v>10402</v>
      </c>
      <c r="ZU7" s="120">
        <v>0</v>
      </c>
      <c r="ZV7" s="120">
        <v>118997.2</v>
      </c>
      <c r="ZW7" s="120">
        <v>5128</v>
      </c>
      <c r="ZX7" s="120">
        <v>8677.75</v>
      </c>
      <c r="ZY7" s="120">
        <v>27494.35</v>
      </c>
      <c r="ZZ7" s="120">
        <v>0</v>
      </c>
      <c r="AAA7" s="120">
        <v>0</v>
      </c>
      <c r="AAB7" s="120">
        <v>0</v>
      </c>
      <c r="AAC7" s="120">
        <v>0</v>
      </c>
      <c r="AAD7" s="120">
        <v>7924.5</v>
      </c>
      <c r="AAE7" s="120">
        <v>10577</v>
      </c>
      <c r="AAF7" s="120">
        <v>2671515</v>
      </c>
      <c r="AAG7" s="120">
        <v>6312</v>
      </c>
      <c r="AAH7" s="120">
        <v>10669</v>
      </c>
      <c r="AAI7" s="120">
        <v>256685.91</v>
      </c>
      <c r="AAJ7" s="120">
        <v>74434.5</v>
      </c>
      <c r="AAK7" s="120">
        <v>166435.5</v>
      </c>
      <c r="AAL7" s="120">
        <v>47283.75</v>
      </c>
      <c r="AAM7" s="120">
        <v>21836842.760000002</v>
      </c>
      <c r="AAN7" s="120">
        <v>2988</v>
      </c>
      <c r="AAO7" s="120">
        <v>0</v>
      </c>
      <c r="AAP7" s="120">
        <v>112155</v>
      </c>
      <c r="AAQ7" s="120">
        <v>55623</v>
      </c>
      <c r="AAR7" s="120">
        <v>21643</v>
      </c>
      <c r="AAS7" s="120">
        <v>164003.5</v>
      </c>
      <c r="AAT7" s="120">
        <v>99961</v>
      </c>
      <c r="AAU7" s="120">
        <v>336235</v>
      </c>
      <c r="AAV7" s="120">
        <v>19292</v>
      </c>
      <c r="AAW7" s="120">
        <v>99885.5</v>
      </c>
      <c r="AAX7" s="120">
        <v>1262967.5</v>
      </c>
      <c r="AAY7" s="120">
        <v>132051</v>
      </c>
      <c r="AAZ7" s="120">
        <v>14429</v>
      </c>
      <c r="ABA7" s="120">
        <v>9720</v>
      </c>
      <c r="ABB7" s="120">
        <v>0</v>
      </c>
      <c r="ABC7" s="120">
        <v>0</v>
      </c>
      <c r="ABD7" s="120">
        <v>117111</v>
      </c>
      <c r="ABE7" s="120">
        <v>0</v>
      </c>
      <c r="ABF7" s="120">
        <v>941368.35</v>
      </c>
      <c r="ABG7" s="120">
        <v>1149698</v>
      </c>
      <c r="ABH7" s="120">
        <v>10143</v>
      </c>
      <c r="ABI7" s="120">
        <v>0</v>
      </c>
      <c r="ABJ7" s="120">
        <v>0</v>
      </c>
      <c r="ABK7" s="120">
        <v>0</v>
      </c>
      <c r="ABL7" s="120">
        <v>0</v>
      </c>
      <c r="ABM7" s="120">
        <v>7631032.4199999999</v>
      </c>
      <c r="ABN7" s="120">
        <v>124638</v>
      </c>
      <c r="ABO7" s="120">
        <v>0</v>
      </c>
      <c r="ABP7" s="120">
        <v>0</v>
      </c>
      <c r="ABQ7" s="120">
        <v>115990</v>
      </c>
      <c r="ABR7" s="120">
        <v>0</v>
      </c>
      <c r="ABS7" s="120">
        <v>0</v>
      </c>
      <c r="ABT7" s="120">
        <v>128735</v>
      </c>
      <c r="ABU7" s="120">
        <v>0</v>
      </c>
      <c r="ABV7" s="120">
        <v>6558115.1799999997</v>
      </c>
      <c r="ABW7" s="120">
        <v>4630</v>
      </c>
      <c r="ABX7" s="120">
        <v>134764.5</v>
      </c>
      <c r="ABY7" s="120">
        <v>227501</v>
      </c>
      <c r="ABZ7" s="120">
        <v>8622</v>
      </c>
      <c r="ACA7" s="120">
        <v>896431</v>
      </c>
      <c r="ACB7" s="120">
        <v>11510</v>
      </c>
      <c r="ACC7" s="120">
        <v>69178</v>
      </c>
      <c r="ACD7" s="120">
        <v>66495</v>
      </c>
      <c r="ACE7" s="120">
        <v>91617</v>
      </c>
      <c r="ACF7" s="120">
        <v>3290</v>
      </c>
      <c r="ACG7" s="120">
        <v>12981355</v>
      </c>
      <c r="ACH7" s="120">
        <v>36247</v>
      </c>
      <c r="ACI7" s="120">
        <v>49576</v>
      </c>
      <c r="ACJ7" s="120">
        <v>596130.5</v>
      </c>
      <c r="ACK7" s="120">
        <v>400</v>
      </c>
      <c r="ACL7" s="120">
        <v>145206</v>
      </c>
      <c r="ACM7" s="120">
        <v>96263</v>
      </c>
      <c r="ACN7" s="120">
        <v>1262812</v>
      </c>
      <c r="ACO7" s="120">
        <v>3588999</v>
      </c>
      <c r="ACP7" s="120">
        <v>867235</v>
      </c>
      <c r="ACQ7" s="120">
        <v>177951</v>
      </c>
      <c r="ACR7" s="120">
        <v>558845</v>
      </c>
      <c r="ACS7" s="120">
        <v>182503.23</v>
      </c>
      <c r="ACT7" s="120">
        <v>794620</v>
      </c>
      <c r="ACU7" s="120">
        <v>23954</v>
      </c>
      <c r="ACV7" s="120">
        <v>273326</v>
      </c>
      <c r="ACW7" s="120">
        <v>20968</v>
      </c>
      <c r="ACX7" s="120">
        <v>12617</v>
      </c>
      <c r="ACY7" s="120">
        <v>15112</v>
      </c>
      <c r="ACZ7" s="120">
        <v>0</v>
      </c>
      <c r="ADA7" s="120">
        <v>0</v>
      </c>
      <c r="ADB7" s="120">
        <v>0</v>
      </c>
      <c r="ADC7" s="120">
        <v>98320</v>
      </c>
      <c r="ADD7" s="120">
        <v>1254698</v>
      </c>
      <c r="ADE7" s="120">
        <v>754349</v>
      </c>
      <c r="ADF7" s="120">
        <v>0</v>
      </c>
      <c r="ADG7" s="120">
        <v>67695.260000000009</v>
      </c>
      <c r="ADH7" s="120">
        <v>18207.82</v>
      </c>
      <c r="ADI7" s="120">
        <v>145634</v>
      </c>
      <c r="ADJ7" s="120">
        <v>931</v>
      </c>
      <c r="ADK7" s="120">
        <v>5886.75</v>
      </c>
      <c r="ADL7" s="120">
        <v>233381</v>
      </c>
      <c r="ADM7" s="120">
        <v>64316416.910000004</v>
      </c>
      <c r="ADN7" s="120">
        <v>51604</v>
      </c>
      <c r="ADO7" s="120">
        <v>200472.5</v>
      </c>
      <c r="ADP7" s="120">
        <v>1981126</v>
      </c>
      <c r="ADQ7" s="120">
        <v>209134</v>
      </c>
      <c r="ADR7" s="120">
        <v>12265</v>
      </c>
      <c r="ADS7" s="120">
        <v>4157</v>
      </c>
      <c r="ADT7" s="120">
        <v>1689</v>
      </c>
      <c r="ADU7" s="120">
        <v>9192663</v>
      </c>
      <c r="ADV7" s="120">
        <v>2986931</v>
      </c>
      <c r="ADW7" s="120">
        <v>1202963</v>
      </c>
      <c r="ADX7" s="120">
        <v>262668</v>
      </c>
      <c r="ADY7" s="120">
        <v>332737</v>
      </c>
      <c r="ADZ7" s="120">
        <v>503303</v>
      </c>
      <c r="AEA7" s="120">
        <v>669591</v>
      </c>
      <c r="AEB7" s="120">
        <v>172540</v>
      </c>
      <c r="AEC7" s="120">
        <v>292772</v>
      </c>
      <c r="AED7" s="120">
        <v>3726</v>
      </c>
      <c r="AEE7" s="120">
        <v>1720</v>
      </c>
      <c r="AEF7" s="120">
        <v>964198</v>
      </c>
      <c r="AEG7" s="120">
        <v>327828.02</v>
      </c>
      <c r="AEH7" s="120">
        <v>65855</v>
      </c>
      <c r="AEI7" s="120">
        <v>48595</v>
      </c>
      <c r="AEJ7" s="120">
        <v>568234</v>
      </c>
      <c r="AEK7" s="120">
        <v>341205</v>
      </c>
      <c r="AEL7" s="120">
        <v>486682</v>
      </c>
      <c r="AEM7" s="120">
        <v>201843</v>
      </c>
      <c r="AEN7" s="120">
        <v>412500.4</v>
      </c>
      <c r="AEO7" s="120">
        <v>12838515.789999999</v>
      </c>
      <c r="AEP7" s="120">
        <v>55494</v>
      </c>
      <c r="AEQ7" s="120">
        <v>56537</v>
      </c>
      <c r="AER7" s="120">
        <v>5483</v>
      </c>
      <c r="AES7" s="120">
        <v>14269</v>
      </c>
      <c r="AET7" s="120">
        <v>160934</v>
      </c>
      <c r="AEU7" s="120">
        <v>0</v>
      </c>
      <c r="AEV7" s="120">
        <v>87057</v>
      </c>
      <c r="AEW7" s="120">
        <v>41405</v>
      </c>
      <c r="AEX7" s="120">
        <v>25832</v>
      </c>
      <c r="AEY7" s="120">
        <v>5528193</v>
      </c>
      <c r="AEZ7" s="120">
        <v>4014315</v>
      </c>
      <c r="AFA7" s="120">
        <v>435362</v>
      </c>
      <c r="AFB7" s="120">
        <v>158556</v>
      </c>
      <c r="AFC7" s="120">
        <v>374710</v>
      </c>
      <c r="AFD7" s="120">
        <v>221971</v>
      </c>
      <c r="AFE7" s="120">
        <v>111843</v>
      </c>
      <c r="AFF7" s="120">
        <v>92508.49</v>
      </c>
      <c r="AFG7" s="120">
        <v>116146</v>
      </c>
      <c r="AFH7" s="120">
        <v>57638</v>
      </c>
      <c r="AFI7" s="120">
        <v>90243</v>
      </c>
      <c r="AFJ7" s="120">
        <v>57358</v>
      </c>
      <c r="AFK7" s="120">
        <v>173403</v>
      </c>
      <c r="AFL7" s="120">
        <v>5666499</v>
      </c>
      <c r="AFM7" s="120">
        <v>389524</v>
      </c>
      <c r="AFN7" s="120">
        <v>103415</v>
      </c>
      <c r="AFO7" s="120">
        <v>36287</v>
      </c>
      <c r="AFP7" s="120">
        <v>94133</v>
      </c>
      <c r="AFQ7" s="120">
        <v>17008</v>
      </c>
      <c r="AFR7" s="120">
        <v>29682</v>
      </c>
      <c r="AFS7" s="120">
        <v>194702</v>
      </c>
      <c r="AFT7" s="120">
        <v>198615</v>
      </c>
      <c r="AFU7" s="120">
        <v>4409</v>
      </c>
      <c r="AFV7" s="120">
        <v>335086</v>
      </c>
      <c r="AFW7" s="120">
        <v>12939</v>
      </c>
      <c r="AFX7" s="120">
        <v>12824466.48</v>
      </c>
      <c r="AFY7" s="120">
        <v>15214</v>
      </c>
      <c r="AFZ7" s="120">
        <v>111612</v>
      </c>
      <c r="AGA7" s="120">
        <v>17615.650000000001</v>
      </c>
      <c r="AGB7" s="120">
        <v>180985.85</v>
      </c>
      <c r="AGC7" s="120">
        <v>76186</v>
      </c>
      <c r="AGD7" s="120">
        <v>0</v>
      </c>
      <c r="AGE7" s="120">
        <v>41356</v>
      </c>
      <c r="AGF7" s="120">
        <v>73243</v>
      </c>
      <c r="AGG7" s="120">
        <v>27591</v>
      </c>
      <c r="AGH7" s="120">
        <v>6153</v>
      </c>
      <c r="AGI7" s="120">
        <v>10444359</v>
      </c>
      <c r="AGJ7" s="120">
        <v>989805</v>
      </c>
      <c r="AGK7" s="120">
        <v>152819</v>
      </c>
      <c r="AGL7" s="120">
        <v>27134</v>
      </c>
      <c r="AGM7" s="120">
        <v>333647</v>
      </c>
      <c r="AGN7" s="120">
        <v>174655</v>
      </c>
      <c r="AGO7" s="120">
        <v>11525</v>
      </c>
      <c r="AGP7" s="120">
        <v>93314</v>
      </c>
      <c r="AGQ7" s="120">
        <v>26960509.990000002</v>
      </c>
      <c r="AGR7" s="120">
        <v>5427975.4800000004</v>
      </c>
      <c r="AGS7" s="120">
        <v>46608.5</v>
      </c>
      <c r="AGT7" s="120">
        <v>143136</v>
      </c>
      <c r="AGU7" s="120">
        <v>320731</v>
      </c>
      <c r="AGV7" s="120">
        <v>859055.53</v>
      </c>
      <c r="AGW7" s="120">
        <v>1992</v>
      </c>
      <c r="AGX7" s="120">
        <v>46747</v>
      </c>
      <c r="AGY7" s="120">
        <v>25621</v>
      </c>
      <c r="AGZ7" s="120">
        <v>58645</v>
      </c>
      <c r="AHA7" s="120">
        <v>33652</v>
      </c>
      <c r="AHB7" s="120">
        <v>47365</v>
      </c>
      <c r="AHC7" s="120">
        <v>87632</v>
      </c>
      <c r="AHD7" s="120">
        <v>8141</v>
      </c>
      <c r="AHE7" s="120">
        <v>0</v>
      </c>
      <c r="AHF7" s="120">
        <v>50380.5</v>
      </c>
      <c r="AHG7" s="120">
        <v>0</v>
      </c>
      <c r="AHH7" s="120">
        <v>1668634.25</v>
      </c>
      <c r="AHI7" s="120">
        <v>59788</v>
      </c>
      <c r="AHJ7" s="120">
        <v>17370.5</v>
      </c>
      <c r="AHK7" s="120">
        <v>0</v>
      </c>
      <c r="AHL7" s="120">
        <v>50221</v>
      </c>
      <c r="AHM7" s="120">
        <v>13197.56</v>
      </c>
      <c r="AHN7" s="120">
        <v>0</v>
      </c>
    </row>
    <row r="8" spans="1:899" ht="24.6">
      <c r="A8" s="141" t="s">
        <v>2363</v>
      </c>
      <c r="B8" s="6" t="s">
        <v>683</v>
      </c>
      <c r="C8" s="120">
        <v>59126723.549999997</v>
      </c>
      <c r="D8" s="120">
        <v>1292019.58</v>
      </c>
      <c r="E8" s="120">
        <v>5639718.4299999988</v>
      </c>
      <c r="F8" s="120">
        <v>776948.86</v>
      </c>
      <c r="G8" s="120">
        <v>4650301.93</v>
      </c>
      <c r="H8" s="120">
        <v>973882.94</v>
      </c>
      <c r="I8" s="120">
        <v>2203348.27</v>
      </c>
      <c r="J8" s="120">
        <v>843431.35</v>
      </c>
      <c r="K8" s="120">
        <v>1774911.34</v>
      </c>
      <c r="L8" s="120">
        <v>1258299.4500000002</v>
      </c>
      <c r="M8" s="120">
        <v>290767.84000000003</v>
      </c>
      <c r="N8" s="120">
        <v>1030995.54</v>
      </c>
      <c r="O8" s="120">
        <v>56125.31</v>
      </c>
      <c r="P8" s="120">
        <v>779788.25</v>
      </c>
      <c r="Q8" s="120">
        <v>489234.13</v>
      </c>
      <c r="R8" s="120">
        <v>3077814</v>
      </c>
      <c r="S8" s="120">
        <v>3864865.9699999997</v>
      </c>
      <c r="T8" s="120">
        <v>265216.84999999998</v>
      </c>
      <c r="U8" s="120">
        <v>31216432.899999999</v>
      </c>
      <c r="V8" s="120">
        <v>8081583.6800000006</v>
      </c>
      <c r="W8" s="120">
        <v>875469.08000000007</v>
      </c>
      <c r="X8" s="120">
        <v>761088.01</v>
      </c>
      <c r="Y8" s="120">
        <v>974039.05999999994</v>
      </c>
      <c r="Z8" s="120">
        <v>887414.28</v>
      </c>
      <c r="AA8" s="120">
        <v>443894.27</v>
      </c>
      <c r="AB8" s="120">
        <v>6927995.4399999995</v>
      </c>
      <c r="AC8" s="120">
        <v>624748.86</v>
      </c>
      <c r="AD8" s="120">
        <v>1128779</v>
      </c>
      <c r="AE8" s="120">
        <v>8434709.4199999999</v>
      </c>
      <c r="AF8" s="120">
        <v>482698.89</v>
      </c>
      <c r="AG8" s="120">
        <v>1140819.23</v>
      </c>
      <c r="AH8" s="120">
        <v>1153727.5999999999</v>
      </c>
      <c r="AI8" s="120">
        <v>532821.90999999992</v>
      </c>
      <c r="AJ8" s="120">
        <v>502040.8</v>
      </c>
      <c r="AK8" s="120">
        <v>408918.54000000004</v>
      </c>
      <c r="AL8" s="120">
        <v>1048151.5</v>
      </c>
      <c r="AM8" s="120">
        <v>188643.54</v>
      </c>
      <c r="AN8" s="120">
        <v>628972.66999999993</v>
      </c>
      <c r="AO8" s="120">
        <v>332508.91999999993</v>
      </c>
      <c r="AP8" s="120">
        <v>395510.31</v>
      </c>
      <c r="AQ8" s="120">
        <v>144610.9</v>
      </c>
      <c r="AR8" s="120">
        <v>166645.4</v>
      </c>
      <c r="AS8" s="120">
        <v>29333980.879999999</v>
      </c>
      <c r="AT8" s="120">
        <v>791630.74</v>
      </c>
      <c r="AU8" s="120">
        <v>840839.22000000009</v>
      </c>
      <c r="AV8" s="120">
        <v>1298491.55</v>
      </c>
      <c r="AW8" s="120">
        <v>1655583.9800000002</v>
      </c>
      <c r="AX8" s="120">
        <v>1596459.51</v>
      </c>
      <c r="AY8" s="120">
        <v>810621.78</v>
      </c>
      <c r="AZ8" s="120">
        <v>800812.26</v>
      </c>
      <c r="BA8" s="120">
        <v>424863.94000000006</v>
      </c>
      <c r="BB8" s="120">
        <v>388402.13</v>
      </c>
      <c r="BC8" s="120">
        <v>325478</v>
      </c>
      <c r="BD8" s="120">
        <v>441483.56000000006</v>
      </c>
      <c r="BE8" s="120">
        <v>8472566.9600000028</v>
      </c>
      <c r="BF8" s="120">
        <v>25500.21</v>
      </c>
      <c r="BG8" s="120">
        <v>333050.25</v>
      </c>
      <c r="BH8" s="120">
        <v>25549863.560000002</v>
      </c>
      <c r="BI8" s="120">
        <v>12808754.140000002</v>
      </c>
      <c r="BJ8" s="120">
        <v>830771.32000000007</v>
      </c>
      <c r="BK8" s="120">
        <v>963448.23999999987</v>
      </c>
      <c r="BL8" s="120">
        <v>1270157.83</v>
      </c>
      <c r="BM8" s="120">
        <v>1514330.16</v>
      </c>
      <c r="BN8" s="120">
        <v>1239165.8699999999</v>
      </c>
      <c r="BO8" s="120">
        <v>0</v>
      </c>
      <c r="BP8" s="120">
        <v>46049</v>
      </c>
      <c r="BQ8" s="120">
        <v>29402805.050000001</v>
      </c>
      <c r="BR8" s="120">
        <v>2117127.64</v>
      </c>
      <c r="BS8" s="120">
        <v>938934.82000000007</v>
      </c>
      <c r="BT8" s="120">
        <v>1282527.8500000001</v>
      </c>
      <c r="BU8" s="120">
        <v>884128.62</v>
      </c>
      <c r="BV8" s="120">
        <v>601617.18000000005</v>
      </c>
      <c r="BW8" s="120">
        <v>1091685.8000000003</v>
      </c>
      <c r="BX8" s="120">
        <v>1005887.1799999999</v>
      </c>
      <c r="BY8" s="120">
        <v>7703323.2000000002</v>
      </c>
      <c r="BZ8" s="120">
        <v>1313941.6400000001</v>
      </c>
      <c r="CA8" s="120">
        <v>854165.38</v>
      </c>
      <c r="CB8" s="120">
        <v>1875341.61</v>
      </c>
      <c r="CC8" s="120">
        <v>870815.26</v>
      </c>
      <c r="CD8" s="120">
        <v>232198.96999999997</v>
      </c>
      <c r="CE8" s="120">
        <v>239641.58000000002</v>
      </c>
      <c r="CF8" s="120">
        <v>54081726.460000001</v>
      </c>
      <c r="CG8" s="120">
        <v>451755.06</v>
      </c>
      <c r="CH8" s="120">
        <v>2602939.29</v>
      </c>
      <c r="CI8" s="120">
        <v>545081.09</v>
      </c>
      <c r="CJ8" s="120">
        <v>891509.05</v>
      </c>
      <c r="CK8" s="120">
        <v>784875</v>
      </c>
      <c r="CL8" s="120">
        <v>703475.41</v>
      </c>
      <c r="CM8" s="120">
        <v>1922309.43</v>
      </c>
      <c r="CN8" s="120">
        <v>828520.93</v>
      </c>
      <c r="CO8" s="120">
        <v>584986.95000000007</v>
      </c>
      <c r="CP8" s="120">
        <v>484276.91</v>
      </c>
      <c r="CQ8" s="120">
        <v>751256.60999999987</v>
      </c>
      <c r="CR8" s="120">
        <v>865629.96000000008</v>
      </c>
      <c r="CS8" s="120">
        <v>18481833.139999997</v>
      </c>
      <c r="CT8" s="120">
        <v>500818.18</v>
      </c>
      <c r="CU8" s="120">
        <v>773381.42</v>
      </c>
      <c r="CV8" s="120">
        <v>1736313.4899999998</v>
      </c>
      <c r="CW8" s="120">
        <v>550317.06999999995</v>
      </c>
      <c r="CX8" s="120">
        <v>1697033.2399999998</v>
      </c>
      <c r="CY8" s="120">
        <v>509290.32999999996</v>
      </c>
      <c r="CZ8" s="120">
        <v>368192</v>
      </c>
      <c r="DA8" s="120">
        <v>17405147.949999999</v>
      </c>
      <c r="DB8" s="120">
        <v>16802720.090000004</v>
      </c>
      <c r="DC8" s="120">
        <v>1205406.6700000002</v>
      </c>
      <c r="DD8" s="120">
        <v>857954.98</v>
      </c>
      <c r="DE8" s="120">
        <v>2097108.92</v>
      </c>
      <c r="DF8" s="120">
        <v>570558.43000000005</v>
      </c>
      <c r="DG8" s="120">
        <v>673481.01</v>
      </c>
      <c r="DH8" s="120">
        <v>740444.51</v>
      </c>
      <c r="DI8" s="120">
        <v>291745.73</v>
      </c>
      <c r="DJ8" s="120">
        <v>44960361.25</v>
      </c>
      <c r="DK8" s="120">
        <v>770571.3899999999</v>
      </c>
      <c r="DL8" s="120">
        <v>746156.64999999991</v>
      </c>
      <c r="DM8" s="120">
        <v>2591146.11</v>
      </c>
      <c r="DN8" s="120">
        <v>1532829.6599999997</v>
      </c>
      <c r="DO8" s="120">
        <v>1176800.48</v>
      </c>
      <c r="DP8" s="120">
        <v>1527520.01</v>
      </c>
      <c r="DQ8" s="120">
        <v>641562.75000000012</v>
      </c>
      <c r="DR8" s="120">
        <v>1911396.84</v>
      </c>
      <c r="DS8" s="120">
        <v>15133654.280000001</v>
      </c>
      <c r="DT8" s="120">
        <v>758108.25999999989</v>
      </c>
      <c r="DU8" s="120">
        <v>5433215.8100000005</v>
      </c>
      <c r="DV8" s="120">
        <v>4393168.5</v>
      </c>
      <c r="DW8" s="120">
        <v>1025590.6399999999</v>
      </c>
      <c r="DX8" s="120">
        <v>1587504.25</v>
      </c>
      <c r="DY8" s="120">
        <v>724599.1</v>
      </c>
      <c r="DZ8" s="120">
        <v>226788.75</v>
      </c>
      <c r="EA8" s="120">
        <v>575722.06999999995</v>
      </c>
      <c r="EB8" s="120">
        <v>269390.77</v>
      </c>
      <c r="EC8" s="120">
        <v>2548764.4700000002</v>
      </c>
      <c r="ED8" s="120">
        <v>12321622.799999999</v>
      </c>
      <c r="EE8" s="120">
        <v>10718744.219999999</v>
      </c>
      <c r="EF8" s="120">
        <v>813696.47000000009</v>
      </c>
      <c r="EG8" s="120">
        <v>1674297.57</v>
      </c>
      <c r="EH8" s="120">
        <v>1009525.28</v>
      </c>
      <c r="EI8" s="120">
        <v>1296679.6299999999</v>
      </c>
      <c r="EJ8" s="120">
        <v>3154058.0600000005</v>
      </c>
      <c r="EK8" s="120">
        <v>546306.28</v>
      </c>
      <c r="EL8" s="120">
        <v>1271737.57</v>
      </c>
      <c r="EM8" s="120">
        <v>42467243.090000004</v>
      </c>
      <c r="EN8" s="120">
        <v>1243280.46</v>
      </c>
      <c r="EO8" s="120">
        <v>801084.19</v>
      </c>
      <c r="EP8" s="120">
        <v>1142673.22</v>
      </c>
      <c r="EQ8" s="120">
        <v>624415.83999999985</v>
      </c>
      <c r="ER8" s="120">
        <v>320440.89</v>
      </c>
      <c r="ES8" s="120">
        <v>1428699.25</v>
      </c>
      <c r="ET8" s="120">
        <v>3505831.9</v>
      </c>
      <c r="EU8" s="120">
        <v>527761.27</v>
      </c>
      <c r="EV8" s="120">
        <v>18094986.32</v>
      </c>
      <c r="EW8" s="120">
        <v>296536.2</v>
      </c>
      <c r="EX8" s="120">
        <v>695343.42999999993</v>
      </c>
      <c r="EY8" s="120">
        <v>795702.17999999993</v>
      </c>
      <c r="EZ8" s="120">
        <v>1937508.17</v>
      </c>
      <c r="FA8" s="120">
        <v>2109752.56</v>
      </c>
      <c r="FB8" s="120">
        <v>1525852.0499999998</v>
      </c>
      <c r="FC8" s="120">
        <v>885599.19000000006</v>
      </c>
      <c r="FD8" s="120">
        <v>638986.69000000006</v>
      </c>
      <c r="FE8" s="120">
        <v>503456.85000000003</v>
      </c>
      <c r="FF8" s="120">
        <v>1389746.53</v>
      </c>
      <c r="FG8" s="120">
        <v>209598.75</v>
      </c>
      <c r="FH8" s="120">
        <v>13746800.57</v>
      </c>
      <c r="FI8" s="120">
        <v>331673.95999999996</v>
      </c>
      <c r="FJ8" s="120">
        <v>1152678.25</v>
      </c>
      <c r="FK8" s="120">
        <v>490816.08000000007</v>
      </c>
      <c r="FL8" s="120">
        <v>989113.86999999988</v>
      </c>
      <c r="FM8" s="120">
        <v>882557.8899999999</v>
      </c>
      <c r="FN8" s="120">
        <v>163889.57999999999</v>
      </c>
      <c r="FO8" s="120">
        <v>108757.25</v>
      </c>
      <c r="FP8" s="120">
        <v>37562222.760000005</v>
      </c>
      <c r="FQ8" s="120">
        <v>1222158.98</v>
      </c>
      <c r="FR8" s="120">
        <v>2324255.92</v>
      </c>
      <c r="FS8" s="120">
        <v>916964.85</v>
      </c>
      <c r="FT8" s="120">
        <v>1229564.2799999998</v>
      </c>
      <c r="FU8" s="120">
        <v>742182.85999999987</v>
      </c>
      <c r="FV8" s="120">
        <v>1295781.51</v>
      </c>
      <c r="FW8" s="120">
        <v>1046231.63</v>
      </c>
      <c r="FX8" s="120">
        <v>731503.86</v>
      </c>
      <c r="FY8" s="120">
        <v>1067737.3799999999</v>
      </c>
      <c r="FZ8" s="120">
        <v>1706875.8399999999</v>
      </c>
      <c r="GA8" s="120">
        <v>751495.87000000011</v>
      </c>
      <c r="GB8" s="120">
        <v>259565.19999999998</v>
      </c>
      <c r="GC8" s="120">
        <v>26029</v>
      </c>
      <c r="GD8" s="120">
        <v>28898337.829999998</v>
      </c>
      <c r="GE8" s="120">
        <v>315528.17</v>
      </c>
      <c r="GF8" s="120">
        <v>595245.93999999994</v>
      </c>
      <c r="GG8" s="120">
        <v>4775833.76</v>
      </c>
      <c r="GH8" s="120">
        <v>932082.84</v>
      </c>
      <c r="GI8" s="120">
        <v>526595.53</v>
      </c>
      <c r="GJ8" s="120">
        <v>645226.16</v>
      </c>
      <c r="GK8" s="120">
        <v>4115404.58</v>
      </c>
      <c r="GL8" s="120">
        <v>238408.17</v>
      </c>
      <c r="GM8" s="120">
        <v>324348</v>
      </c>
      <c r="GN8" s="120">
        <v>65216</v>
      </c>
      <c r="GO8" s="120">
        <v>224427.5</v>
      </c>
      <c r="GP8" s="120">
        <v>13557431.329999998</v>
      </c>
      <c r="GQ8" s="120">
        <v>4435965.4700000007</v>
      </c>
      <c r="GR8" s="120">
        <v>759878.97999999986</v>
      </c>
      <c r="GS8" s="120">
        <v>3375003.43</v>
      </c>
      <c r="GT8" s="120">
        <v>485804.76000000007</v>
      </c>
      <c r="GU8" s="120">
        <v>1195693.1899999997</v>
      </c>
      <c r="GV8" s="120">
        <v>1361090.31</v>
      </c>
      <c r="GW8" s="120">
        <v>215738.18</v>
      </c>
      <c r="GX8" s="120">
        <v>13796711.490000002</v>
      </c>
      <c r="GY8" s="120">
        <v>2379784.3899999997</v>
      </c>
      <c r="GZ8" s="120">
        <v>1417642.4300000002</v>
      </c>
      <c r="HA8" s="120">
        <v>684757.16999999993</v>
      </c>
      <c r="HB8" s="120">
        <v>39284569.869999997</v>
      </c>
      <c r="HC8" s="120">
        <v>1923368.53</v>
      </c>
      <c r="HD8" s="120">
        <v>2083265.5</v>
      </c>
      <c r="HE8" s="120">
        <v>827859</v>
      </c>
      <c r="HF8" s="120">
        <v>1730985.6</v>
      </c>
      <c r="HG8" s="120">
        <v>4479569.82</v>
      </c>
      <c r="HH8" s="120">
        <v>312331.75</v>
      </c>
      <c r="HI8" s="120">
        <v>13347399.550000001</v>
      </c>
      <c r="HJ8" s="120">
        <v>216800.75</v>
      </c>
      <c r="HK8" s="120">
        <v>290809.45999999996</v>
      </c>
      <c r="HL8" s="120">
        <v>291253.07</v>
      </c>
      <c r="HM8" s="120">
        <v>324062.73</v>
      </c>
      <c r="HN8" s="120">
        <v>769619.59</v>
      </c>
      <c r="HO8" s="120">
        <v>357615.69</v>
      </c>
      <c r="HP8" s="120">
        <v>221839.38</v>
      </c>
      <c r="HQ8" s="120">
        <v>21045648.039999999</v>
      </c>
      <c r="HR8" s="120">
        <v>6328567.5099999988</v>
      </c>
      <c r="HS8" s="120">
        <v>1697187.5299999998</v>
      </c>
      <c r="HT8" s="120">
        <v>483645.13</v>
      </c>
      <c r="HU8" s="120">
        <v>1285645.8999999999</v>
      </c>
      <c r="HV8" s="120">
        <v>600624.87000000011</v>
      </c>
      <c r="HW8" s="120">
        <v>628549</v>
      </c>
      <c r="HX8" s="120">
        <v>618710.93999999994</v>
      </c>
      <c r="HY8" s="120">
        <v>999616.17999999993</v>
      </c>
      <c r="HZ8" s="120">
        <v>688667.4</v>
      </c>
      <c r="IA8" s="120">
        <v>505099.5</v>
      </c>
      <c r="IB8" s="120">
        <v>528876.23</v>
      </c>
      <c r="IC8" s="120">
        <v>209629.69</v>
      </c>
      <c r="ID8" s="120">
        <v>945496.22</v>
      </c>
      <c r="IE8" s="120">
        <v>612605.52</v>
      </c>
      <c r="IF8" s="120">
        <v>630210.48</v>
      </c>
      <c r="IG8" s="120">
        <v>17152065.18</v>
      </c>
      <c r="IH8" s="120">
        <v>8157906.6699999999</v>
      </c>
      <c r="II8" s="120">
        <v>848616.04</v>
      </c>
      <c r="IJ8" s="120">
        <v>1256285.9399999997</v>
      </c>
      <c r="IK8" s="120">
        <v>1893058.63</v>
      </c>
      <c r="IL8" s="120">
        <v>851297.34000000008</v>
      </c>
      <c r="IM8" s="120">
        <v>377427.02</v>
      </c>
      <c r="IN8" s="120">
        <v>372348.26999999996</v>
      </c>
      <c r="IO8" s="120">
        <v>197302.16999999998</v>
      </c>
      <c r="IP8" s="120">
        <v>175843.97</v>
      </c>
      <c r="IQ8" s="120">
        <v>467485.17</v>
      </c>
      <c r="IR8" s="120">
        <v>34989908.579999998</v>
      </c>
      <c r="IS8" s="120">
        <v>9003495</v>
      </c>
      <c r="IT8" s="120">
        <v>1419446.4400000002</v>
      </c>
      <c r="IU8" s="120">
        <v>1215537.8999999999</v>
      </c>
      <c r="IV8" s="120">
        <v>481414.37</v>
      </c>
      <c r="IW8" s="120">
        <v>434298.07999999996</v>
      </c>
      <c r="IX8" s="120">
        <v>795964.15</v>
      </c>
      <c r="IY8" s="120">
        <v>198110.04</v>
      </c>
      <c r="IZ8" s="120">
        <v>549369.73</v>
      </c>
      <c r="JA8" s="120">
        <v>1668734.16</v>
      </c>
      <c r="JB8" s="120">
        <v>511666</v>
      </c>
      <c r="JC8" s="120">
        <v>342689.56</v>
      </c>
      <c r="JD8" s="120">
        <v>12990280.210000001</v>
      </c>
      <c r="JE8" s="120">
        <v>2988979.32</v>
      </c>
      <c r="JF8" s="120">
        <v>617925.26</v>
      </c>
      <c r="JG8" s="120">
        <v>259901.25</v>
      </c>
      <c r="JH8" s="120">
        <v>361243</v>
      </c>
      <c r="JI8" s="120">
        <v>646631.1399999999</v>
      </c>
      <c r="JJ8" s="120">
        <v>14646994.940000001</v>
      </c>
      <c r="JK8" s="120">
        <v>442431.6</v>
      </c>
      <c r="JL8" s="120">
        <v>2077178.44</v>
      </c>
      <c r="JM8" s="120">
        <v>2173979.16</v>
      </c>
      <c r="JN8" s="120">
        <v>1672466.9499999997</v>
      </c>
      <c r="JO8" s="120">
        <v>3687856.55</v>
      </c>
      <c r="JP8" s="120">
        <v>758551.47</v>
      </c>
      <c r="JQ8" s="120">
        <v>33679040.869999997</v>
      </c>
      <c r="JR8" s="120">
        <v>7734353.9499999993</v>
      </c>
      <c r="JS8" s="120">
        <v>756848.83000000007</v>
      </c>
      <c r="JT8" s="120">
        <v>196809.63</v>
      </c>
      <c r="JU8" s="120">
        <v>1192777.2800000003</v>
      </c>
      <c r="JV8" s="120">
        <v>208651.81</v>
      </c>
      <c r="JW8" s="120">
        <v>5218359.5500000007</v>
      </c>
      <c r="JX8" s="120">
        <v>1842398.78</v>
      </c>
      <c r="JY8" s="120">
        <v>262089.41999999998</v>
      </c>
      <c r="JZ8" s="120">
        <v>1826771.72</v>
      </c>
      <c r="KA8" s="120">
        <v>320384.71000000002</v>
      </c>
      <c r="KB8" s="120">
        <v>1079291.1099999999</v>
      </c>
      <c r="KC8" s="120">
        <v>592174.36</v>
      </c>
      <c r="KD8" s="120">
        <v>141199.9</v>
      </c>
      <c r="KE8" s="120">
        <v>526893.21</v>
      </c>
      <c r="KF8" s="120">
        <v>33219007.43</v>
      </c>
      <c r="KG8" s="120">
        <v>0</v>
      </c>
      <c r="KH8" s="120">
        <v>559987.09</v>
      </c>
      <c r="KI8" s="120">
        <v>1777105.91</v>
      </c>
      <c r="KJ8" s="120">
        <v>3359703.95</v>
      </c>
      <c r="KK8" s="120">
        <v>818080.91</v>
      </c>
      <c r="KL8" s="120">
        <v>2283632.77</v>
      </c>
      <c r="KM8" s="120">
        <v>1045821.1000000001</v>
      </c>
      <c r="KN8" s="120">
        <v>1014520.14</v>
      </c>
      <c r="KO8" s="120">
        <v>11237857.73</v>
      </c>
      <c r="KP8" s="120">
        <v>720309.56</v>
      </c>
      <c r="KQ8" s="120">
        <v>1059119.1100000001</v>
      </c>
      <c r="KR8" s="120">
        <v>4146149.71</v>
      </c>
      <c r="KS8" s="120">
        <v>523148.72000000003</v>
      </c>
      <c r="KT8" s="120">
        <v>1644844.6199999999</v>
      </c>
      <c r="KU8" s="120">
        <v>18146632.950000003</v>
      </c>
      <c r="KV8" s="120">
        <v>1376132.8200000003</v>
      </c>
      <c r="KW8" s="120">
        <v>18844885.629999999</v>
      </c>
      <c r="KX8" s="120">
        <v>866707.17999999993</v>
      </c>
      <c r="KY8" s="120">
        <v>396513.11</v>
      </c>
      <c r="KZ8" s="120">
        <v>2789177.91</v>
      </c>
      <c r="LA8" s="120">
        <v>5185822.3600000003</v>
      </c>
      <c r="LB8" s="120">
        <v>2483750.0299999998</v>
      </c>
      <c r="LC8" s="120">
        <v>667190.96000000008</v>
      </c>
      <c r="LD8" s="120">
        <v>714139.61</v>
      </c>
      <c r="LE8" s="120">
        <v>64617817.399999984</v>
      </c>
      <c r="LF8" s="120">
        <v>3952255.2600000002</v>
      </c>
      <c r="LG8" s="120">
        <v>6871850.4899999993</v>
      </c>
      <c r="LH8" s="120">
        <v>8247068.1599999992</v>
      </c>
      <c r="LI8" s="120">
        <v>1860164.26</v>
      </c>
      <c r="LJ8" s="120">
        <v>486977.38000000006</v>
      </c>
      <c r="LK8" s="120">
        <v>235598.06999999998</v>
      </c>
      <c r="LL8" s="120">
        <v>505526.94000000006</v>
      </c>
      <c r="LM8" s="120">
        <v>1047651.86</v>
      </c>
      <c r="LN8" s="120">
        <v>862978.46000000008</v>
      </c>
      <c r="LO8" s="120">
        <v>269941.75</v>
      </c>
      <c r="LP8" s="120">
        <v>10183284.299999999</v>
      </c>
      <c r="LQ8" s="120">
        <v>1875114.3699999999</v>
      </c>
      <c r="LR8" s="120">
        <v>865937.19000000006</v>
      </c>
      <c r="LS8" s="120">
        <v>18536036.580000002</v>
      </c>
      <c r="LT8" s="120">
        <v>9275127.0700000003</v>
      </c>
      <c r="LU8" s="120">
        <v>42784388.509999998</v>
      </c>
      <c r="LV8" s="120">
        <v>9667082.3500000015</v>
      </c>
      <c r="LW8" s="120">
        <v>3628257.9399999995</v>
      </c>
      <c r="LX8" s="120">
        <v>1350523.7000000002</v>
      </c>
      <c r="LY8" s="120">
        <v>4119924.37</v>
      </c>
      <c r="LZ8" s="120">
        <v>4387797.49</v>
      </c>
      <c r="MA8" s="120">
        <v>2418293.14</v>
      </c>
      <c r="MB8" s="120">
        <v>5553567.7600000007</v>
      </c>
      <c r="MC8" s="120">
        <v>3657363.2</v>
      </c>
      <c r="MD8" s="120">
        <v>1391878.96</v>
      </c>
      <c r="ME8" s="120">
        <v>38488069.82</v>
      </c>
      <c r="MF8" s="120">
        <v>1412406.8599999999</v>
      </c>
      <c r="MG8" s="120">
        <v>1015303</v>
      </c>
      <c r="MH8" s="120">
        <v>260687.34000000003</v>
      </c>
      <c r="MI8" s="120">
        <v>733595.1</v>
      </c>
      <c r="MJ8" s="120">
        <v>660382.76</v>
      </c>
      <c r="MK8" s="120">
        <v>658541.46</v>
      </c>
      <c r="ML8" s="120">
        <v>1089820.98</v>
      </c>
      <c r="MM8" s="120">
        <v>835135.25</v>
      </c>
      <c r="MN8" s="120">
        <v>341610.55</v>
      </c>
      <c r="MO8" s="120">
        <v>830941.53</v>
      </c>
      <c r="MP8" s="120">
        <v>308434.40999999997</v>
      </c>
      <c r="MQ8" s="120">
        <v>15723154.640000001</v>
      </c>
      <c r="MR8" s="120">
        <v>200894.76</v>
      </c>
      <c r="MS8" s="120">
        <v>1617244.83</v>
      </c>
      <c r="MT8" s="120">
        <v>1471488.46</v>
      </c>
      <c r="MU8" s="120">
        <v>1209285.27</v>
      </c>
      <c r="MV8" s="120">
        <v>3502425.2399999998</v>
      </c>
      <c r="MW8" s="120">
        <v>2001212.6997999998</v>
      </c>
      <c r="MX8" s="120">
        <v>938316.92</v>
      </c>
      <c r="MY8" s="120">
        <v>821552.09</v>
      </c>
      <c r="MZ8" s="120">
        <v>129774.32</v>
      </c>
      <c r="NA8" s="120">
        <v>206098.22</v>
      </c>
      <c r="NB8" s="120">
        <v>42665509.330000006</v>
      </c>
      <c r="NC8" s="120">
        <v>1711928.26</v>
      </c>
      <c r="ND8" s="120">
        <v>272623.51</v>
      </c>
      <c r="NE8" s="120">
        <v>2621262.7000000002</v>
      </c>
      <c r="NF8" s="120">
        <v>331911.77</v>
      </c>
      <c r="NG8" s="120">
        <v>1206331.5</v>
      </c>
      <c r="NH8" s="120">
        <v>4191646.77</v>
      </c>
      <c r="NI8" s="120">
        <v>866760.1</v>
      </c>
      <c r="NJ8" s="120">
        <v>148172.18</v>
      </c>
      <c r="NK8" s="120">
        <v>189536.74</v>
      </c>
      <c r="NL8" s="120">
        <v>493066.67</v>
      </c>
      <c r="NM8" s="120">
        <v>564678.41999999993</v>
      </c>
      <c r="NN8" s="120">
        <v>8382427.5099999988</v>
      </c>
      <c r="NO8" s="120">
        <v>739364.82999999984</v>
      </c>
      <c r="NP8" s="120">
        <v>437243.27</v>
      </c>
      <c r="NQ8" s="120">
        <v>698272.03</v>
      </c>
      <c r="NR8" s="120">
        <v>1362292.6900000002</v>
      </c>
      <c r="NS8" s="120">
        <v>4695.75</v>
      </c>
      <c r="NT8" s="120">
        <v>89255.22</v>
      </c>
      <c r="NU8" s="120">
        <v>16053187.27</v>
      </c>
      <c r="NV8" s="120">
        <v>3695909.52</v>
      </c>
      <c r="NW8" s="120">
        <v>698308.54999999993</v>
      </c>
      <c r="NX8" s="120">
        <v>526210.19000000006</v>
      </c>
      <c r="NY8" s="120">
        <v>593598.47</v>
      </c>
      <c r="NZ8" s="120">
        <v>256458.29</v>
      </c>
      <c r="OA8" s="120">
        <v>308494.05000000005</v>
      </c>
      <c r="OB8" s="120">
        <v>21228482.59</v>
      </c>
      <c r="OC8" s="120">
        <v>925205.25</v>
      </c>
      <c r="OD8" s="120">
        <v>332008.8600000001</v>
      </c>
      <c r="OE8" s="120">
        <v>4295667.3900000006</v>
      </c>
      <c r="OF8" s="120">
        <v>1443182.71</v>
      </c>
      <c r="OG8" s="120">
        <v>670645.12</v>
      </c>
      <c r="OH8" s="120">
        <v>10096.010000000009</v>
      </c>
      <c r="OI8" s="120">
        <v>220126.03999999998</v>
      </c>
      <c r="OJ8" s="120">
        <v>132074</v>
      </c>
      <c r="OK8" s="120">
        <v>15123792.790000001</v>
      </c>
      <c r="OL8" s="120">
        <v>1368501.28</v>
      </c>
      <c r="OM8" s="120">
        <v>15490845.08</v>
      </c>
      <c r="ON8" s="120">
        <v>846612.49999999988</v>
      </c>
      <c r="OO8" s="120">
        <v>229725.82</v>
      </c>
      <c r="OP8" s="120">
        <v>37193</v>
      </c>
      <c r="OQ8" s="120">
        <v>11357538.529999999</v>
      </c>
      <c r="OR8" s="120">
        <v>393446.92</v>
      </c>
      <c r="OS8" s="120">
        <v>374639.76</v>
      </c>
      <c r="OT8" s="120">
        <v>1350300.68</v>
      </c>
      <c r="OU8" s="120">
        <v>1143657.6000000001</v>
      </c>
      <c r="OV8" s="120">
        <v>3977918.43</v>
      </c>
      <c r="OW8" s="120">
        <v>528631.92000000004</v>
      </c>
      <c r="OX8" s="120">
        <v>143516</v>
      </c>
      <c r="OY8" s="120">
        <v>167318.29</v>
      </c>
      <c r="OZ8" s="120">
        <v>23435775.77</v>
      </c>
      <c r="PA8" s="120">
        <v>1004680.72</v>
      </c>
      <c r="PB8" s="120">
        <v>15206756.039999999</v>
      </c>
      <c r="PC8" s="120">
        <v>566155.14</v>
      </c>
      <c r="PD8" s="120">
        <v>3064538.04</v>
      </c>
      <c r="PE8" s="120">
        <v>3834470.11</v>
      </c>
      <c r="PF8" s="120">
        <v>1424229.03</v>
      </c>
      <c r="PG8" s="120">
        <v>662688</v>
      </c>
      <c r="PH8" s="120">
        <v>2869954.8</v>
      </c>
      <c r="PI8" s="120">
        <v>1148759.57</v>
      </c>
      <c r="PJ8" s="120">
        <v>3471150.15</v>
      </c>
      <c r="PK8" s="120">
        <v>5273695</v>
      </c>
      <c r="PL8" s="120">
        <v>801786</v>
      </c>
      <c r="PM8" s="120">
        <v>6926901.1899999995</v>
      </c>
      <c r="PN8" s="120">
        <v>596160</v>
      </c>
      <c r="PO8" s="120">
        <v>504781.5</v>
      </c>
      <c r="PP8" s="120">
        <v>117884</v>
      </c>
      <c r="PQ8" s="120">
        <v>294789</v>
      </c>
      <c r="PR8" s="120">
        <v>55228316.550000004</v>
      </c>
      <c r="PS8" s="120">
        <v>1180697.7999999998</v>
      </c>
      <c r="PT8" s="120">
        <v>1027363.0399999999</v>
      </c>
      <c r="PU8" s="120">
        <v>1351973.44</v>
      </c>
      <c r="PV8" s="120">
        <v>12643132.41</v>
      </c>
      <c r="PW8" s="120">
        <v>533405.69999999995</v>
      </c>
      <c r="PX8" s="120">
        <v>2383191.3400000003</v>
      </c>
      <c r="PY8" s="120">
        <v>641915</v>
      </c>
      <c r="PZ8" s="120">
        <v>3845256.77</v>
      </c>
      <c r="QA8" s="120">
        <v>524637.79</v>
      </c>
      <c r="QB8" s="120">
        <v>9512789.7200000007</v>
      </c>
      <c r="QC8" s="120">
        <v>655085.79</v>
      </c>
      <c r="QD8" s="120">
        <v>2222396.38</v>
      </c>
      <c r="QE8" s="120">
        <v>1250757.33</v>
      </c>
      <c r="QF8" s="120">
        <v>1154548</v>
      </c>
      <c r="QG8" s="120">
        <v>2773017.88</v>
      </c>
      <c r="QH8" s="120">
        <v>1268353.8900000001</v>
      </c>
      <c r="QI8" s="120">
        <v>627060.31000000006</v>
      </c>
      <c r="QJ8" s="120">
        <v>482458.66</v>
      </c>
      <c r="QK8" s="120">
        <v>3062321.79</v>
      </c>
      <c r="QL8" s="120">
        <v>4269391.1199999992</v>
      </c>
      <c r="QM8" s="120">
        <v>480280.31</v>
      </c>
      <c r="QN8" s="120">
        <v>206303.86</v>
      </c>
      <c r="QO8" s="120">
        <v>116343.16</v>
      </c>
      <c r="QP8" s="120">
        <v>259211</v>
      </c>
      <c r="QQ8" s="120">
        <v>0</v>
      </c>
      <c r="QR8" s="120">
        <v>38889435</v>
      </c>
      <c r="QS8" s="120">
        <v>502694.75</v>
      </c>
      <c r="QT8" s="120">
        <v>5920920.2000000002</v>
      </c>
      <c r="QU8" s="120">
        <v>1203323.29</v>
      </c>
      <c r="QV8" s="120">
        <v>869843.68</v>
      </c>
      <c r="QW8" s="120">
        <v>8980461.5200000014</v>
      </c>
      <c r="QX8" s="120">
        <v>1531956</v>
      </c>
      <c r="QY8" s="120">
        <v>2663208.6800000002</v>
      </c>
      <c r="QZ8" s="120">
        <v>4908629.5899999989</v>
      </c>
      <c r="RA8" s="120">
        <v>976742.16</v>
      </c>
      <c r="RB8" s="120">
        <v>455131.06</v>
      </c>
      <c r="RC8" s="120">
        <v>240840.25</v>
      </c>
      <c r="RD8" s="120">
        <v>163862.5</v>
      </c>
      <c r="RE8" s="120">
        <v>69277696.810000002</v>
      </c>
      <c r="RF8" s="120">
        <v>6102664.8599999994</v>
      </c>
      <c r="RG8" s="120">
        <v>4188530</v>
      </c>
      <c r="RH8" s="120">
        <v>2661226.9500000002</v>
      </c>
      <c r="RI8" s="120">
        <v>955472.31</v>
      </c>
      <c r="RJ8" s="120">
        <v>1941478.7900000003</v>
      </c>
      <c r="RK8" s="120">
        <v>3876180.96</v>
      </c>
      <c r="RL8" s="120">
        <v>1011533.93</v>
      </c>
      <c r="RM8" s="120">
        <v>3240232.9899999998</v>
      </c>
      <c r="RN8" s="120">
        <v>3439279.27</v>
      </c>
      <c r="RO8" s="120">
        <v>3558465.61</v>
      </c>
      <c r="RP8" s="120">
        <v>1093710.03</v>
      </c>
      <c r="RQ8" s="120">
        <v>758898.69000000006</v>
      </c>
      <c r="RR8" s="120">
        <v>973486.8</v>
      </c>
      <c r="RS8" s="120">
        <v>531955.49</v>
      </c>
      <c r="RT8" s="120">
        <v>667622.09</v>
      </c>
      <c r="RU8" s="120">
        <v>1101707.67</v>
      </c>
      <c r="RV8" s="120">
        <v>302595.61</v>
      </c>
      <c r="RW8" s="120">
        <v>222288</v>
      </c>
      <c r="RX8" s="120">
        <v>310603.95</v>
      </c>
      <c r="RY8" s="120">
        <v>15664446.780000001</v>
      </c>
      <c r="RZ8" s="120">
        <v>2357299.0499999998</v>
      </c>
      <c r="SA8" s="120">
        <v>721718.29</v>
      </c>
      <c r="SB8" s="120">
        <v>606802</v>
      </c>
      <c r="SC8" s="120">
        <v>277624.28000000003</v>
      </c>
      <c r="SD8" s="120">
        <v>2032935.57</v>
      </c>
      <c r="SE8" s="120">
        <v>500508.17</v>
      </c>
      <c r="SF8" s="120">
        <v>2830363.5</v>
      </c>
      <c r="SG8" s="120">
        <v>518914.32999999996</v>
      </c>
      <c r="SH8" s="120">
        <v>625650.11</v>
      </c>
      <c r="SI8" s="120">
        <v>3166750.4699999997</v>
      </c>
      <c r="SJ8" s="120">
        <v>235787.55</v>
      </c>
      <c r="SK8" s="120">
        <v>8851788.3900000006</v>
      </c>
      <c r="SL8" s="120">
        <v>1011788.93</v>
      </c>
      <c r="SM8" s="120">
        <v>901898.75999999989</v>
      </c>
      <c r="SN8" s="120">
        <v>2263249.13</v>
      </c>
      <c r="SO8" s="120">
        <v>867506.49</v>
      </c>
      <c r="SP8" s="120">
        <v>1155080.0899999999</v>
      </c>
      <c r="SQ8" s="120">
        <v>507115.03</v>
      </c>
      <c r="SR8" s="120">
        <v>336959.77</v>
      </c>
      <c r="SS8" s="120">
        <v>23244906.559999995</v>
      </c>
      <c r="ST8" s="120">
        <v>516497.51999999996</v>
      </c>
      <c r="SU8" s="120">
        <v>994647.90999999992</v>
      </c>
      <c r="SV8" s="120">
        <v>740944.64999999991</v>
      </c>
      <c r="SW8" s="120">
        <v>542211.21</v>
      </c>
      <c r="SX8" s="120">
        <v>598969.87</v>
      </c>
      <c r="SY8" s="120">
        <v>1003862.78</v>
      </c>
      <c r="SZ8" s="120">
        <v>3838543.67</v>
      </c>
      <c r="TA8" s="120">
        <v>754334.85000000009</v>
      </c>
      <c r="TB8" s="120">
        <v>1029508.48</v>
      </c>
      <c r="TC8" s="120">
        <v>921235.94</v>
      </c>
      <c r="TD8" s="120">
        <v>1578212.9800000002</v>
      </c>
      <c r="TE8" s="120">
        <v>736087.08000000007</v>
      </c>
      <c r="TF8" s="120">
        <v>691591.16</v>
      </c>
      <c r="TG8" s="120">
        <v>45780018.100000009</v>
      </c>
      <c r="TH8" s="120">
        <v>532239.03</v>
      </c>
      <c r="TI8" s="120">
        <v>907646.23</v>
      </c>
      <c r="TJ8" s="120">
        <v>2325614.12</v>
      </c>
      <c r="TK8" s="120">
        <v>2011852.1700000002</v>
      </c>
      <c r="TL8" s="120">
        <v>1011354.03</v>
      </c>
      <c r="TM8" s="120">
        <v>538420.02</v>
      </c>
      <c r="TN8" s="120">
        <v>8658186</v>
      </c>
      <c r="TO8" s="120">
        <v>1192800.8700000001</v>
      </c>
      <c r="TP8" s="120">
        <v>775141.07000000007</v>
      </c>
      <c r="TQ8" s="120">
        <v>2491928.06</v>
      </c>
      <c r="TR8" s="120">
        <v>801716.88</v>
      </c>
      <c r="TS8" s="120">
        <v>303683.11000000004</v>
      </c>
      <c r="TT8" s="120">
        <v>1155612.0899999999</v>
      </c>
      <c r="TU8" s="120">
        <v>565370.52</v>
      </c>
      <c r="TV8" s="120">
        <v>604375.49</v>
      </c>
      <c r="TW8" s="120">
        <v>11156322.690000001</v>
      </c>
      <c r="TX8" s="120">
        <v>442160.24</v>
      </c>
      <c r="TY8" s="120">
        <v>20772861.089999996</v>
      </c>
      <c r="TZ8" s="120">
        <v>888467.11999999988</v>
      </c>
      <c r="UA8" s="120">
        <v>779104.97</v>
      </c>
      <c r="UB8" s="120">
        <v>795289.01</v>
      </c>
      <c r="UC8" s="120">
        <v>14674992.68</v>
      </c>
      <c r="UD8" s="120">
        <v>210305.17</v>
      </c>
      <c r="UE8" s="120">
        <v>179894</v>
      </c>
      <c r="UF8" s="120">
        <v>398022.11</v>
      </c>
      <c r="UG8" s="120">
        <v>298182</v>
      </c>
      <c r="UH8" s="120">
        <v>12686089.25</v>
      </c>
      <c r="UI8" s="120">
        <v>1145770.29</v>
      </c>
      <c r="UJ8" s="120">
        <v>756903.76</v>
      </c>
      <c r="UK8" s="120">
        <v>1790639.7199999997</v>
      </c>
      <c r="UL8" s="120">
        <v>971844.36999999988</v>
      </c>
      <c r="UM8" s="120">
        <v>967133.46</v>
      </c>
      <c r="UN8" s="120">
        <v>66960404.000000007</v>
      </c>
      <c r="UO8" s="120">
        <v>1315550.8900000001</v>
      </c>
      <c r="UP8" s="120">
        <v>981296.94000000006</v>
      </c>
      <c r="UQ8" s="120">
        <v>8488729.4400000013</v>
      </c>
      <c r="UR8" s="120">
        <v>330683.40999999997</v>
      </c>
      <c r="US8" s="120">
        <v>691340</v>
      </c>
      <c r="UT8" s="120">
        <v>2397496.38</v>
      </c>
      <c r="UU8" s="120">
        <v>781161.7699999999</v>
      </c>
      <c r="UV8" s="120">
        <v>555571.5199999999</v>
      </c>
      <c r="UW8" s="120">
        <v>920659.67</v>
      </c>
      <c r="UX8" s="120">
        <v>1273285.6099999999</v>
      </c>
      <c r="UY8" s="120">
        <v>3337860.5399999996</v>
      </c>
      <c r="UZ8" s="120">
        <v>1037984.0800000001</v>
      </c>
      <c r="VA8" s="120">
        <v>1875012.04</v>
      </c>
      <c r="VB8" s="120">
        <v>521587.8</v>
      </c>
      <c r="VC8" s="120">
        <v>300316.59000000003</v>
      </c>
      <c r="VD8" s="120">
        <v>290320.03000000003</v>
      </c>
      <c r="VE8" s="120">
        <v>380002.47</v>
      </c>
      <c r="VF8" s="120">
        <v>3553850.95</v>
      </c>
      <c r="VG8" s="120">
        <v>270336.91000000003</v>
      </c>
      <c r="VH8" s="120">
        <v>141173.5</v>
      </c>
      <c r="VI8" s="120">
        <v>108900</v>
      </c>
      <c r="VJ8" s="120">
        <v>28526649.430000003</v>
      </c>
      <c r="VK8" s="120">
        <v>1640315.8399999999</v>
      </c>
      <c r="VL8" s="120">
        <v>1106348.8900000001</v>
      </c>
      <c r="VM8" s="120">
        <v>2412168.41</v>
      </c>
      <c r="VN8" s="120">
        <v>2717666.3400000003</v>
      </c>
      <c r="VO8" s="120">
        <v>4818769.99</v>
      </c>
      <c r="VP8" s="120">
        <v>1262959.45</v>
      </c>
      <c r="VQ8" s="120">
        <v>1103418.32</v>
      </c>
      <c r="VR8" s="120">
        <v>306223.94</v>
      </c>
      <c r="VS8" s="120">
        <v>8678878.2999999989</v>
      </c>
      <c r="VT8" s="120">
        <v>653406.95000000007</v>
      </c>
      <c r="VU8" s="120">
        <v>2488238.4</v>
      </c>
      <c r="VV8" s="120">
        <v>1314836.93</v>
      </c>
      <c r="VW8" s="120">
        <v>429207.88</v>
      </c>
      <c r="VX8" s="120">
        <v>865867.23999999987</v>
      </c>
      <c r="VY8" s="120">
        <v>119572181.81000002</v>
      </c>
      <c r="VZ8" s="120">
        <v>2330529.6</v>
      </c>
      <c r="WA8" s="120">
        <v>844685.83</v>
      </c>
      <c r="WB8" s="120">
        <v>688528.94</v>
      </c>
      <c r="WC8" s="120">
        <v>633056.97</v>
      </c>
      <c r="WD8" s="120">
        <v>886764.23999999987</v>
      </c>
      <c r="WE8" s="120">
        <v>1500995.97</v>
      </c>
      <c r="WF8" s="120">
        <v>2289763.4000000004</v>
      </c>
      <c r="WG8" s="120">
        <v>1632778.3800000001</v>
      </c>
      <c r="WH8" s="120">
        <v>1806917.74</v>
      </c>
      <c r="WI8" s="120">
        <v>1320825.0199999998</v>
      </c>
      <c r="WJ8" s="120">
        <v>6747043.5099999998</v>
      </c>
      <c r="WK8" s="120">
        <v>1833511.94</v>
      </c>
      <c r="WL8" s="120">
        <v>1119431.26</v>
      </c>
      <c r="WM8" s="120">
        <v>3934454.34</v>
      </c>
      <c r="WN8" s="120">
        <v>1095811.1200000001</v>
      </c>
      <c r="WO8" s="120">
        <v>3133431.3600000003</v>
      </c>
      <c r="WP8" s="120">
        <v>1500214.61</v>
      </c>
      <c r="WQ8" s="120">
        <v>410633.26</v>
      </c>
      <c r="WR8" s="120">
        <v>1584116.69</v>
      </c>
      <c r="WS8" s="120">
        <v>3813814.24</v>
      </c>
      <c r="WT8" s="120">
        <v>758257.5</v>
      </c>
      <c r="WU8" s="120">
        <v>641320.1399999999</v>
      </c>
      <c r="WV8" s="120">
        <v>413906.43</v>
      </c>
      <c r="WW8" s="120">
        <v>311021.63</v>
      </c>
      <c r="WX8" s="120">
        <v>228856.68999999997</v>
      </c>
      <c r="WY8" s="120">
        <v>574003.16999999993</v>
      </c>
      <c r="WZ8" s="120">
        <v>756113.38000000012</v>
      </c>
      <c r="XA8" s="120">
        <v>4976735.5</v>
      </c>
      <c r="XB8" s="120">
        <v>523319.65</v>
      </c>
      <c r="XC8" s="120">
        <v>386955.5</v>
      </c>
      <c r="XD8" s="120">
        <v>285127.59999999998</v>
      </c>
      <c r="XE8" s="120">
        <v>200259</v>
      </c>
      <c r="XF8" s="120">
        <v>49403322.5</v>
      </c>
      <c r="XG8" s="120">
        <v>1884395.14</v>
      </c>
      <c r="XH8" s="120">
        <v>1261575.98</v>
      </c>
      <c r="XI8" s="120">
        <v>14337003.729999999</v>
      </c>
      <c r="XJ8" s="120">
        <v>1268039.1499999999</v>
      </c>
      <c r="XK8" s="120">
        <v>1710543.45</v>
      </c>
      <c r="XL8" s="120">
        <v>2863559.7300000009</v>
      </c>
      <c r="XM8" s="120">
        <v>1276914.3500000001</v>
      </c>
      <c r="XN8" s="120">
        <v>2340063.77</v>
      </c>
      <c r="XO8" s="120">
        <v>3612603.8399999994</v>
      </c>
      <c r="XP8" s="120">
        <v>2383957.66</v>
      </c>
      <c r="XQ8" s="120">
        <v>885397</v>
      </c>
      <c r="XR8" s="120">
        <v>1211521.02</v>
      </c>
      <c r="XS8" s="120">
        <v>1018532.1699999999</v>
      </c>
      <c r="XT8" s="120">
        <v>908487.6</v>
      </c>
      <c r="XU8" s="120">
        <v>811298.45</v>
      </c>
      <c r="XV8" s="120">
        <v>517418.99</v>
      </c>
      <c r="XW8" s="120">
        <v>815583.62</v>
      </c>
      <c r="XX8" s="120">
        <v>1836938.94</v>
      </c>
      <c r="XY8" s="120">
        <v>421473.34</v>
      </c>
      <c r="XZ8" s="120">
        <v>800527.49</v>
      </c>
      <c r="YA8" s="120">
        <v>1019646.37</v>
      </c>
      <c r="YB8" s="120">
        <v>985538.72000000009</v>
      </c>
      <c r="YC8" s="120">
        <v>39549280.060000002</v>
      </c>
      <c r="YD8" s="120">
        <v>1164826.1100000001</v>
      </c>
      <c r="YE8" s="120">
        <v>4304743.0299999993</v>
      </c>
      <c r="YF8" s="120">
        <v>884549.63</v>
      </c>
      <c r="YG8" s="120">
        <v>5068401.1900000004</v>
      </c>
      <c r="YH8" s="120">
        <v>569626.24999999988</v>
      </c>
      <c r="YI8" s="120">
        <v>2223598.83</v>
      </c>
      <c r="YJ8" s="120">
        <v>630108</v>
      </c>
      <c r="YK8" s="120">
        <v>4440954.9499999993</v>
      </c>
      <c r="YL8" s="120">
        <v>2526654.2600000002</v>
      </c>
      <c r="YM8" s="120">
        <v>2297565.3699999996</v>
      </c>
      <c r="YN8" s="120">
        <v>1055141.31</v>
      </c>
      <c r="YO8" s="120">
        <v>645890.68000000005</v>
      </c>
      <c r="YP8" s="120">
        <v>334436.84999999998</v>
      </c>
      <c r="YQ8" s="120">
        <v>201514.22</v>
      </c>
      <c r="YR8" s="120">
        <v>220668</v>
      </c>
      <c r="YS8" s="120">
        <v>378179.26</v>
      </c>
      <c r="YT8" s="120">
        <v>13432303.730000002</v>
      </c>
      <c r="YU8" s="120">
        <v>778523.61</v>
      </c>
      <c r="YV8" s="120">
        <v>1446741.59</v>
      </c>
      <c r="YW8" s="120">
        <v>634588</v>
      </c>
      <c r="YX8" s="120">
        <v>2321754.52</v>
      </c>
      <c r="YY8" s="120">
        <v>377730.50999999995</v>
      </c>
      <c r="YZ8" s="120">
        <v>1757567.7799999998</v>
      </c>
      <c r="ZA8" s="120">
        <v>14792676.880000001</v>
      </c>
      <c r="ZB8" s="120">
        <v>1031175.52</v>
      </c>
      <c r="ZC8" s="120">
        <v>1167364.03</v>
      </c>
      <c r="ZD8" s="120">
        <v>1180234.1300000001</v>
      </c>
      <c r="ZE8" s="120">
        <v>560130.22</v>
      </c>
      <c r="ZF8" s="120">
        <v>1086336.68</v>
      </c>
      <c r="ZG8" s="120">
        <v>908976.17</v>
      </c>
      <c r="ZH8" s="120">
        <v>528897.87999999989</v>
      </c>
      <c r="ZI8" s="120">
        <v>3735565.4499999993</v>
      </c>
      <c r="ZJ8" s="120">
        <v>51430839.819999993</v>
      </c>
      <c r="ZK8" s="120">
        <v>981841.30999999982</v>
      </c>
      <c r="ZL8" s="120">
        <v>4103496.17</v>
      </c>
      <c r="ZM8" s="120">
        <v>6311999.8099999996</v>
      </c>
      <c r="ZN8" s="120">
        <v>3044118.5000000005</v>
      </c>
      <c r="ZO8" s="120">
        <v>785359.46999999986</v>
      </c>
      <c r="ZP8" s="120">
        <v>912930.29</v>
      </c>
      <c r="ZQ8" s="120">
        <v>2783940.01</v>
      </c>
      <c r="ZR8" s="120">
        <v>5089760.2</v>
      </c>
      <c r="ZS8" s="120">
        <v>3881691.3899999997</v>
      </c>
      <c r="ZT8" s="120">
        <v>637860.6</v>
      </c>
      <c r="ZU8" s="120">
        <v>607254.34</v>
      </c>
      <c r="ZV8" s="120">
        <v>642395.44999999995</v>
      </c>
      <c r="ZW8" s="120">
        <v>2804129.8400000003</v>
      </c>
      <c r="ZX8" s="120">
        <v>670993.43999999994</v>
      </c>
      <c r="ZY8" s="120">
        <v>637283.48</v>
      </c>
      <c r="ZZ8" s="120">
        <v>577263.93999999994</v>
      </c>
      <c r="AAA8" s="120">
        <v>590015.17000000004</v>
      </c>
      <c r="AAB8" s="120">
        <v>603081.33000000007</v>
      </c>
      <c r="AAC8" s="120">
        <v>749431.75</v>
      </c>
      <c r="AAD8" s="120">
        <v>637291.85999999987</v>
      </c>
      <c r="AAE8" s="120">
        <v>421120.38</v>
      </c>
      <c r="AAF8" s="120">
        <v>16888038.149999999</v>
      </c>
      <c r="AAG8" s="120">
        <v>583916.33000000007</v>
      </c>
      <c r="AAH8" s="120">
        <v>2966181.98</v>
      </c>
      <c r="AAI8" s="120">
        <v>981285.65</v>
      </c>
      <c r="AAJ8" s="120">
        <v>752898.79999999993</v>
      </c>
      <c r="AAK8" s="120">
        <v>3006580.53</v>
      </c>
      <c r="AAL8" s="120">
        <v>1160865.3799999999</v>
      </c>
      <c r="AAM8" s="120">
        <v>124853868.92</v>
      </c>
      <c r="AAN8" s="120">
        <v>899718.39</v>
      </c>
      <c r="AAO8" s="120">
        <v>384507.16</v>
      </c>
      <c r="AAP8" s="120">
        <v>4757143.9000000004</v>
      </c>
      <c r="AAQ8" s="120">
        <v>4125528.41</v>
      </c>
      <c r="AAR8" s="120">
        <v>910519.25</v>
      </c>
      <c r="AAS8" s="120">
        <v>1473895.84</v>
      </c>
      <c r="AAT8" s="120">
        <v>1539863.34</v>
      </c>
      <c r="AAU8" s="120">
        <v>2810881.75</v>
      </c>
      <c r="AAV8" s="120">
        <v>1202842.6300000001</v>
      </c>
      <c r="AAW8" s="120">
        <v>2225777.0699999998</v>
      </c>
      <c r="AAX8" s="120">
        <v>7143263.6899999995</v>
      </c>
      <c r="AAY8" s="120">
        <v>4223361.2</v>
      </c>
      <c r="AAZ8" s="120">
        <v>423815.01999999996</v>
      </c>
      <c r="ABA8" s="120">
        <v>740706.60999999987</v>
      </c>
      <c r="ABB8" s="120">
        <v>603863.23</v>
      </c>
      <c r="ABC8" s="120">
        <v>530088.61</v>
      </c>
      <c r="ABD8" s="120">
        <v>1582436.08</v>
      </c>
      <c r="ABE8" s="120">
        <v>521186.04</v>
      </c>
      <c r="ABF8" s="120">
        <v>15421096.41</v>
      </c>
      <c r="ABG8" s="120">
        <v>7702262.3099999996</v>
      </c>
      <c r="ABH8" s="120">
        <v>289464.71999999997</v>
      </c>
      <c r="ABI8" s="120">
        <v>663113.20000000007</v>
      </c>
      <c r="ABJ8" s="120">
        <v>155749.81</v>
      </c>
      <c r="ABK8" s="120">
        <v>328614.89999999997</v>
      </c>
      <c r="ABL8" s="120">
        <v>335186.13</v>
      </c>
      <c r="ABM8" s="120">
        <v>11305275.5</v>
      </c>
      <c r="ABN8" s="120">
        <v>531129.78999999992</v>
      </c>
      <c r="ABO8" s="120">
        <v>388765.68</v>
      </c>
      <c r="ABP8" s="120">
        <v>951557.64</v>
      </c>
      <c r="ABQ8" s="120">
        <v>1197429.0899999999</v>
      </c>
      <c r="ABR8" s="120">
        <v>1109374.6199999999</v>
      </c>
      <c r="ABS8" s="120">
        <v>507898.57</v>
      </c>
      <c r="ABT8" s="120">
        <v>860734.02999999991</v>
      </c>
      <c r="ABU8" s="120">
        <v>1777</v>
      </c>
      <c r="ABV8" s="120">
        <v>18305795.570000004</v>
      </c>
      <c r="ABW8" s="120">
        <v>249432.11</v>
      </c>
      <c r="ABX8" s="120">
        <v>958407.35</v>
      </c>
      <c r="ABY8" s="120">
        <v>710108.75999999989</v>
      </c>
      <c r="ABZ8" s="120">
        <v>253126.39999999999</v>
      </c>
      <c r="ACA8" s="120">
        <v>2302013.86</v>
      </c>
      <c r="ACB8" s="120">
        <v>515717</v>
      </c>
      <c r="ACC8" s="120">
        <v>569146.08000000007</v>
      </c>
      <c r="ACD8" s="120">
        <v>463047.12</v>
      </c>
      <c r="ACE8" s="120">
        <v>1170544</v>
      </c>
      <c r="ACF8" s="120">
        <v>484691.89999999991</v>
      </c>
      <c r="ACG8" s="120">
        <v>39294645.700000003</v>
      </c>
      <c r="ACH8" s="120">
        <v>442838.18</v>
      </c>
      <c r="ACI8" s="120">
        <v>1389873.36</v>
      </c>
      <c r="ACJ8" s="120">
        <v>1383866.16</v>
      </c>
      <c r="ACK8" s="120">
        <v>570603.76</v>
      </c>
      <c r="ACL8" s="120">
        <v>1443049.96</v>
      </c>
      <c r="ACM8" s="120">
        <v>1908193.2200000002</v>
      </c>
      <c r="ACN8" s="120">
        <v>6456823.71</v>
      </c>
      <c r="ACO8" s="120">
        <v>10603206.140000001</v>
      </c>
      <c r="ACP8" s="120">
        <v>1221143.45</v>
      </c>
      <c r="ACQ8" s="120">
        <v>919147.48</v>
      </c>
      <c r="ACR8" s="120">
        <v>2557579.34</v>
      </c>
      <c r="ACS8" s="120">
        <v>1271427.6400000001</v>
      </c>
      <c r="ACT8" s="120">
        <v>8750649.4300000016</v>
      </c>
      <c r="ACU8" s="120">
        <v>703712.84</v>
      </c>
      <c r="ACV8" s="120">
        <v>1579070.01</v>
      </c>
      <c r="ACW8" s="120">
        <v>584704.94999999995</v>
      </c>
      <c r="ACX8" s="120">
        <v>373107.81</v>
      </c>
      <c r="ACY8" s="120">
        <v>697374.91999999993</v>
      </c>
      <c r="ACZ8" s="120">
        <v>228205.9</v>
      </c>
      <c r="ADA8" s="120">
        <v>143278.5</v>
      </c>
      <c r="ADB8" s="120">
        <v>294492</v>
      </c>
      <c r="ADC8" s="120">
        <v>427785</v>
      </c>
      <c r="ADD8" s="120">
        <v>8315842.459999999</v>
      </c>
      <c r="ADE8" s="120">
        <v>7345952.7700000005</v>
      </c>
      <c r="ADF8" s="120">
        <v>201273.99</v>
      </c>
      <c r="ADG8" s="120">
        <v>180048.18</v>
      </c>
      <c r="ADH8" s="120">
        <v>353826.39000000007</v>
      </c>
      <c r="ADI8" s="120">
        <v>460887</v>
      </c>
      <c r="ADJ8" s="120">
        <v>385873.37</v>
      </c>
      <c r="ADK8" s="120">
        <v>782497.29</v>
      </c>
      <c r="ADL8" s="120">
        <v>365160.85</v>
      </c>
      <c r="ADM8" s="120">
        <v>30287257.220000003</v>
      </c>
      <c r="ADN8" s="120">
        <v>1052305.98</v>
      </c>
      <c r="ADO8" s="120">
        <v>814994.07000000007</v>
      </c>
      <c r="ADP8" s="120">
        <v>6577081.2800000003</v>
      </c>
      <c r="ADQ8" s="120">
        <v>182748.02</v>
      </c>
      <c r="ADR8" s="120">
        <v>413881.9</v>
      </c>
      <c r="ADS8" s="120">
        <v>594395.80000000005</v>
      </c>
      <c r="ADT8" s="120">
        <v>174268.82</v>
      </c>
      <c r="ADU8" s="120">
        <v>46973293.600000001</v>
      </c>
      <c r="ADV8" s="120">
        <v>1367588.33</v>
      </c>
      <c r="ADW8" s="120">
        <v>2900222.95</v>
      </c>
      <c r="ADX8" s="120">
        <v>476961.7</v>
      </c>
      <c r="ADY8" s="120">
        <v>314044.90999999997</v>
      </c>
      <c r="ADZ8" s="120">
        <v>1123263.25</v>
      </c>
      <c r="AEA8" s="120">
        <v>519273.32999999996</v>
      </c>
      <c r="AEB8" s="120">
        <v>746596.96000000008</v>
      </c>
      <c r="AEC8" s="120">
        <v>528374</v>
      </c>
      <c r="AED8" s="120">
        <v>424027.28</v>
      </c>
      <c r="AEE8" s="120">
        <v>984460.06</v>
      </c>
      <c r="AEF8" s="120">
        <v>2198576.98</v>
      </c>
      <c r="AEG8" s="120">
        <v>725083.13</v>
      </c>
      <c r="AEH8" s="120">
        <v>446946.52</v>
      </c>
      <c r="AEI8" s="120">
        <v>985548.34</v>
      </c>
      <c r="AEJ8" s="120">
        <v>1229930.27</v>
      </c>
      <c r="AEK8" s="120">
        <v>636911.04999999993</v>
      </c>
      <c r="AEL8" s="120">
        <v>2540097.7299999995</v>
      </c>
      <c r="AEM8" s="120">
        <v>314904.95999999996</v>
      </c>
      <c r="AEN8" s="120">
        <v>865227.73</v>
      </c>
      <c r="AEO8" s="120">
        <v>34411947.950000003</v>
      </c>
      <c r="AEP8" s="120">
        <v>2192659.41</v>
      </c>
      <c r="AEQ8" s="120">
        <v>1538954.29</v>
      </c>
      <c r="AER8" s="120">
        <v>1224485.47</v>
      </c>
      <c r="AES8" s="120">
        <v>812133.53</v>
      </c>
      <c r="AET8" s="120">
        <v>3660542.2899999991</v>
      </c>
      <c r="AEU8" s="120">
        <v>605077.96</v>
      </c>
      <c r="AEV8" s="120">
        <v>1239940.1000000001</v>
      </c>
      <c r="AEW8" s="120">
        <v>1049409.5</v>
      </c>
      <c r="AEX8" s="120">
        <v>430971.49</v>
      </c>
      <c r="AEY8" s="120">
        <v>13487681.279999999</v>
      </c>
      <c r="AEZ8" s="120">
        <v>7965547.290000001</v>
      </c>
      <c r="AFA8" s="120">
        <v>1136051.0400000003</v>
      </c>
      <c r="AFB8" s="120">
        <v>681257.6100000001</v>
      </c>
      <c r="AFC8" s="120">
        <v>765219.83999999997</v>
      </c>
      <c r="AFD8" s="120">
        <v>730875.95000000007</v>
      </c>
      <c r="AFE8" s="120">
        <v>534929.53</v>
      </c>
      <c r="AFF8" s="120">
        <v>414407.10000000003</v>
      </c>
      <c r="AFG8" s="120">
        <v>590812.63</v>
      </c>
      <c r="AFH8" s="120">
        <v>592641.92000000004</v>
      </c>
      <c r="AFI8" s="120">
        <v>203988.15</v>
      </c>
      <c r="AFJ8" s="120">
        <v>191486.09</v>
      </c>
      <c r="AFK8" s="120">
        <v>664061.3600000001</v>
      </c>
      <c r="AFL8" s="120">
        <v>16343138.020000001</v>
      </c>
      <c r="AFM8" s="120">
        <v>1178084.24</v>
      </c>
      <c r="AFN8" s="120">
        <v>446989.74</v>
      </c>
      <c r="AFO8" s="120">
        <v>485583.18</v>
      </c>
      <c r="AFP8" s="120">
        <v>444021.24</v>
      </c>
      <c r="AFQ8" s="120">
        <v>262670.80999999994</v>
      </c>
      <c r="AFR8" s="120">
        <v>246207.28999999998</v>
      </c>
      <c r="AFS8" s="120">
        <v>760384.94</v>
      </c>
      <c r="AFT8" s="120">
        <v>602721</v>
      </c>
      <c r="AFU8" s="120">
        <v>350496.64</v>
      </c>
      <c r="AFV8" s="120">
        <v>1494518.95</v>
      </c>
      <c r="AFW8" s="120">
        <v>236983.97999999995</v>
      </c>
      <c r="AFX8" s="120">
        <v>33251681.849999994</v>
      </c>
      <c r="AFY8" s="120">
        <v>768819.72000000009</v>
      </c>
      <c r="AFZ8" s="120">
        <v>1212531.06</v>
      </c>
      <c r="AGA8" s="120">
        <v>1175234.8899999999</v>
      </c>
      <c r="AGB8" s="120">
        <v>4896110.59</v>
      </c>
      <c r="AGC8" s="120">
        <v>977912.51</v>
      </c>
      <c r="AGD8" s="120">
        <v>658949.80000000005</v>
      </c>
      <c r="AGE8" s="120">
        <v>877697.03000000014</v>
      </c>
      <c r="AGF8" s="120">
        <v>793656.03</v>
      </c>
      <c r="AGG8" s="120">
        <v>1165277.1099999999</v>
      </c>
      <c r="AGH8" s="120">
        <v>779091.58</v>
      </c>
      <c r="AGI8" s="120">
        <v>25999637.75</v>
      </c>
      <c r="AGJ8" s="120">
        <v>2983904.4000000004</v>
      </c>
      <c r="AGK8" s="120">
        <v>818524.87000000011</v>
      </c>
      <c r="AGL8" s="120">
        <v>1396301.6199999999</v>
      </c>
      <c r="AGM8" s="120">
        <v>953825.65999999992</v>
      </c>
      <c r="AGN8" s="120">
        <v>2208913.17</v>
      </c>
      <c r="AGO8" s="120">
        <v>97998.83</v>
      </c>
      <c r="AGP8" s="120">
        <v>185243.81999999998</v>
      </c>
      <c r="AGQ8" s="120">
        <v>35308565.649999999</v>
      </c>
      <c r="AGR8" s="120">
        <v>20398309.559999995</v>
      </c>
      <c r="AGS8" s="120">
        <v>940787.19000000006</v>
      </c>
      <c r="AGT8" s="120">
        <v>1313480.1399999999</v>
      </c>
      <c r="AGU8" s="120">
        <v>2960031.71</v>
      </c>
      <c r="AGV8" s="120">
        <v>986685.80999999994</v>
      </c>
      <c r="AGW8" s="120">
        <v>570065.16</v>
      </c>
      <c r="AGX8" s="120">
        <v>2640089.7299999995</v>
      </c>
      <c r="AGY8" s="120">
        <v>405688.50000000006</v>
      </c>
      <c r="AGZ8" s="120">
        <v>1045908.9</v>
      </c>
      <c r="AHA8" s="120">
        <v>1123502.6400000001</v>
      </c>
      <c r="AHB8" s="120">
        <v>684474.98</v>
      </c>
      <c r="AHC8" s="120">
        <v>772535.24000000011</v>
      </c>
      <c r="AHD8" s="120">
        <v>426274.32000000007</v>
      </c>
      <c r="AHE8" s="120">
        <v>767820.91</v>
      </c>
      <c r="AHF8" s="120">
        <v>801629.29</v>
      </c>
      <c r="AHG8" s="120">
        <v>390477.52999999997</v>
      </c>
      <c r="AHH8" s="120">
        <v>11325987.75</v>
      </c>
      <c r="AHI8" s="120">
        <v>1066470.6200000001</v>
      </c>
      <c r="AHJ8" s="120">
        <v>556360.09000000008</v>
      </c>
      <c r="AHK8" s="120">
        <v>1240748.3400000001</v>
      </c>
      <c r="AHL8" s="120">
        <v>2103978.4699999997</v>
      </c>
      <c r="AHM8" s="120">
        <v>757432.7300000001</v>
      </c>
      <c r="AHN8" s="120">
        <v>755004.08</v>
      </c>
    </row>
    <row r="9" spans="1:899" ht="24.6">
      <c r="A9" s="141" t="s">
        <v>6</v>
      </c>
      <c r="B9" s="6" t="s">
        <v>7</v>
      </c>
      <c r="C9" s="120">
        <v>439421997.38000005</v>
      </c>
      <c r="D9" s="120">
        <v>9402080.3399999999</v>
      </c>
      <c r="E9" s="120">
        <v>29331983.910000004</v>
      </c>
      <c r="F9" s="120">
        <v>4035926.0199999996</v>
      </c>
      <c r="G9" s="120">
        <v>26156021.59</v>
      </c>
      <c r="H9" s="120">
        <v>8325778.7399999993</v>
      </c>
      <c r="I9" s="120">
        <v>12135756.52</v>
      </c>
      <c r="J9" s="120">
        <v>4044406.82</v>
      </c>
      <c r="K9" s="120">
        <v>8936703.9699999988</v>
      </c>
      <c r="L9" s="120">
        <v>5881199.9400000004</v>
      </c>
      <c r="M9" s="120">
        <v>3226528.43</v>
      </c>
      <c r="N9" s="120">
        <v>6793838.4500000002</v>
      </c>
      <c r="O9" s="120">
        <v>555317.84</v>
      </c>
      <c r="P9" s="120">
        <v>4965578.7699999996</v>
      </c>
      <c r="Q9" s="120">
        <v>3106481.38</v>
      </c>
      <c r="R9" s="120">
        <v>15087083.459999999</v>
      </c>
      <c r="S9" s="120">
        <v>17921855.319999997</v>
      </c>
      <c r="T9" s="120">
        <v>1808171.05</v>
      </c>
      <c r="U9" s="120">
        <v>356303167.09000003</v>
      </c>
      <c r="V9" s="120">
        <v>46191184.859999999</v>
      </c>
      <c r="W9" s="120">
        <v>3437756.24</v>
      </c>
      <c r="X9" s="120">
        <v>5004573.46</v>
      </c>
      <c r="Y9" s="120">
        <v>8213704.0299999993</v>
      </c>
      <c r="Z9" s="120">
        <v>4808065.16</v>
      </c>
      <c r="AA9" s="120">
        <v>2121754.75</v>
      </c>
      <c r="AB9" s="120">
        <v>42470262.309999995</v>
      </c>
      <c r="AC9" s="120">
        <v>4818811.29</v>
      </c>
      <c r="AD9" s="120">
        <v>6121267.5200000005</v>
      </c>
      <c r="AE9" s="120">
        <v>56394868.119999997</v>
      </c>
      <c r="AF9" s="120">
        <v>4424896.3400000008</v>
      </c>
      <c r="AG9" s="120">
        <v>20144370.750000004</v>
      </c>
      <c r="AH9" s="120">
        <v>8493643.6799999997</v>
      </c>
      <c r="AI9" s="120">
        <v>4004874.82</v>
      </c>
      <c r="AJ9" s="120">
        <v>2096805.26</v>
      </c>
      <c r="AK9" s="120">
        <v>1815522.42</v>
      </c>
      <c r="AL9" s="120">
        <v>9224025.8500000015</v>
      </c>
      <c r="AM9" s="120">
        <v>1239165.5299999998</v>
      </c>
      <c r="AN9" s="120">
        <v>2993604.21</v>
      </c>
      <c r="AO9" s="120">
        <v>2693569.69</v>
      </c>
      <c r="AP9" s="120">
        <v>2789985</v>
      </c>
      <c r="AQ9" s="120">
        <v>1072215</v>
      </c>
      <c r="AR9" s="120">
        <v>644546.84</v>
      </c>
      <c r="AS9" s="120">
        <v>236993099.10999995</v>
      </c>
      <c r="AT9" s="120">
        <v>2339466.59</v>
      </c>
      <c r="AU9" s="120">
        <v>2678838.46</v>
      </c>
      <c r="AV9" s="120">
        <v>7025135.9900000002</v>
      </c>
      <c r="AW9" s="120">
        <v>13897423.610000001</v>
      </c>
      <c r="AX9" s="120">
        <v>11423093.609999999</v>
      </c>
      <c r="AY9" s="120">
        <v>4836062.82</v>
      </c>
      <c r="AZ9" s="120">
        <v>8470105.0099999998</v>
      </c>
      <c r="BA9" s="120">
        <v>2131640.38</v>
      </c>
      <c r="BB9" s="120">
        <v>1840740.51</v>
      </c>
      <c r="BC9" s="120">
        <v>1489917</v>
      </c>
      <c r="BD9" s="120">
        <v>1303129.5699999998</v>
      </c>
      <c r="BE9" s="120">
        <v>50284556.199999996</v>
      </c>
      <c r="BF9" s="120">
        <v>433494.02</v>
      </c>
      <c r="BG9" s="120">
        <v>2230050</v>
      </c>
      <c r="BH9" s="120">
        <v>174675735.38</v>
      </c>
      <c r="BI9" s="120">
        <v>83380652.780000001</v>
      </c>
      <c r="BJ9" s="120">
        <v>6272011.8199999994</v>
      </c>
      <c r="BK9" s="120">
        <v>7565580.8300000001</v>
      </c>
      <c r="BL9" s="120">
        <v>11072518.139999999</v>
      </c>
      <c r="BM9" s="120">
        <v>6204019.0199999996</v>
      </c>
      <c r="BN9" s="120">
        <v>6394233.4800000004</v>
      </c>
      <c r="BO9" s="120">
        <v>0</v>
      </c>
      <c r="BP9" s="120">
        <v>237951</v>
      </c>
      <c r="BQ9" s="120">
        <v>237171444.69999999</v>
      </c>
      <c r="BR9" s="120">
        <v>17496678.060000002</v>
      </c>
      <c r="BS9" s="120">
        <v>6898962.6699999999</v>
      </c>
      <c r="BT9" s="120">
        <v>12860840.449999999</v>
      </c>
      <c r="BU9" s="120">
        <v>6700757.1299999999</v>
      </c>
      <c r="BV9" s="120">
        <v>5047468.47</v>
      </c>
      <c r="BW9" s="120">
        <v>5838200.0599999996</v>
      </c>
      <c r="BX9" s="120">
        <v>8235855.5900000008</v>
      </c>
      <c r="BY9" s="120">
        <v>66928343.230000004</v>
      </c>
      <c r="BZ9" s="120">
        <v>4725946.83</v>
      </c>
      <c r="CA9" s="120">
        <v>7848748.6100000003</v>
      </c>
      <c r="CB9" s="120">
        <v>18867005.449999999</v>
      </c>
      <c r="CC9" s="120">
        <v>3067974.6</v>
      </c>
      <c r="CD9" s="120">
        <v>2035519.1199999999</v>
      </c>
      <c r="CE9" s="120">
        <v>1353521.54</v>
      </c>
      <c r="CF9" s="120">
        <v>465535682.08999997</v>
      </c>
      <c r="CG9" s="120">
        <v>2698631.04</v>
      </c>
      <c r="CH9" s="120">
        <v>20097625.990000002</v>
      </c>
      <c r="CI9" s="120">
        <v>3615749.61</v>
      </c>
      <c r="CJ9" s="120">
        <v>7437507.3100000005</v>
      </c>
      <c r="CK9" s="120">
        <v>7824343.5700000003</v>
      </c>
      <c r="CL9" s="120">
        <v>5108500.4499999993</v>
      </c>
      <c r="CM9" s="120">
        <v>11771912.479999999</v>
      </c>
      <c r="CN9" s="120">
        <v>4069462.01</v>
      </c>
      <c r="CO9" s="120">
        <v>3561982.6</v>
      </c>
      <c r="CP9" s="120">
        <v>2364505.5299999998</v>
      </c>
      <c r="CQ9" s="120">
        <v>9087787.9199999999</v>
      </c>
      <c r="CR9" s="120">
        <v>3325829.37</v>
      </c>
      <c r="CS9" s="120">
        <v>155646477.25</v>
      </c>
      <c r="CT9" s="120">
        <v>2783791.72</v>
      </c>
      <c r="CU9" s="120">
        <v>5390049.8399999999</v>
      </c>
      <c r="CV9" s="120">
        <v>10307130.84</v>
      </c>
      <c r="CW9" s="120">
        <v>2201807.6700000004</v>
      </c>
      <c r="CX9" s="120">
        <v>11204912.34</v>
      </c>
      <c r="CY9" s="120">
        <v>2660102.34</v>
      </c>
      <c r="CZ9" s="120">
        <v>1983611.71</v>
      </c>
      <c r="DA9" s="120">
        <v>115093926.98999999</v>
      </c>
      <c r="DB9" s="120">
        <v>118603565.25999999</v>
      </c>
      <c r="DC9" s="120">
        <v>10827845.680000002</v>
      </c>
      <c r="DD9" s="120">
        <v>5692228.6299999999</v>
      </c>
      <c r="DE9" s="120">
        <v>13016613.779999999</v>
      </c>
      <c r="DF9" s="120">
        <v>4763285.3899999997</v>
      </c>
      <c r="DG9" s="120">
        <v>3229335.96</v>
      </c>
      <c r="DH9" s="120">
        <v>7114967.4800000004</v>
      </c>
      <c r="DI9" s="120">
        <v>1312872.18</v>
      </c>
      <c r="DJ9" s="120">
        <v>547680460.25999987</v>
      </c>
      <c r="DK9" s="120">
        <v>7518208.6900000004</v>
      </c>
      <c r="DL9" s="120">
        <v>6295481.8699999992</v>
      </c>
      <c r="DM9" s="120">
        <v>19506061.889999997</v>
      </c>
      <c r="DN9" s="120">
        <v>11281093.66</v>
      </c>
      <c r="DO9" s="120">
        <v>10666538.41</v>
      </c>
      <c r="DP9" s="120">
        <v>19846195.379999999</v>
      </c>
      <c r="DQ9" s="120">
        <v>3760741.72</v>
      </c>
      <c r="DR9" s="120">
        <v>15737835.220000001</v>
      </c>
      <c r="DS9" s="120">
        <v>164132391.51999998</v>
      </c>
      <c r="DT9" s="120">
        <v>4623890.6000000006</v>
      </c>
      <c r="DU9" s="120">
        <v>42207426.080000006</v>
      </c>
      <c r="DV9" s="120">
        <v>27024454.960000001</v>
      </c>
      <c r="DW9" s="120">
        <v>4257640.4400000004</v>
      </c>
      <c r="DX9" s="120">
        <v>11275470.09</v>
      </c>
      <c r="DY9" s="120">
        <v>7669978.6699999999</v>
      </c>
      <c r="DZ9" s="120">
        <v>1187987.1599999999</v>
      </c>
      <c r="EA9" s="120">
        <v>3377113.67</v>
      </c>
      <c r="EB9" s="120">
        <v>3431977.25</v>
      </c>
      <c r="EC9" s="120">
        <v>23525611.969999999</v>
      </c>
      <c r="ED9" s="120">
        <v>90326290.620000005</v>
      </c>
      <c r="EE9" s="120">
        <v>79628668.24000001</v>
      </c>
      <c r="EF9" s="120">
        <v>4794598.9000000004</v>
      </c>
      <c r="EG9" s="120">
        <v>6563362.5800000001</v>
      </c>
      <c r="EH9" s="120">
        <v>8193243.1900000004</v>
      </c>
      <c r="EI9" s="120">
        <v>9708485.9399999995</v>
      </c>
      <c r="EJ9" s="120">
        <v>20589733.120000001</v>
      </c>
      <c r="EK9" s="120">
        <v>5152921.5099999988</v>
      </c>
      <c r="EL9" s="120">
        <v>7840214.0199999996</v>
      </c>
      <c r="EM9" s="120">
        <v>357371239.90999997</v>
      </c>
      <c r="EN9" s="120">
        <v>7640113.3999999994</v>
      </c>
      <c r="EO9" s="120">
        <v>4511478.9899999993</v>
      </c>
      <c r="EP9" s="120">
        <v>8796131.1500000004</v>
      </c>
      <c r="EQ9" s="120">
        <v>4075634.64</v>
      </c>
      <c r="ER9" s="120">
        <v>2690491.34</v>
      </c>
      <c r="ES9" s="120">
        <v>8464006.9699999988</v>
      </c>
      <c r="ET9" s="120">
        <v>20713303.290000003</v>
      </c>
      <c r="EU9" s="120">
        <v>3941231.44</v>
      </c>
      <c r="EV9" s="120">
        <v>125404376</v>
      </c>
      <c r="EW9" s="120">
        <v>2419763.5999999996</v>
      </c>
      <c r="EX9" s="120">
        <v>3850580.4000000004</v>
      </c>
      <c r="EY9" s="120">
        <v>5645712.96</v>
      </c>
      <c r="EZ9" s="120">
        <v>8036069.8900000006</v>
      </c>
      <c r="FA9" s="120">
        <v>16449305.379999999</v>
      </c>
      <c r="FB9" s="120">
        <v>7068296.6799999997</v>
      </c>
      <c r="FC9" s="120">
        <v>3860637.0300000003</v>
      </c>
      <c r="FD9" s="120">
        <v>4627372.4499999993</v>
      </c>
      <c r="FE9" s="120">
        <v>2720883.4</v>
      </c>
      <c r="FF9" s="120">
        <v>6137538.8399999999</v>
      </c>
      <c r="FG9" s="120">
        <v>1034587.35</v>
      </c>
      <c r="FH9" s="120">
        <v>108743237.12999998</v>
      </c>
      <c r="FI9" s="120">
        <v>3880924.7300000004</v>
      </c>
      <c r="FJ9" s="120">
        <v>6911915.7199999997</v>
      </c>
      <c r="FK9" s="120">
        <v>5995921.1899999995</v>
      </c>
      <c r="FL9" s="120">
        <v>11918937.270000001</v>
      </c>
      <c r="FM9" s="120">
        <v>6609461.3300000001</v>
      </c>
      <c r="FN9" s="120">
        <v>2152787.37</v>
      </c>
      <c r="FO9" s="120">
        <v>584811.03</v>
      </c>
      <c r="FP9" s="120">
        <v>284859416.94</v>
      </c>
      <c r="FQ9" s="120">
        <v>11847493.58</v>
      </c>
      <c r="FR9" s="120">
        <v>12880943.289999999</v>
      </c>
      <c r="FS9" s="120">
        <v>6447065.8500000006</v>
      </c>
      <c r="FT9" s="120">
        <v>8948391.9600000009</v>
      </c>
      <c r="FU9" s="120">
        <v>7304115.1299999999</v>
      </c>
      <c r="FV9" s="120">
        <v>13433228.17</v>
      </c>
      <c r="FW9" s="120">
        <v>9023870.2400000002</v>
      </c>
      <c r="FX9" s="120">
        <v>4975026.8100000005</v>
      </c>
      <c r="FY9" s="120">
        <v>9854344</v>
      </c>
      <c r="FZ9" s="120">
        <v>16444991.400000002</v>
      </c>
      <c r="GA9" s="120">
        <v>4896684.74</v>
      </c>
      <c r="GB9" s="120">
        <v>2263301.2800000003</v>
      </c>
      <c r="GC9" s="120">
        <v>748486</v>
      </c>
      <c r="GD9" s="120">
        <v>150195526.50999999</v>
      </c>
      <c r="GE9" s="120">
        <v>3428351.89</v>
      </c>
      <c r="GF9" s="120">
        <v>3279994.0300000003</v>
      </c>
      <c r="GG9" s="120">
        <v>36270624.789999999</v>
      </c>
      <c r="GH9" s="120">
        <v>8174906.79</v>
      </c>
      <c r="GI9" s="120">
        <v>5831645.75</v>
      </c>
      <c r="GJ9" s="120">
        <v>6474053.3200000012</v>
      </c>
      <c r="GK9" s="120">
        <v>27770159.32</v>
      </c>
      <c r="GL9" s="120">
        <v>3028284.76</v>
      </c>
      <c r="GM9" s="120">
        <v>1666434</v>
      </c>
      <c r="GN9" s="120">
        <v>602447.75</v>
      </c>
      <c r="GO9" s="120">
        <v>1223681.5</v>
      </c>
      <c r="GP9" s="120">
        <v>112005744.05</v>
      </c>
      <c r="GQ9" s="120">
        <v>39632569.68</v>
      </c>
      <c r="GR9" s="120">
        <v>8976501.9799999986</v>
      </c>
      <c r="GS9" s="120">
        <v>32666702.960000001</v>
      </c>
      <c r="GT9" s="120">
        <v>4701492.6499999994</v>
      </c>
      <c r="GU9" s="120">
        <v>8309758.6799999997</v>
      </c>
      <c r="GV9" s="120">
        <v>7263600.9400000004</v>
      </c>
      <c r="GW9" s="120">
        <v>3205843.96</v>
      </c>
      <c r="GX9" s="120">
        <v>130055499.99000001</v>
      </c>
      <c r="GY9" s="120">
        <v>17458973.949999999</v>
      </c>
      <c r="GZ9" s="120">
        <v>11653673.300000001</v>
      </c>
      <c r="HA9" s="120">
        <v>7731298.0099999998</v>
      </c>
      <c r="HB9" s="120">
        <v>334744794.42000002</v>
      </c>
      <c r="HC9" s="120">
        <v>22576752.809999999</v>
      </c>
      <c r="HD9" s="120">
        <v>11469972.25</v>
      </c>
      <c r="HE9" s="120">
        <v>7949939.8099999996</v>
      </c>
      <c r="HF9" s="120">
        <v>9902969.9800000004</v>
      </c>
      <c r="HG9" s="120">
        <v>41205146.43</v>
      </c>
      <c r="HH9" s="120">
        <v>1263616.54</v>
      </c>
      <c r="HI9" s="120">
        <v>76691068.170000017</v>
      </c>
      <c r="HJ9" s="120">
        <v>3370837.41</v>
      </c>
      <c r="HK9" s="120">
        <v>3741157.93</v>
      </c>
      <c r="HL9" s="120">
        <v>2881306.96</v>
      </c>
      <c r="HM9" s="120">
        <v>2640391.9300000002</v>
      </c>
      <c r="HN9" s="120">
        <v>3748785.47</v>
      </c>
      <c r="HO9" s="120">
        <v>4032848.86</v>
      </c>
      <c r="HP9" s="120">
        <v>1390059.94</v>
      </c>
      <c r="HQ9" s="120">
        <v>201214006.52999997</v>
      </c>
      <c r="HR9" s="120">
        <v>34797746.159999996</v>
      </c>
      <c r="HS9" s="120">
        <v>6505483.6200000001</v>
      </c>
      <c r="HT9" s="120">
        <v>4804741.0599999996</v>
      </c>
      <c r="HU9" s="120">
        <v>4343154</v>
      </c>
      <c r="HV9" s="120">
        <v>4385040.0600000005</v>
      </c>
      <c r="HW9" s="120">
        <v>7656146</v>
      </c>
      <c r="HX9" s="120">
        <v>7850612.2800000003</v>
      </c>
      <c r="HY9" s="120">
        <v>6096865.2700000005</v>
      </c>
      <c r="HZ9" s="120">
        <v>5891899.8399999999</v>
      </c>
      <c r="IA9" s="120">
        <v>4168091.29</v>
      </c>
      <c r="IB9" s="120">
        <v>4908288.0699999994</v>
      </c>
      <c r="IC9" s="120">
        <v>1643241.82</v>
      </c>
      <c r="ID9" s="120">
        <v>7628136.9000000004</v>
      </c>
      <c r="IE9" s="120">
        <v>4181177.0700000003</v>
      </c>
      <c r="IF9" s="120">
        <v>5389847.2000000002</v>
      </c>
      <c r="IG9" s="120">
        <v>206554318.09999999</v>
      </c>
      <c r="IH9" s="120">
        <v>65316603.940000005</v>
      </c>
      <c r="II9" s="120">
        <v>5059548.0199999996</v>
      </c>
      <c r="IJ9" s="120">
        <v>13841789.370000001</v>
      </c>
      <c r="IK9" s="120">
        <v>18435822.469999995</v>
      </c>
      <c r="IL9" s="120">
        <v>9713826.3200000003</v>
      </c>
      <c r="IM9" s="120">
        <v>3697403.35</v>
      </c>
      <c r="IN9" s="120">
        <v>2270901.75</v>
      </c>
      <c r="IO9" s="120">
        <v>1766791.1</v>
      </c>
      <c r="IP9" s="120">
        <v>2100643.19</v>
      </c>
      <c r="IQ9" s="120">
        <v>4066953.92</v>
      </c>
      <c r="IR9" s="120">
        <v>307578563.22000003</v>
      </c>
      <c r="IS9" s="120">
        <v>78074742</v>
      </c>
      <c r="IT9" s="120">
        <v>8644501.4699999988</v>
      </c>
      <c r="IU9" s="120">
        <v>5158839.82</v>
      </c>
      <c r="IV9" s="120">
        <v>5735151.6700000009</v>
      </c>
      <c r="IW9" s="120">
        <v>3479156.56</v>
      </c>
      <c r="IX9" s="120">
        <v>5391778.8700000001</v>
      </c>
      <c r="IY9" s="120">
        <v>1908567.9600000002</v>
      </c>
      <c r="IZ9" s="120">
        <v>6588042.1899999995</v>
      </c>
      <c r="JA9" s="120">
        <v>13748838.1</v>
      </c>
      <c r="JB9" s="120">
        <v>4518840</v>
      </c>
      <c r="JC9" s="120">
        <v>2841441.56</v>
      </c>
      <c r="JD9" s="120">
        <v>130350562.27999999</v>
      </c>
      <c r="JE9" s="120">
        <v>44744209.009999998</v>
      </c>
      <c r="JF9" s="120">
        <v>4925160.22</v>
      </c>
      <c r="JG9" s="120">
        <v>2913630.62</v>
      </c>
      <c r="JH9" s="120">
        <v>5555080</v>
      </c>
      <c r="JI9" s="120">
        <v>5307439.7800000012</v>
      </c>
      <c r="JJ9" s="120">
        <v>117152317.74000001</v>
      </c>
      <c r="JK9" s="120">
        <v>7654407.1900000004</v>
      </c>
      <c r="JL9" s="120">
        <v>11059295.74</v>
      </c>
      <c r="JM9" s="120">
        <v>17889052.899999999</v>
      </c>
      <c r="JN9" s="120">
        <v>5462795.5099999998</v>
      </c>
      <c r="JO9" s="120">
        <v>25513608.98</v>
      </c>
      <c r="JP9" s="120">
        <v>5792725.8900000006</v>
      </c>
      <c r="JQ9" s="120">
        <v>279155743.10000002</v>
      </c>
      <c r="JR9" s="120">
        <v>50701646.620000005</v>
      </c>
      <c r="JS9" s="120">
        <v>5264934.71</v>
      </c>
      <c r="JT9" s="120">
        <v>2080079.13</v>
      </c>
      <c r="JU9" s="120">
        <v>9870601.3599999994</v>
      </c>
      <c r="JV9" s="120">
        <v>1956632.26</v>
      </c>
      <c r="JW9" s="120">
        <v>38011748.689999998</v>
      </c>
      <c r="JX9" s="120">
        <v>6395602.0899999999</v>
      </c>
      <c r="JY9" s="120">
        <v>3222733.63</v>
      </c>
      <c r="JZ9" s="120">
        <v>13414720.83</v>
      </c>
      <c r="KA9" s="120">
        <v>2391184.44</v>
      </c>
      <c r="KB9" s="120">
        <v>10471812.120000001</v>
      </c>
      <c r="KC9" s="120">
        <v>2865237.16</v>
      </c>
      <c r="KD9" s="120">
        <v>1070107.73</v>
      </c>
      <c r="KE9" s="120">
        <v>2989684.6</v>
      </c>
      <c r="KF9" s="120">
        <v>297356915.69999999</v>
      </c>
      <c r="KG9" s="120">
        <v>-1.862645149230957E-9</v>
      </c>
      <c r="KH9" s="120">
        <v>7308204.04</v>
      </c>
      <c r="KI9" s="120">
        <v>13304122.179999998</v>
      </c>
      <c r="KJ9" s="120">
        <v>26340392.719999999</v>
      </c>
      <c r="KK9" s="120">
        <v>5892904.46</v>
      </c>
      <c r="KL9" s="120">
        <v>27595243.800000001</v>
      </c>
      <c r="KM9" s="120">
        <v>5685488.3800000008</v>
      </c>
      <c r="KN9" s="120">
        <v>7716917.4000000004</v>
      </c>
      <c r="KO9" s="120">
        <v>81875449.299999997</v>
      </c>
      <c r="KP9" s="120">
        <v>8079288.1299999999</v>
      </c>
      <c r="KQ9" s="120">
        <v>7885831.6399999987</v>
      </c>
      <c r="KR9" s="120">
        <v>24724186.650000002</v>
      </c>
      <c r="KS9" s="120">
        <v>4158732.85</v>
      </c>
      <c r="KT9" s="120">
        <v>11363994.060000001</v>
      </c>
      <c r="KU9" s="120">
        <v>141750248.00999999</v>
      </c>
      <c r="KV9" s="120">
        <v>11480620.460000001</v>
      </c>
      <c r="KW9" s="120">
        <v>180776619.84999999</v>
      </c>
      <c r="KX9" s="120">
        <v>6749258.6199999992</v>
      </c>
      <c r="KY9" s="120">
        <v>4731942.5500000007</v>
      </c>
      <c r="KZ9" s="120">
        <v>14737341.060000001</v>
      </c>
      <c r="LA9" s="120">
        <v>24496176.469999999</v>
      </c>
      <c r="LB9" s="120">
        <v>21196400.579999998</v>
      </c>
      <c r="LC9" s="120">
        <v>5023162.17</v>
      </c>
      <c r="LD9" s="120">
        <v>4740570.54</v>
      </c>
      <c r="LE9" s="120">
        <v>573540804.07999992</v>
      </c>
      <c r="LF9" s="120">
        <v>46860955.280000001</v>
      </c>
      <c r="LG9" s="120">
        <v>62206561.019999996</v>
      </c>
      <c r="LH9" s="120">
        <v>84059576</v>
      </c>
      <c r="LI9" s="120">
        <v>11054570.02</v>
      </c>
      <c r="LJ9" s="120">
        <v>5640155.4299999997</v>
      </c>
      <c r="LK9" s="120">
        <v>3609843.4299999997</v>
      </c>
      <c r="LL9" s="120">
        <v>7339974.6799999997</v>
      </c>
      <c r="LM9" s="120">
        <v>14208656.489999998</v>
      </c>
      <c r="LN9" s="120">
        <v>9609601.6099999994</v>
      </c>
      <c r="LO9" s="120">
        <v>1462052.02</v>
      </c>
      <c r="LP9" s="120">
        <v>90607869.290000007</v>
      </c>
      <c r="LQ9" s="120">
        <v>16649615.129999999</v>
      </c>
      <c r="LR9" s="120">
        <v>7985478.8099999996</v>
      </c>
      <c r="LS9" s="120">
        <v>147530994.99000001</v>
      </c>
      <c r="LT9" s="120">
        <v>64231292.869999997</v>
      </c>
      <c r="LU9" s="120">
        <v>298951757.94999999</v>
      </c>
      <c r="LV9" s="120">
        <v>62068781.220000006</v>
      </c>
      <c r="LW9" s="120">
        <v>27102970.040000003</v>
      </c>
      <c r="LX9" s="120">
        <v>15514589.109999999</v>
      </c>
      <c r="LY9" s="120">
        <v>22648820.34</v>
      </c>
      <c r="LZ9" s="120">
        <v>26830645.129999999</v>
      </c>
      <c r="MA9" s="120">
        <v>20969006.989999998</v>
      </c>
      <c r="MB9" s="120">
        <v>43755712.229999997</v>
      </c>
      <c r="MC9" s="120">
        <v>32058609.399999995</v>
      </c>
      <c r="MD9" s="120">
        <v>5966197.7199999997</v>
      </c>
      <c r="ME9" s="120">
        <v>296942373.27000004</v>
      </c>
      <c r="MF9" s="120">
        <v>7321529.9099999992</v>
      </c>
      <c r="MG9" s="120">
        <v>4920623</v>
      </c>
      <c r="MH9" s="120">
        <v>2546185.5</v>
      </c>
      <c r="MI9" s="120">
        <v>3059190</v>
      </c>
      <c r="MJ9" s="120">
        <v>5204355.25</v>
      </c>
      <c r="MK9" s="120">
        <v>6808690.6799999997</v>
      </c>
      <c r="ML9" s="120">
        <v>7515775.5200000005</v>
      </c>
      <c r="MM9" s="120">
        <v>6674286.4199999999</v>
      </c>
      <c r="MN9" s="120">
        <v>2266713.5100000002</v>
      </c>
      <c r="MO9" s="120">
        <v>4863745.43</v>
      </c>
      <c r="MP9" s="120">
        <v>4061059.5900000003</v>
      </c>
      <c r="MQ9" s="120">
        <v>135346611.33000001</v>
      </c>
      <c r="MR9" s="120">
        <v>2136629.1</v>
      </c>
      <c r="MS9" s="120">
        <v>9971646.9199999999</v>
      </c>
      <c r="MT9" s="120">
        <v>5203762.2899999991</v>
      </c>
      <c r="MU9" s="120">
        <v>8060489.0600000015</v>
      </c>
      <c r="MV9" s="120">
        <v>22598303.52</v>
      </c>
      <c r="MW9" s="120">
        <v>24681433.720000003</v>
      </c>
      <c r="MX9" s="120">
        <v>6750307.8399999999</v>
      </c>
      <c r="MY9" s="120">
        <v>5921149.8499999996</v>
      </c>
      <c r="MZ9" s="120">
        <v>1309352.52</v>
      </c>
      <c r="NA9" s="120">
        <v>903659.87</v>
      </c>
      <c r="NB9" s="120">
        <v>368904222.39999992</v>
      </c>
      <c r="NC9" s="120">
        <v>14118994.26</v>
      </c>
      <c r="ND9" s="120">
        <v>1528210.21</v>
      </c>
      <c r="NE9" s="120">
        <v>22168435.809999999</v>
      </c>
      <c r="NF9" s="120">
        <v>3075193.2399999998</v>
      </c>
      <c r="NG9" s="120">
        <v>9597055.4199999999</v>
      </c>
      <c r="NH9" s="120">
        <v>41629745.859999999</v>
      </c>
      <c r="NI9" s="120">
        <v>7912616.6699999999</v>
      </c>
      <c r="NJ9" s="120">
        <v>624212.99</v>
      </c>
      <c r="NK9" s="120">
        <v>4344095.6100000003</v>
      </c>
      <c r="NL9" s="120">
        <v>3064605.5</v>
      </c>
      <c r="NM9" s="120">
        <v>2355198.67</v>
      </c>
      <c r="NN9" s="120">
        <v>89396340.250000015</v>
      </c>
      <c r="NO9" s="120">
        <v>6434589.0800000001</v>
      </c>
      <c r="NP9" s="120">
        <v>4316163.84</v>
      </c>
      <c r="NQ9" s="120">
        <v>4767072.96</v>
      </c>
      <c r="NR9" s="120">
        <v>12188132.34</v>
      </c>
      <c r="NS9" s="120">
        <v>423281.42</v>
      </c>
      <c r="NT9" s="120">
        <v>1143770.58</v>
      </c>
      <c r="NU9" s="120">
        <v>173114152.69999999</v>
      </c>
      <c r="NV9" s="120">
        <v>24281860.950000003</v>
      </c>
      <c r="NW9" s="120">
        <v>4296257.9800000004</v>
      </c>
      <c r="NX9" s="120">
        <v>2942112.3200000003</v>
      </c>
      <c r="NY9" s="120">
        <v>4115216.21</v>
      </c>
      <c r="NZ9" s="120">
        <v>3080417.12</v>
      </c>
      <c r="OA9" s="120">
        <v>2940643.7099999995</v>
      </c>
      <c r="OB9" s="120">
        <v>165116318.82000002</v>
      </c>
      <c r="OC9" s="120">
        <v>5081166.4700000007</v>
      </c>
      <c r="OD9" s="120">
        <v>3107109.7499999995</v>
      </c>
      <c r="OE9" s="120">
        <v>24834880.039999999</v>
      </c>
      <c r="OF9" s="120">
        <v>10499569.77</v>
      </c>
      <c r="OG9" s="120">
        <v>7244189.5600000005</v>
      </c>
      <c r="OH9" s="120">
        <v>1254931.1400000001</v>
      </c>
      <c r="OI9" s="120">
        <v>1425540.32</v>
      </c>
      <c r="OJ9" s="120">
        <v>798777</v>
      </c>
      <c r="OK9" s="120">
        <v>119745288.36</v>
      </c>
      <c r="OL9" s="120">
        <v>20203295.460000001</v>
      </c>
      <c r="OM9" s="120">
        <v>80478124.840000004</v>
      </c>
      <c r="ON9" s="120">
        <v>4272202.4799999995</v>
      </c>
      <c r="OO9" s="120">
        <v>3854506.72</v>
      </c>
      <c r="OP9" s="120">
        <v>545635</v>
      </c>
      <c r="OQ9" s="120">
        <v>89199970.669999987</v>
      </c>
      <c r="OR9" s="120">
        <v>2621347</v>
      </c>
      <c r="OS9" s="120">
        <v>4822440.6399999997</v>
      </c>
      <c r="OT9" s="120">
        <v>5436213.25</v>
      </c>
      <c r="OU9" s="120">
        <v>10514201.319999998</v>
      </c>
      <c r="OV9" s="120">
        <v>34900961.899999999</v>
      </c>
      <c r="OW9" s="120">
        <v>2828355.1900000004</v>
      </c>
      <c r="OX9" s="120">
        <v>843717</v>
      </c>
      <c r="OY9" s="120">
        <v>1354882.91</v>
      </c>
      <c r="OZ9" s="120">
        <v>147444341.69999999</v>
      </c>
      <c r="PA9" s="120">
        <v>3779121.4699999997</v>
      </c>
      <c r="PB9" s="120">
        <v>37356045.810000002</v>
      </c>
      <c r="PC9" s="120">
        <v>4751935.51</v>
      </c>
      <c r="PD9" s="120">
        <v>27012657.350000001</v>
      </c>
      <c r="PE9" s="120">
        <v>22537118.030000001</v>
      </c>
      <c r="PF9" s="120">
        <v>4506405.01</v>
      </c>
      <c r="PG9" s="120">
        <v>4837139</v>
      </c>
      <c r="PH9" s="120">
        <v>13068452.399999999</v>
      </c>
      <c r="PI9" s="120">
        <v>3843658.0999999996</v>
      </c>
      <c r="PJ9" s="120">
        <v>12841913.25</v>
      </c>
      <c r="PK9" s="120">
        <v>23332848</v>
      </c>
      <c r="PL9" s="120">
        <v>5573223</v>
      </c>
      <c r="PM9" s="120">
        <v>43505804.390000001</v>
      </c>
      <c r="PN9" s="120">
        <v>3740636</v>
      </c>
      <c r="PO9" s="120">
        <v>1458089.65</v>
      </c>
      <c r="PP9" s="120">
        <v>820255</v>
      </c>
      <c r="PQ9" s="120">
        <v>974948</v>
      </c>
      <c r="PR9" s="120">
        <v>322176415.24000001</v>
      </c>
      <c r="PS9" s="120">
        <v>5077859.6399999997</v>
      </c>
      <c r="PT9" s="120">
        <v>5022488.2200000007</v>
      </c>
      <c r="PU9" s="120">
        <v>8821339.5</v>
      </c>
      <c r="PV9" s="120">
        <v>80230262.280000001</v>
      </c>
      <c r="PW9" s="120">
        <v>4219468.3899999997</v>
      </c>
      <c r="PX9" s="120">
        <v>18086951.669999998</v>
      </c>
      <c r="PY9" s="120">
        <v>5365538.5299999993</v>
      </c>
      <c r="PZ9" s="120">
        <v>26575505.899999999</v>
      </c>
      <c r="QA9" s="120">
        <v>3027661.04</v>
      </c>
      <c r="QB9" s="120">
        <v>31577433.91</v>
      </c>
      <c r="QC9" s="120">
        <v>5292616.1399999997</v>
      </c>
      <c r="QD9" s="120">
        <v>17025882.530000001</v>
      </c>
      <c r="QE9" s="120">
        <v>8208953.4500000002</v>
      </c>
      <c r="QF9" s="120">
        <v>8438909.4100000001</v>
      </c>
      <c r="QG9" s="120">
        <v>20520433.73</v>
      </c>
      <c r="QH9" s="120">
        <v>9472431.9499999993</v>
      </c>
      <c r="QI9" s="120">
        <v>3413724.93</v>
      </c>
      <c r="QJ9" s="120">
        <v>2069820.48</v>
      </c>
      <c r="QK9" s="120">
        <v>17507879.079999998</v>
      </c>
      <c r="QL9" s="120">
        <v>20166718.350000001</v>
      </c>
      <c r="QM9" s="120">
        <v>2533268.17</v>
      </c>
      <c r="QN9" s="120">
        <v>695210</v>
      </c>
      <c r="QO9" s="120">
        <v>914940</v>
      </c>
      <c r="QP9" s="120">
        <v>1064394</v>
      </c>
      <c r="QQ9" s="120">
        <v>0</v>
      </c>
      <c r="QR9" s="120">
        <v>212179643.68000001</v>
      </c>
      <c r="QS9" s="120">
        <v>3329840.15</v>
      </c>
      <c r="QT9" s="120">
        <v>33997225.25</v>
      </c>
      <c r="QU9" s="120">
        <v>7549138.9100000001</v>
      </c>
      <c r="QV9" s="120">
        <v>6444833.3300000001</v>
      </c>
      <c r="QW9" s="120">
        <v>29806782.969999999</v>
      </c>
      <c r="QX9" s="120">
        <v>4458008.22</v>
      </c>
      <c r="QY9" s="120">
        <v>9346234.8200000003</v>
      </c>
      <c r="QZ9" s="120">
        <v>36219686.390000001</v>
      </c>
      <c r="RA9" s="120">
        <v>4993185.3099999996</v>
      </c>
      <c r="RB9" s="120">
        <v>3106260.99</v>
      </c>
      <c r="RC9" s="120">
        <v>1593206.25</v>
      </c>
      <c r="RD9" s="120">
        <v>817228</v>
      </c>
      <c r="RE9" s="120">
        <v>369335885.25999999</v>
      </c>
      <c r="RF9" s="120">
        <v>23963932.959999997</v>
      </c>
      <c r="RG9" s="120">
        <v>18050089</v>
      </c>
      <c r="RH9" s="120">
        <v>12347987.029999999</v>
      </c>
      <c r="RI9" s="120">
        <v>5386757.8399999999</v>
      </c>
      <c r="RJ9" s="120">
        <v>13181923.16</v>
      </c>
      <c r="RK9" s="120">
        <v>23071470.390000001</v>
      </c>
      <c r="RL9" s="120">
        <v>3508497.7399999998</v>
      </c>
      <c r="RM9" s="120">
        <v>14705163.119999999</v>
      </c>
      <c r="RN9" s="120">
        <v>22866220.789999999</v>
      </c>
      <c r="RO9" s="120">
        <v>33349706.52</v>
      </c>
      <c r="RP9" s="120">
        <v>7661752.5999999996</v>
      </c>
      <c r="RQ9" s="120">
        <v>3045013.64</v>
      </c>
      <c r="RR9" s="120">
        <v>6845151.4299999997</v>
      </c>
      <c r="RS9" s="120">
        <v>3782872.42</v>
      </c>
      <c r="RT9" s="120">
        <v>5548896.2400000002</v>
      </c>
      <c r="RU9" s="120">
        <v>5626280.25</v>
      </c>
      <c r="RV9" s="120">
        <v>2281641.5499999993</v>
      </c>
      <c r="RW9" s="120">
        <v>1375726</v>
      </c>
      <c r="RX9" s="120">
        <v>1623562.55</v>
      </c>
      <c r="RY9" s="120">
        <v>101905370.2</v>
      </c>
      <c r="RZ9" s="120">
        <v>10417970.090000002</v>
      </c>
      <c r="SA9" s="120">
        <v>6115179.3100000005</v>
      </c>
      <c r="SB9" s="120">
        <v>3790707</v>
      </c>
      <c r="SC9" s="120">
        <v>2210505.0299999998</v>
      </c>
      <c r="SD9" s="120">
        <v>15832482.609999999</v>
      </c>
      <c r="SE9" s="120">
        <v>4531382.6800000006</v>
      </c>
      <c r="SF9" s="120">
        <v>13062961.029999999</v>
      </c>
      <c r="SG9" s="120">
        <v>3726172.8</v>
      </c>
      <c r="SH9" s="120">
        <v>2725164.7699999996</v>
      </c>
      <c r="SI9" s="120">
        <v>25528650.940000001</v>
      </c>
      <c r="SJ9" s="120">
        <v>678777.4</v>
      </c>
      <c r="SK9" s="120">
        <v>48362915.32</v>
      </c>
      <c r="SL9" s="120">
        <v>4996606.49</v>
      </c>
      <c r="SM9" s="120">
        <v>4215795.21</v>
      </c>
      <c r="SN9" s="120">
        <v>16868744.920000002</v>
      </c>
      <c r="SO9" s="120">
        <v>5168137.3999999994</v>
      </c>
      <c r="SP9" s="120">
        <v>7701064.0099999998</v>
      </c>
      <c r="SQ9" s="120">
        <v>4525392.26</v>
      </c>
      <c r="SR9" s="120">
        <v>2244287.7999999998</v>
      </c>
      <c r="SS9" s="120">
        <v>138448463.59</v>
      </c>
      <c r="ST9" s="120">
        <v>2219108.0499999998</v>
      </c>
      <c r="SU9" s="120">
        <v>7196618.0100000007</v>
      </c>
      <c r="SV9" s="120">
        <v>3831963.76</v>
      </c>
      <c r="SW9" s="120">
        <v>2196755.0100000002</v>
      </c>
      <c r="SX9" s="120">
        <v>2753744.18</v>
      </c>
      <c r="SY9" s="120">
        <v>6786047.3399999999</v>
      </c>
      <c r="SZ9" s="120">
        <v>22544314.789999999</v>
      </c>
      <c r="TA9" s="120">
        <v>4603817.8999999994</v>
      </c>
      <c r="TB9" s="120">
        <v>3354412.71</v>
      </c>
      <c r="TC9" s="120">
        <v>3355842.59</v>
      </c>
      <c r="TD9" s="120">
        <v>14082424.120000001</v>
      </c>
      <c r="TE9" s="120">
        <v>3213081.44</v>
      </c>
      <c r="TF9" s="120">
        <v>2600026.2000000002</v>
      </c>
      <c r="TG9" s="120">
        <v>306510511.20000005</v>
      </c>
      <c r="TH9" s="120">
        <v>3290765.1700000004</v>
      </c>
      <c r="TI9" s="120">
        <v>3401161.34</v>
      </c>
      <c r="TJ9" s="120">
        <v>14651211.390000001</v>
      </c>
      <c r="TK9" s="120">
        <v>11669172.099999998</v>
      </c>
      <c r="TL9" s="120">
        <v>7949564.25</v>
      </c>
      <c r="TM9" s="120">
        <v>1777445.47</v>
      </c>
      <c r="TN9" s="120">
        <v>38318904.439999998</v>
      </c>
      <c r="TO9" s="120">
        <v>4538979.5600000005</v>
      </c>
      <c r="TP9" s="120">
        <v>19444995.84</v>
      </c>
      <c r="TQ9" s="120">
        <v>11454825.77</v>
      </c>
      <c r="TR9" s="120">
        <v>3249908.31</v>
      </c>
      <c r="TS9" s="120">
        <v>2095715.16</v>
      </c>
      <c r="TT9" s="120">
        <v>6948307.0099999998</v>
      </c>
      <c r="TU9" s="120">
        <v>3768258.82</v>
      </c>
      <c r="TV9" s="120">
        <v>2875693.09</v>
      </c>
      <c r="TW9" s="120">
        <v>61849065.910000004</v>
      </c>
      <c r="TX9" s="120">
        <v>3289720.24</v>
      </c>
      <c r="TY9" s="120">
        <v>149129742.95000002</v>
      </c>
      <c r="TZ9" s="120">
        <v>15800008.85</v>
      </c>
      <c r="UA9" s="120">
        <v>4471582.8600000003</v>
      </c>
      <c r="UB9" s="120">
        <v>3329537</v>
      </c>
      <c r="UC9" s="120">
        <v>76508941.99000001</v>
      </c>
      <c r="UD9" s="120">
        <v>1522866</v>
      </c>
      <c r="UE9" s="120">
        <v>785222</v>
      </c>
      <c r="UF9" s="120">
        <v>1321468.9400000002</v>
      </c>
      <c r="UG9" s="120">
        <v>1481069.25</v>
      </c>
      <c r="UH9" s="120">
        <v>77863542.539999992</v>
      </c>
      <c r="UI9" s="120">
        <v>10345775.270000001</v>
      </c>
      <c r="UJ9" s="120">
        <v>5641159.1499999994</v>
      </c>
      <c r="UK9" s="120">
        <v>10018782.82</v>
      </c>
      <c r="UL9" s="120">
        <v>4306781.2</v>
      </c>
      <c r="UM9" s="120">
        <v>3782600.2399999998</v>
      </c>
      <c r="UN9" s="120">
        <v>521367208.39999998</v>
      </c>
      <c r="UO9" s="120">
        <v>6290659.9300000006</v>
      </c>
      <c r="UP9" s="120">
        <v>6313826.6399999997</v>
      </c>
      <c r="UQ9" s="120">
        <v>48953154.559999995</v>
      </c>
      <c r="UR9" s="120">
        <v>1815729.71</v>
      </c>
      <c r="US9" s="120">
        <v>4681784.129999999</v>
      </c>
      <c r="UT9" s="120">
        <v>20401259.09</v>
      </c>
      <c r="UU9" s="120">
        <v>3306929.1299999994</v>
      </c>
      <c r="UV9" s="120">
        <v>2830259.06</v>
      </c>
      <c r="UW9" s="120">
        <v>5823377.4100000001</v>
      </c>
      <c r="UX9" s="120">
        <v>6381407.6299999999</v>
      </c>
      <c r="UY9" s="120">
        <v>15923356.34</v>
      </c>
      <c r="UZ9" s="120">
        <v>5156887.67</v>
      </c>
      <c r="VA9" s="120">
        <v>12535138.949999999</v>
      </c>
      <c r="VB9" s="120">
        <v>3133903.19</v>
      </c>
      <c r="VC9" s="120">
        <v>2917780.55</v>
      </c>
      <c r="VD9" s="120">
        <v>1708794.4200000002</v>
      </c>
      <c r="VE9" s="120">
        <v>2942165.08</v>
      </c>
      <c r="VF9" s="120">
        <v>23159777.199999999</v>
      </c>
      <c r="VG9" s="120">
        <v>1108181.32</v>
      </c>
      <c r="VH9" s="120">
        <v>1432650.96</v>
      </c>
      <c r="VI9" s="120">
        <v>986530</v>
      </c>
      <c r="VJ9" s="120">
        <v>153785179.96000001</v>
      </c>
      <c r="VK9" s="120">
        <v>4542437.3</v>
      </c>
      <c r="VL9" s="120">
        <v>8299668.6100000003</v>
      </c>
      <c r="VM9" s="120">
        <v>14958766.170000002</v>
      </c>
      <c r="VN9" s="120">
        <v>9436662.3000000007</v>
      </c>
      <c r="VO9" s="120">
        <v>19637055.66</v>
      </c>
      <c r="VP9" s="120">
        <v>7446694.0200000005</v>
      </c>
      <c r="VQ9" s="120">
        <v>5734821.0700000003</v>
      </c>
      <c r="VR9" s="120">
        <v>2851445.2199999997</v>
      </c>
      <c r="VS9" s="120">
        <v>44323389.329999998</v>
      </c>
      <c r="VT9" s="120">
        <v>5119149.54</v>
      </c>
      <c r="VU9" s="120">
        <v>17807664.890000001</v>
      </c>
      <c r="VV9" s="120">
        <v>5521631.0600000005</v>
      </c>
      <c r="VW9" s="120">
        <v>3060601.36</v>
      </c>
      <c r="VX9" s="120">
        <v>3574930.88</v>
      </c>
      <c r="VY9" s="120">
        <v>953600026.63999999</v>
      </c>
      <c r="VZ9" s="120">
        <v>11943036.219999999</v>
      </c>
      <c r="WA9" s="120">
        <v>4774967.8</v>
      </c>
      <c r="WB9" s="120">
        <v>4529736.1399999997</v>
      </c>
      <c r="WC9" s="120">
        <v>3958402.5500000003</v>
      </c>
      <c r="WD9" s="120">
        <v>6036642.7599999998</v>
      </c>
      <c r="WE9" s="120">
        <v>11221481.449999999</v>
      </c>
      <c r="WF9" s="120">
        <v>11791809.239999998</v>
      </c>
      <c r="WG9" s="120">
        <v>9010786.5099999998</v>
      </c>
      <c r="WH9" s="120">
        <v>10133241.91</v>
      </c>
      <c r="WI9" s="120">
        <v>8218202.3200000003</v>
      </c>
      <c r="WJ9" s="120">
        <v>29665938.539999999</v>
      </c>
      <c r="WK9" s="120">
        <v>8956466.2300000004</v>
      </c>
      <c r="WL9" s="120">
        <v>13017335.51</v>
      </c>
      <c r="WM9" s="120">
        <v>27469141.27</v>
      </c>
      <c r="WN9" s="120">
        <v>7097240.5899999999</v>
      </c>
      <c r="WO9" s="120">
        <v>11183305.180000002</v>
      </c>
      <c r="WP9" s="120">
        <v>11085574.039999999</v>
      </c>
      <c r="WQ9" s="120">
        <v>4065485.6</v>
      </c>
      <c r="WR9" s="120">
        <v>13295938.359999999</v>
      </c>
      <c r="WS9" s="120">
        <v>41640912.560000002</v>
      </c>
      <c r="WT9" s="120">
        <v>3475925.65</v>
      </c>
      <c r="WU9" s="120">
        <v>3372278.07</v>
      </c>
      <c r="WV9" s="120">
        <v>2857283.41</v>
      </c>
      <c r="WW9" s="120">
        <v>3299927.77</v>
      </c>
      <c r="WX9" s="120">
        <v>2704269.47</v>
      </c>
      <c r="WY9" s="120">
        <v>3481386.58</v>
      </c>
      <c r="WZ9" s="120">
        <v>3612889.23</v>
      </c>
      <c r="XA9" s="120">
        <v>36895136.739999995</v>
      </c>
      <c r="XB9" s="120">
        <v>3577915.9200000004</v>
      </c>
      <c r="XC9" s="120">
        <v>1616380.8</v>
      </c>
      <c r="XD9" s="120">
        <v>1611152.92</v>
      </c>
      <c r="XE9" s="120">
        <v>902273</v>
      </c>
      <c r="XF9" s="120">
        <v>292959812.22000003</v>
      </c>
      <c r="XG9" s="120">
        <v>6210474.29</v>
      </c>
      <c r="XH9" s="120">
        <v>6016505.4800000004</v>
      </c>
      <c r="XI9" s="120">
        <v>92904838.320000008</v>
      </c>
      <c r="XJ9" s="120">
        <v>8009155.6899999995</v>
      </c>
      <c r="XK9" s="120">
        <v>8434619.9900000002</v>
      </c>
      <c r="XL9" s="120">
        <v>21556918.789999999</v>
      </c>
      <c r="XM9" s="120">
        <v>8536409.3199999984</v>
      </c>
      <c r="XN9" s="120">
        <v>10187433.020000001</v>
      </c>
      <c r="XO9" s="120">
        <v>18807191.460000001</v>
      </c>
      <c r="XP9" s="120">
        <v>12567963.470000001</v>
      </c>
      <c r="XQ9" s="120">
        <v>4670241.32</v>
      </c>
      <c r="XR9" s="120">
        <v>7179946.4900000002</v>
      </c>
      <c r="XS9" s="120">
        <v>6094181.25</v>
      </c>
      <c r="XT9" s="120">
        <v>3136034.43</v>
      </c>
      <c r="XU9" s="120">
        <v>2922316.21</v>
      </c>
      <c r="XV9" s="120">
        <v>2419255.84</v>
      </c>
      <c r="XW9" s="120">
        <v>3371150.71</v>
      </c>
      <c r="XX9" s="120">
        <v>7102682.0699999994</v>
      </c>
      <c r="XY9" s="120">
        <v>2725745.06</v>
      </c>
      <c r="XZ9" s="120">
        <v>5218942.3899999997</v>
      </c>
      <c r="YA9" s="120">
        <v>3080870.0900000003</v>
      </c>
      <c r="YB9" s="120">
        <v>4226713.0100000007</v>
      </c>
      <c r="YC9" s="120">
        <v>406717788.79000002</v>
      </c>
      <c r="YD9" s="120">
        <v>7352300.3800000008</v>
      </c>
      <c r="YE9" s="120">
        <v>34089997.939999998</v>
      </c>
      <c r="YF9" s="120">
        <v>5432336.5899999999</v>
      </c>
      <c r="YG9" s="120">
        <v>43446923.840000004</v>
      </c>
      <c r="YH9" s="120">
        <v>4829079.54</v>
      </c>
      <c r="YI9" s="120">
        <v>18280209.690000001</v>
      </c>
      <c r="YJ9" s="120">
        <v>4858299.6100000003</v>
      </c>
      <c r="YK9" s="120">
        <v>28505914.369999997</v>
      </c>
      <c r="YL9" s="120">
        <v>22389758.560000002</v>
      </c>
      <c r="YM9" s="120">
        <v>11875929.359999999</v>
      </c>
      <c r="YN9" s="120">
        <v>4585566.2699999996</v>
      </c>
      <c r="YO9" s="120">
        <v>3974068.96</v>
      </c>
      <c r="YP9" s="120">
        <v>3941925.8899999997</v>
      </c>
      <c r="YQ9" s="120">
        <v>1391159.4600000002</v>
      </c>
      <c r="YR9" s="120">
        <v>2289096</v>
      </c>
      <c r="YS9" s="120">
        <v>1299243.5160000001</v>
      </c>
      <c r="YT9" s="120">
        <v>98224707.790000007</v>
      </c>
      <c r="YU9" s="120">
        <v>7330790.2199999997</v>
      </c>
      <c r="YV9" s="120">
        <v>9459782.1100000013</v>
      </c>
      <c r="YW9" s="120">
        <v>2665544.5500000003</v>
      </c>
      <c r="YX9" s="120">
        <v>17639315.800000001</v>
      </c>
      <c r="YY9" s="120">
        <v>2449033.1499999994</v>
      </c>
      <c r="YZ9" s="120">
        <v>9597024.4700000007</v>
      </c>
      <c r="ZA9" s="120">
        <v>118477590.62</v>
      </c>
      <c r="ZB9" s="120">
        <v>5569287.0599999996</v>
      </c>
      <c r="ZC9" s="120">
        <v>6142412.9100000011</v>
      </c>
      <c r="ZD9" s="120">
        <v>15598808.420000002</v>
      </c>
      <c r="ZE9" s="120">
        <v>3434661.5</v>
      </c>
      <c r="ZF9" s="120">
        <v>6694851.4100000001</v>
      </c>
      <c r="ZG9" s="120">
        <v>3504617.4200000004</v>
      </c>
      <c r="ZH9" s="120">
        <v>2870115.7600000002</v>
      </c>
      <c r="ZI9" s="120">
        <v>26803112.650000002</v>
      </c>
      <c r="ZJ9" s="120">
        <v>334005950.22000003</v>
      </c>
      <c r="ZK9" s="120">
        <v>4712264.63</v>
      </c>
      <c r="ZL9" s="120">
        <v>21846750.649999999</v>
      </c>
      <c r="ZM9" s="120">
        <v>40899755.289999999</v>
      </c>
      <c r="ZN9" s="120">
        <v>18196642.66</v>
      </c>
      <c r="ZO9" s="120">
        <v>3523839.1799999997</v>
      </c>
      <c r="ZP9" s="120">
        <v>5660645.2299999995</v>
      </c>
      <c r="ZQ9" s="120">
        <v>12632524.140000001</v>
      </c>
      <c r="ZR9" s="120">
        <v>21551733.399999999</v>
      </c>
      <c r="ZS9" s="120">
        <v>17870037.259999998</v>
      </c>
      <c r="ZT9" s="120">
        <v>3734454.35</v>
      </c>
      <c r="ZU9" s="120">
        <v>2991479.7</v>
      </c>
      <c r="ZV9" s="120">
        <v>4873170.3</v>
      </c>
      <c r="ZW9" s="120">
        <v>11326853.029999997</v>
      </c>
      <c r="ZX9" s="120">
        <v>3094406.92</v>
      </c>
      <c r="ZY9" s="120">
        <v>3228282.0999999996</v>
      </c>
      <c r="ZZ9" s="120">
        <v>3641525.51</v>
      </c>
      <c r="AAA9" s="120">
        <v>3488706.81</v>
      </c>
      <c r="AAB9" s="120">
        <v>2626866.54</v>
      </c>
      <c r="AAC9" s="120">
        <v>2862867.05</v>
      </c>
      <c r="AAD9" s="120">
        <v>1681754.0499999998</v>
      </c>
      <c r="AAE9" s="120">
        <v>1243326.3500000001</v>
      </c>
      <c r="AAF9" s="120">
        <v>110776376.5</v>
      </c>
      <c r="AAG9" s="120">
        <v>4120739</v>
      </c>
      <c r="AAH9" s="120">
        <v>9342040.4499999993</v>
      </c>
      <c r="AAI9" s="120">
        <v>7454040.5600000005</v>
      </c>
      <c r="AAJ9" s="120">
        <v>4776463.53</v>
      </c>
      <c r="AAK9" s="120">
        <v>12611977.199999999</v>
      </c>
      <c r="AAL9" s="120">
        <v>4194395.62</v>
      </c>
      <c r="AAM9" s="120">
        <v>874375419.36000001</v>
      </c>
      <c r="AAN9" s="120">
        <v>6729646.790000001</v>
      </c>
      <c r="AAO9" s="120">
        <v>2529403.5200000005</v>
      </c>
      <c r="AAP9" s="120">
        <v>28354502.91</v>
      </c>
      <c r="AAQ9" s="120">
        <v>22900148.02</v>
      </c>
      <c r="AAR9" s="120">
        <v>5053029.8</v>
      </c>
      <c r="AAS9" s="120">
        <v>5785861.7000000002</v>
      </c>
      <c r="AAT9" s="120">
        <v>8884346.7300000004</v>
      </c>
      <c r="AAU9" s="120">
        <v>16392347.660000002</v>
      </c>
      <c r="AAV9" s="120">
        <v>5343144.58</v>
      </c>
      <c r="AAW9" s="120">
        <v>11509500.739999998</v>
      </c>
      <c r="AAX9" s="120">
        <v>60298822.520000003</v>
      </c>
      <c r="AAY9" s="120">
        <v>18085020.520000003</v>
      </c>
      <c r="AAZ9" s="120">
        <v>3545295.43</v>
      </c>
      <c r="ABA9" s="120">
        <v>4152319.8800000004</v>
      </c>
      <c r="ABB9" s="120">
        <v>3831447.59</v>
      </c>
      <c r="ABC9" s="120">
        <v>3622481.74</v>
      </c>
      <c r="ABD9" s="120">
        <v>3840358.6100000003</v>
      </c>
      <c r="ABE9" s="120">
        <v>2560241.21</v>
      </c>
      <c r="ABF9" s="120">
        <v>56356261.579999998</v>
      </c>
      <c r="ABG9" s="120">
        <v>68346361.649999991</v>
      </c>
      <c r="ABH9" s="120">
        <v>2219265.9</v>
      </c>
      <c r="ABI9" s="120">
        <v>2512486.7000000002</v>
      </c>
      <c r="ABJ9" s="120">
        <v>940855.42999999993</v>
      </c>
      <c r="ABK9" s="120">
        <v>1285982.73</v>
      </c>
      <c r="ABL9" s="120">
        <v>1692882.1700000002</v>
      </c>
      <c r="ABM9" s="120">
        <v>93176129.060000002</v>
      </c>
      <c r="ABN9" s="120">
        <v>5449719.5299999993</v>
      </c>
      <c r="ABO9" s="120">
        <v>2289142.12</v>
      </c>
      <c r="ABP9" s="120">
        <v>5607214.0999999996</v>
      </c>
      <c r="ABQ9" s="120">
        <v>7836311.1200000001</v>
      </c>
      <c r="ABR9" s="120">
        <v>4505425.59</v>
      </c>
      <c r="ABS9" s="120">
        <v>2041484.17</v>
      </c>
      <c r="ABT9" s="120">
        <v>6116284.8399999989</v>
      </c>
      <c r="ABU9" s="120">
        <v>154434</v>
      </c>
      <c r="ABV9" s="120">
        <v>137155597.59999999</v>
      </c>
      <c r="ABW9" s="120">
        <v>2115847.14</v>
      </c>
      <c r="ABX9" s="120">
        <v>11124427.290000001</v>
      </c>
      <c r="ABY9" s="120">
        <v>5033397.7100000009</v>
      </c>
      <c r="ABZ9" s="120">
        <v>2350218.6100000003</v>
      </c>
      <c r="ACA9" s="120">
        <v>22032050.57</v>
      </c>
      <c r="ACB9" s="120">
        <v>4386704</v>
      </c>
      <c r="ACC9" s="120">
        <v>5882252.1099999994</v>
      </c>
      <c r="ACD9" s="120">
        <v>3744345.2300000004</v>
      </c>
      <c r="ACE9" s="120">
        <v>10975146</v>
      </c>
      <c r="ACF9" s="120">
        <v>2728835.4499999997</v>
      </c>
      <c r="ACG9" s="120">
        <v>404541906.63999999</v>
      </c>
      <c r="ACH9" s="120">
        <v>4452874.12</v>
      </c>
      <c r="ACI9" s="120">
        <v>13772983.48</v>
      </c>
      <c r="ACJ9" s="120">
        <v>11179233.689999999</v>
      </c>
      <c r="ACK9" s="120">
        <v>5352260.01</v>
      </c>
      <c r="ACL9" s="120">
        <v>16016542.040000001</v>
      </c>
      <c r="ACM9" s="120">
        <v>13323500.959999999</v>
      </c>
      <c r="ACN9" s="120">
        <v>52894970.480000004</v>
      </c>
      <c r="ACO9" s="120">
        <v>89312859.809999987</v>
      </c>
      <c r="ACP9" s="120">
        <v>7553172.6800000006</v>
      </c>
      <c r="ACQ9" s="120">
        <v>8213844.6500000004</v>
      </c>
      <c r="ACR9" s="120">
        <v>16739103.659999998</v>
      </c>
      <c r="ACS9" s="120">
        <v>11132379.75</v>
      </c>
      <c r="ACT9" s="120">
        <v>55605126.210000001</v>
      </c>
      <c r="ACU9" s="120">
        <v>5563715.830000001</v>
      </c>
      <c r="ACV9" s="120">
        <v>10608870.359999999</v>
      </c>
      <c r="ACW9" s="120">
        <v>3076139.64</v>
      </c>
      <c r="ACX9" s="120">
        <v>3288532.35</v>
      </c>
      <c r="ACY9" s="120">
        <v>4118351.6999999997</v>
      </c>
      <c r="ACZ9" s="120">
        <v>2057353.9</v>
      </c>
      <c r="ADA9" s="120">
        <v>1998689</v>
      </c>
      <c r="ADB9" s="120">
        <v>1519651</v>
      </c>
      <c r="ADC9" s="120">
        <v>2569766</v>
      </c>
      <c r="ADD9" s="120">
        <v>70769803.730000004</v>
      </c>
      <c r="ADE9" s="120">
        <v>52408600.219999999</v>
      </c>
      <c r="ADF9" s="120">
        <v>1120306.8500000001</v>
      </c>
      <c r="ADG9" s="120">
        <v>2358572.7199999997</v>
      </c>
      <c r="ADH9" s="120">
        <v>5642556.0800000001</v>
      </c>
      <c r="ADI9" s="120">
        <v>2248684.5</v>
      </c>
      <c r="ADJ9" s="120">
        <v>2661270.39</v>
      </c>
      <c r="ADK9" s="120">
        <v>4057302.8500000006</v>
      </c>
      <c r="ADL9" s="120">
        <v>4155365.2800000003</v>
      </c>
      <c r="ADM9" s="120">
        <v>218233792.24000001</v>
      </c>
      <c r="ADN9" s="120">
        <v>4524506.6399999997</v>
      </c>
      <c r="ADO9" s="120">
        <v>6209255.4199999999</v>
      </c>
      <c r="ADP9" s="120">
        <v>61882673.399999991</v>
      </c>
      <c r="ADQ9" s="120">
        <v>1325808.04</v>
      </c>
      <c r="ADR9" s="120">
        <v>2755216.44</v>
      </c>
      <c r="ADS9" s="120">
        <v>5060963.87</v>
      </c>
      <c r="ADT9" s="120">
        <v>1184736.3700000001</v>
      </c>
      <c r="ADU9" s="120">
        <v>364461229.16999996</v>
      </c>
      <c r="ADV9" s="120">
        <v>21256751.279999997</v>
      </c>
      <c r="ADW9" s="120">
        <v>24384474.629999999</v>
      </c>
      <c r="ADX9" s="120">
        <v>3469464.91</v>
      </c>
      <c r="ADY9" s="120">
        <v>3338465.98</v>
      </c>
      <c r="ADZ9" s="120">
        <v>16105945.98</v>
      </c>
      <c r="AEA9" s="120">
        <v>6064662.919999999</v>
      </c>
      <c r="AEB9" s="120">
        <v>4696726.63</v>
      </c>
      <c r="AEC9" s="120">
        <v>4925514.66</v>
      </c>
      <c r="AED9" s="120">
        <v>3489672.2499999995</v>
      </c>
      <c r="AEE9" s="120">
        <v>6224512.25</v>
      </c>
      <c r="AEF9" s="120">
        <v>14884014.76</v>
      </c>
      <c r="AEG9" s="120">
        <v>5365558.33</v>
      </c>
      <c r="AEH9" s="120">
        <v>3792524.55</v>
      </c>
      <c r="AEI9" s="120">
        <v>5954182.2499999991</v>
      </c>
      <c r="AEJ9" s="120">
        <v>9108787.4600000009</v>
      </c>
      <c r="AEK9" s="120">
        <v>3305449.9499999997</v>
      </c>
      <c r="AEL9" s="120">
        <v>16046536.58</v>
      </c>
      <c r="AEM9" s="120">
        <v>3084290.86</v>
      </c>
      <c r="AEN9" s="120">
        <v>9110933.6600000001</v>
      </c>
      <c r="AEO9" s="120">
        <v>266745051.76000002</v>
      </c>
      <c r="AEP9" s="120">
        <v>13821706.720000001</v>
      </c>
      <c r="AEQ9" s="120">
        <v>13006268.640000001</v>
      </c>
      <c r="AER9" s="120">
        <v>7475991.21</v>
      </c>
      <c r="AES9" s="120">
        <v>5255143.1899999995</v>
      </c>
      <c r="AET9" s="120">
        <v>25205894.870000001</v>
      </c>
      <c r="AEU9" s="120">
        <v>4409872.6899999995</v>
      </c>
      <c r="AEV9" s="120">
        <v>11408474.609999999</v>
      </c>
      <c r="AEW9" s="120">
        <v>7437931.7599999998</v>
      </c>
      <c r="AEX9" s="120">
        <v>2205110.7199999997</v>
      </c>
      <c r="AEY9" s="120">
        <v>144097423.91000003</v>
      </c>
      <c r="AEZ9" s="120">
        <v>54305806.310000002</v>
      </c>
      <c r="AFA9" s="120">
        <v>10874061.779999999</v>
      </c>
      <c r="AFB9" s="120">
        <v>5227609.91</v>
      </c>
      <c r="AFC9" s="120">
        <v>9364635.25</v>
      </c>
      <c r="AFD9" s="120">
        <v>4298742.4799999995</v>
      </c>
      <c r="AFE9" s="120">
        <v>2300492.9399999995</v>
      </c>
      <c r="AFF9" s="120">
        <v>4432526.5299999993</v>
      </c>
      <c r="AFG9" s="120">
        <v>5790845.3999999994</v>
      </c>
      <c r="AFH9" s="120">
        <v>6409962.7400000002</v>
      </c>
      <c r="AFI9" s="120">
        <v>1633047.5100000002</v>
      </c>
      <c r="AFJ9" s="120">
        <v>2751129.4699999997</v>
      </c>
      <c r="AFK9" s="120">
        <v>3924933.85</v>
      </c>
      <c r="AFL9" s="120">
        <v>152845730.31999999</v>
      </c>
      <c r="AFM9" s="120">
        <v>11890805.910000002</v>
      </c>
      <c r="AFN9" s="120">
        <v>4290137.37</v>
      </c>
      <c r="AFO9" s="120">
        <v>5308204.46</v>
      </c>
      <c r="AFP9" s="120">
        <v>3792843.97</v>
      </c>
      <c r="AFQ9" s="120">
        <v>3503620.54</v>
      </c>
      <c r="AFR9" s="120">
        <v>2616080.63</v>
      </c>
      <c r="AFS9" s="120">
        <v>5940087.4699999997</v>
      </c>
      <c r="AFT9" s="120">
        <v>4422878.0999999996</v>
      </c>
      <c r="AFU9" s="120">
        <v>3714852.39</v>
      </c>
      <c r="AFV9" s="120">
        <v>8283920.7999999998</v>
      </c>
      <c r="AFW9" s="120">
        <v>2721378.4299999997</v>
      </c>
      <c r="AFX9" s="120">
        <v>228624207.56999999</v>
      </c>
      <c r="AFY9" s="120">
        <v>4139910.91</v>
      </c>
      <c r="AFZ9" s="120">
        <v>6715887.3299999991</v>
      </c>
      <c r="AGA9" s="120">
        <v>7339087.129999999</v>
      </c>
      <c r="AGB9" s="120">
        <v>38393392.439999998</v>
      </c>
      <c r="AGC9" s="120">
        <v>10055573.860000001</v>
      </c>
      <c r="AGD9" s="120">
        <v>6309556.0800000001</v>
      </c>
      <c r="AGE9" s="120">
        <v>4573786.93</v>
      </c>
      <c r="AGF9" s="120">
        <v>5988961.5899999999</v>
      </c>
      <c r="AGG9" s="120">
        <v>8034646.5300000003</v>
      </c>
      <c r="AGH9" s="120">
        <v>4137921.5399999996</v>
      </c>
      <c r="AGI9" s="120">
        <v>298879746.03000003</v>
      </c>
      <c r="AGJ9" s="120">
        <v>28958310.590000004</v>
      </c>
      <c r="AGK9" s="120">
        <v>6943858.6100000003</v>
      </c>
      <c r="AGL9" s="120">
        <v>7180265.9500000011</v>
      </c>
      <c r="AGM9" s="120">
        <v>9783680.8399999999</v>
      </c>
      <c r="AGN9" s="120">
        <v>21158093.18</v>
      </c>
      <c r="AGO9" s="120">
        <v>2019727.11</v>
      </c>
      <c r="AGP9" s="120">
        <v>3355801.36</v>
      </c>
      <c r="AGQ9" s="120">
        <v>378499433.81999999</v>
      </c>
      <c r="AGR9" s="120">
        <v>246288823.38999999</v>
      </c>
      <c r="AGS9" s="120">
        <v>7342522.5699999994</v>
      </c>
      <c r="AGT9" s="120">
        <v>11139187.200000001</v>
      </c>
      <c r="AGU9" s="120">
        <v>28774680.430000003</v>
      </c>
      <c r="AGV9" s="120">
        <v>10873765.67</v>
      </c>
      <c r="AGW9" s="120">
        <v>7538125.1200000001</v>
      </c>
      <c r="AGX9" s="120">
        <v>19920391.529999997</v>
      </c>
      <c r="AGY9" s="120">
        <v>4244373.9800000004</v>
      </c>
      <c r="AGZ9" s="120">
        <v>7591741.9500000002</v>
      </c>
      <c r="AHA9" s="120">
        <v>6768947.0899999999</v>
      </c>
      <c r="AHB9" s="120">
        <v>5598951.04</v>
      </c>
      <c r="AHC9" s="120">
        <v>7772740.4700000007</v>
      </c>
      <c r="AHD9" s="120">
        <v>2527668.54</v>
      </c>
      <c r="AHE9" s="120">
        <v>4594309.67</v>
      </c>
      <c r="AHF9" s="120">
        <v>6713679</v>
      </c>
      <c r="AHG9" s="120">
        <v>3377785.83</v>
      </c>
      <c r="AHH9" s="120">
        <v>82569951.930000007</v>
      </c>
      <c r="AHI9" s="120">
        <v>7696449.1299999999</v>
      </c>
      <c r="AHJ9" s="120">
        <v>5170171.47</v>
      </c>
      <c r="AHK9" s="120">
        <v>6437929.6399999997</v>
      </c>
      <c r="AHL9" s="120">
        <v>17343450.439999998</v>
      </c>
      <c r="AHM9" s="120">
        <v>4932524.25</v>
      </c>
      <c r="AHN9" s="120">
        <v>2338548.8000000003</v>
      </c>
    </row>
    <row r="10" spans="1:899" ht="24.6">
      <c r="A10" s="141" t="s">
        <v>8</v>
      </c>
      <c r="B10" s="6" t="s">
        <v>9</v>
      </c>
      <c r="C10" s="120">
        <v>158970796.59</v>
      </c>
      <c r="D10" s="120">
        <v>1987845.59</v>
      </c>
      <c r="E10" s="120">
        <v>5020331.4499999993</v>
      </c>
      <c r="F10" s="120">
        <v>960779.89000000013</v>
      </c>
      <c r="G10" s="120">
        <v>4682160.5299999993</v>
      </c>
      <c r="H10" s="120">
        <v>1328958.9200000002</v>
      </c>
      <c r="I10" s="120">
        <v>4099779.81</v>
      </c>
      <c r="J10" s="120">
        <v>1452106.2999999998</v>
      </c>
      <c r="K10" s="120">
        <v>2824529.87</v>
      </c>
      <c r="L10" s="120">
        <v>1054128.4799999997</v>
      </c>
      <c r="M10" s="120">
        <v>877830.67</v>
      </c>
      <c r="N10" s="120">
        <v>1007803.6400000002</v>
      </c>
      <c r="O10" s="120">
        <v>524393.37000000011</v>
      </c>
      <c r="P10" s="120">
        <v>1262302.45</v>
      </c>
      <c r="Q10" s="120">
        <v>605669.25</v>
      </c>
      <c r="R10" s="120">
        <v>3858001.69</v>
      </c>
      <c r="S10" s="120">
        <v>10338739.73</v>
      </c>
      <c r="T10" s="120">
        <v>543754.81000000006</v>
      </c>
      <c r="U10" s="120">
        <v>128352236.53</v>
      </c>
      <c r="V10" s="120">
        <v>5803182.3100000005</v>
      </c>
      <c r="W10" s="120">
        <v>519912.50000000006</v>
      </c>
      <c r="X10" s="120">
        <v>1086354.4000000001</v>
      </c>
      <c r="Y10" s="120">
        <v>785903.37</v>
      </c>
      <c r="Z10" s="120">
        <v>5521589.8300000001</v>
      </c>
      <c r="AA10" s="120">
        <v>867468.9</v>
      </c>
      <c r="AB10" s="120">
        <v>9404019.4199999999</v>
      </c>
      <c r="AC10" s="120">
        <v>1662783</v>
      </c>
      <c r="AD10" s="120">
        <v>1456334.6199999999</v>
      </c>
      <c r="AE10" s="120">
        <v>17475063.370000001</v>
      </c>
      <c r="AF10" s="120">
        <v>1598697.9300000002</v>
      </c>
      <c r="AG10" s="120">
        <v>2253991.5699999998</v>
      </c>
      <c r="AH10" s="120">
        <v>992723.54000000027</v>
      </c>
      <c r="AI10" s="120">
        <v>1917314.6</v>
      </c>
      <c r="AJ10" s="120">
        <v>584142.73999999987</v>
      </c>
      <c r="AK10" s="120">
        <v>954561.65</v>
      </c>
      <c r="AL10" s="120">
        <v>1387719.17</v>
      </c>
      <c r="AM10" s="120">
        <v>375728.02000000008</v>
      </c>
      <c r="AN10" s="120">
        <v>1503719.47</v>
      </c>
      <c r="AO10" s="120">
        <v>275824.70999999996</v>
      </c>
      <c r="AP10" s="120">
        <v>1359501.16</v>
      </c>
      <c r="AQ10" s="120">
        <v>744889</v>
      </c>
      <c r="AR10" s="120">
        <v>545809.89</v>
      </c>
      <c r="AS10" s="120">
        <v>35572054.220000006</v>
      </c>
      <c r="AT10" s="120">
        <v>580034.68000000005</v>
      </c>
      <c r="AU10" s="120">
        <v>638018.74</v>
      </c>
      <c r="AV10" s="120">
        <v>1380357.2900000003</v>
      </c>
      <c r="AW10" s="120">
        <v>1587620.9700000002</v>
      </c>
      <c r="AX10" s="120">
        <v>1989497.5099999998</v>
      </c>
      <c r="AY10" s="120">
        <v>731879.4</v>
      </c>
      <c r="AZ10" s="120">
        <v>1244839.2400000002</v>
      </c>
      <c r="BA10" s="120">
        <v>508968.83</v>
      </c>
      <c r="BB10" s="120">
        <v>466198.97999999992</v>
      </c>
      <c r="BC10" s="120">
        <v>512425.1100000001</v>
      </c>
      <c r="BD10" s="120">
        <v>373141.45</v>
      </c>
      <c r="BE10" s="120">
        <v>7662204.4300000025</v>
      </c>
      <c r="BF10" s="120">
        <v>219182.3</v>
      </c>
      <c r="BG10" s="120">
        <v>395659.96</v>
      </c>
      <c r="BH10" s="120">
        <v>49993686.25</v>
      </c>
      <c r="BI10" s="120">
        <v>21928454.069999997</v>
      </c>
      <c r="BJ10" s="120">
        <v>1078386.6900000002</v>
      </c>
      <c r="BK10" s="120">
        <v>686673.02</v>
      </c>
      <c r="BL10" s="120">
        <v>2019278.3099999998</v>
      </c>
      <c r="BM10" s="120">
        <v>935286.72</v>
      </c>
      <c r="BN10" s="120">
        <v>1255618.47</v>
      </c>
      <c r="BO10" s="120">
        <v>0</v>
      </c>
      <c r="BP10" s="120">
        <v>71863</v>
      </c>
      <c r="BQ10" s="120">
        <v>59930657.100000001</v>
      </c>
      <c r="BR10" s="120">
        <v>1260659.3999999999</v>
      </c>
      <c r="BS10" s="120">
        <v>1805810.5099999998</v>
      </c>
      <c r="BT10" s="120">
        <v>1713382</v>
      </c>
      <c r="BU10" s="120">
        <v>1271200.2000000002</v>
      </c>
      <c r="BV10" s="120">
        <v>1002687.9299999999</v>
      </c>
      <c r="BW10" s="120">
        <v>752168.2</v>
      </c>
      <c r="BX10" s="120">
        <v>1495830.52</v>
      </c>
      <c r="BY10" s="120">
        <v>16834858.32</v>
      </c>
      <c r="BZ10" s="120">
        <v>1555393.95</v>
      </c>
      <c r="CA10" s="120">
        <v>2409517.15</v>
      </c>
      <c r="CB10" s="120">
        <v>4076753.57</v>
      </c>
      <c r="CC10" s="120">
        <v>868539.39999999991</v>
      </c>
      <c r="CD10" s="120">
        <v>333086.12000000005</v>
      </c>
      <c r="CE10" s="120">
        <v>459491.08999999997</v>
      </c>
      <c r="CF10" s="120">
        <v>193072542.06999996</v>
      </c>
      <c r="CG10" s="120">
        <v>5126313.7100000009</v>
      </c>
      <c r="CH10" s="120">
        <v>7201416.8400000008</v>
      </c>
      <c r="CI10" s="120">
        <v>759195.94</v>
      </c>
      <c r="CJ10" s="120">
        <v>1485641.17</v>
      </c>
      <c r="CK10" s="120">
        <v>1855615.8199999998</v>
      </c>
      <c r="CL10" s="120">
        <v>742521.27</v>
      </c>
      <c r="CM10" s="120">
        <v>3476492.0400000005</v>
      </c>
      <c r="CN10" s="120">
        <v>484989.46999999991</v>
      </c>
      <c r="CO10" s="120">
        <v>3315155.99</v>
      </c>
      <c r="CP10" s="120">
        <v>1003294.1699999999</v>
      </c>
      <c r="CQ10" s="120">
        <v>3793451.6100000003</v>
      </c>
      <c r="CR10" s="120">
        <v>1104418.4300000002</v>
      </c>
      <c r="CS10" s="120">
        <v>77867125.899999991</v>
      </c>
      <c r="CT10" s="120">
        <v>2931312.5799999996</v>
      </c>
      <c r="CU10" s="120">
        <v>1953015.05</v>
      </c>
      <c r="CV10" s="120">
        <v>2991172.0199999991</v>
      </c>
      <c r="CW10" s="120">
        <v>581499.32999999996</v>
      </c>
      <c r="CX10" s="120">
        <v>2881339.12</v>
      </c>
      <c r="CY10" s="120">
        <v>1622141.1199999999</v>
      </c>
      <c r="CZ10" s="120">
        <v>618569.89999999991</v>
      </c>
      <c r="DA10" s="120">
        <v>41003384.160000004</v>
      </c>
      <c r="DB10" s="120">
        <v>33042901.019999996</v>
      </c>
      <c r="DC10" s="120">
        <v>1440718.34</v>
      </c>
      <c r="DD10" s="120">
        <v>1089942.45</v>
      </c>
      <c r="DE10" s="120">
        <v>2114215.42</v>
      </c>
      <c r="DF10" s="120">
        <v>959110.91</v>
      </c>
      <c r="DG10" s="120">
        <v>1187085.8400000001</v>
      </c>
      <c r="DH10" s="120">
        <v>899755</v>
      </c>
      <c r="DI10" s="120">
        <v>647101.29</v>
      </c>
      <c r="DJ10" s="120">
        <v>260864768.16999996</v>
      </c>
      <c r="DK10" s="120">
        <v>1587007.65</v>
      </c>
      <c r="DL10" s="120">
        <v>2934310.7300000004</v>
      </c>
      <c r="DM10" s="120">
        <v>2198462.3199999998</v>
      </c>
      <c r="DN10" s="120">
        <v>3002549.54</v>
      </c>
      <c r="DO10" s="120">
        <v>2928929.08</v>
      </c>
      <c r="DP10" s="120">
        <v>4339145.79</v>
      </c>
      <c r="DQ10" s="120">
        <v>1104546.83</v>
      </c>
      <c r="DR10" s="120">
        <v>2097195.1699999995</v>
      </c>
      <c r="DS10" s="120">
        <v>91110987.069999993</v>
      </c>
      <c r="DT10" s="120">
        <v>1307621.6300000001</v>
      </c>
      <c r="DU10" s="120">
        <v>8873677.5299999993</v>
      </c>
      <c r="DV10" s="120">
        <v>15633487.880000003</v>
      </c>
      <c r="DW10" s="120">
        <v>2966837.71</v>
      </c>
      <c r="DX10" s="120">
        <v>2722620.86</v>
      </c>
      <c r="DY10" s="120">
        <v>6237871.21</v>
      </c>
      <c r="DZ10" s="120">
        <v>483142.22000000003</v>
      </c>
      <c r="EA10" s="120">
        <v>948300.1</v>
      </c>
      <c r="EB10" s="120">
        <v>1132667.9200000002</v>
      </c>
      <c r="EC10" s="120">
        <v>2769212.54</v>
      </c>
      <c r="ED10" s="120">
        <v>24360943.489999991</v>
      </c>
      <c r="EE10" s="120">
        <v>20022149.310000002</v>
      </c>
      <c r="EF10" s="120">
        <v>1142432.4099999999</v>
      </c>
      <c r="EG10" s="120">
        <v>1840370.61</v>
      </c>
      <c r="EH10" s="120">
        <v>704560.60999999987</v>
      </c>
      <c r="EI10" s="120">
        <v>3029053</v>
      </c>
      <c r="EJ10" s="120">
        <v>2397591.0100000002</v>
      </c>
      <c r="EK10" s="120">
        <v>545199.30999999994</v>
      </c>
      <c r="EL10" s="120">
        <v>873802.5</v>
      </c>
      <c r="EM10" s="120">
        <v>78084257.829999954</v>
      </c>
      <c r="EN10" s="120">
        <v>1386463.16</v>
      </c>
      <c r="EO10" s="120">
        <v>1363225.5899999999</v>
      </c>
      <c r="EP10" s="120">
        <v>775278.92999999993</v>
      </c>
      <c r="EQ10" s="120">
        <v>689185.53999999992</v>
      </c>
      <c r="ER10" s="120">
        <v>715088.28</v>
      </c>
      <c r="ES10" s="120">
        <v>1398975.23</v>
      </c>
      <c r="ET10" s="120">
        <v>2717421.22</v>
      </c>
      <c r="EU10" s="120">
        <v>1278889.7399999998</v>
      </c>
      <c r="EV10" s="120">
        <v>57877568.120000005</v>
      </c>
      <c r="EW10" s="120">
        <v>691321.9</v>
      </c>
      <c r="EX10" s="120">
        <v>1476582.52</v>
      </c>
      <c r="EY10" s="120">
        <v>3485690.7800000003</v>
      </c>
      <c r="EZ10" s="120">
        <v>2782759.9</v>
      </c>
      <c r="FA10" s="120">
        <v>5221808.84</v>
      </c>
      <c r="FB10" s="120">
        <v>3294550.01</v>
      </c>
      <c r="FC10" s="120">
        <v>3621163.79</v>
      </c>
      <c r="FD10" s="120">
        <v>1639776.3699999999</v>
      </c>
      <c r="FE10" s="120">
        <v>1033871.21</v>
      </c>
      <c r="FF10" s="120">
        <v>1863297.53</v>
      </c>
      <c r="FG10" s="120">
        <v>598864.88</v>
      </c>
      <c r="FH10" s="120">
        <v>55740210.13000001</v>
      </c>
      <c r="FI10" s="120">
        <v>855438.41999999993</v>
      </c>
      <c r="FJ10" s="120">
        <v>1041825.2600000001</v>
      </c>
      <c r="FK10" s="120">
        <v>1051544.92</v>
      </c>
      <c r="FL10" s="120">
        <v>1900797.25</v>
      </c>
      <c r="FM10" s="120">
        <v>1298220.9099999999</v>
      </c>
      <c r="FN10" s="120">
        <v>501067.13</v>
      </c>
      <c r="FO10" s="120">
        <v>370226.77</v>
      </c>
      <c r="FP10" s="120">
        <v>173584832.01999998</v>
      </c>
      <c r="FQ10" s="120">
        <v>671791.90999999992</v>
      </c>
      <c r="FR10" s="120">
        <v>1873753.8599999999</v>
      </c>
      <c r="FS10" s="120">
        <v>2770110.8</v>
      </c>
      <c r="FT10" s="120">
        <v>3339509.7</v>
      </c>
      <c r="FU10" s="120">
        <v>1655836</v>
      </c>
      <c r="FV10" s="120">
        <v>6018234.7999999998</v>
      </c>
      <c r="FW10" s="120">
        <v>2220296</v>
      </c>
      <c r="FX10" s="120">
        <v>1304246.1100000001</v>
      </c>
      <c r="FY10" s="120">
        <v>4721214</v>
      </c>
      <c r="FZ10" s="120">
        <v>4225180.5599999996</v>
      </c>
      <c r="GA10" s="120">
        <v>2260904.85</v>
      </c>
      <c r="GB10" s="120">
        <v>817528</v>
      </c>
      <c r="GC10" s="120">
        <v>540827</v>
      </c>
      <c r="GD10" s="120">
        <v>69529921.670000002</v>
      </c>
      <c r="GE10" s="120">
        <v>640923.62999999989</v>
      </c>
      <c r="GF10" s="120">
        <v>568359.32000000007</v>
      </c>
      <c r="GG10" s="120">
        <v>3281731.7999999993</v>
      </c>
      <c r="GH10" s="120">
        <v>1313041.6000000001</v>
      </c>
      <c r="GI10" s="120">
        <v>989767.35999999987</v>
      </c>
      <c r="GJ10" s="120">
        <v>938079.79999999993</v>
      </c>
      <c r="GK10" s="120">
        <v>4645986.1900000004</v>
      </c>
      <c r="GL10" s="120">
        <v>981981.50999999989</v>
      </c>
      <c r="GM10" s="120">
        <v>369289.91</v>
      </c>
      <c r="GN10" s="120">
        <v>148292.99</v>
      </c>
      <c r="GO10" s="120">
        <v>320387.49</v>
      </c>
      <c r="GP10" s="120">
        <v>23951544.609999999</v>
      </c>
      <c r="GQ10" s="120">
        <v>2338775.04</v>
      </c>
      <c r="GR10" s="120">
        <v>996169.74000000011</v>
      </c>
      <c r="GS10" s="120">
        <v>3756882.91</v>
      </c>
      <c r="GT10" s="120">
        <v>635928.79</v>
      </c>
      <c r="GU10" s="120">
        <v>1153779.93</v>
      </c>
      <c r="GV10" s="120">
        <v>1172090.3599999999</v>
      </c>
      <c r="GW10" s="120">
        <v>869748.06999999972</v>
      </c>
      <c r="GX10" s="120">
        <v>58763433.320000008</v>
      </c>
      <c r="GY10" s="120">
        <v>1186633.74</v>
      </c>
      <c r="GZ10" s="120">
        <v>4336352.6000000006</v>
      </c>
      <c r="HA10" s="120">
        <v>2225903.0399999996</v>
      </c>
      <c r="HB10" s="120">
        <v>159494175.03</v>
      </c>
      <c r="HC10" s="120">
        <v>6357922</v>
      </c>
      <c r="HD10" s="120">
        <v>3151725.78</v>
      </c>
      <c r="HE10" s="120">
        <v>2500571.88</v>
      </c>
      <c r="HF10" s="120">
        <v>6583662.5</v>
      </c>
      <c r="HG10" s="120">
        <v>3303199.2199999997</v>
      </c>
      <c r="HH10" s="120">
        <v>713463.17</v>
      </c>
      <c r="HI10" s="120">
        <v>138979375.67999998</v>
      </c>
      <c r="HJ10" s="120">
        <v>943439.55</v>
      </c>
      <c r="HK10" s="120">
        <v>616372.77</v>
      </c>
      <c r="HL10" s="120">
        <v>969068.98</v>
      </c>
      <c r="HM10" s="120">
        <v>579040.67999999993</v>
      </c>
      <c r="HN10" s="120">
        <v>2452308.2599999998</v>
      </c>
      <c r="HO10" s="120">
        <v>1140002.1599999999</v>
      </c>
      <c r="HP10" s="120">
        <v>537362.69999999995</v>
      </c>
      <c r="HQ10" s="120">
        <v>140452878.89999998</v>
      </c>
      <c r="HR10" s="120">
        <v>42137006.490000002</v>
      </c>
      <c r="HS10" s="120">
        <v>4478473.82</v>
      </c>
      <c r="HT10" s="120">
        <v>3171133.3700000006</v>
      </c>
      <c r="HU10" s="120">
        <v>2492303.2799999998</v>
      </c>
      <c r="HV10" s="120">
        <v>990821.51</v>
      </c>
      <c r="HW10" s="120">
        <v>7835831.2400000002</v>
      </c>
      <c r="HX10" s="120">
        <v>2244859.8400000003</v>
      </c>
      <c r="HY10" s="120">
        <v>1389542.89</v>
      </c>
      <c r="HZ10" s="120">
        <v>3991468.3099999996</v>
      </c>
      <c r="IA10" s="120">
        <v>3525982.72</v>
      </c>
      <c r="IB10" s="120">
        <v>1999157.5799999998</v>
      </c>
      <c r="IC10" s="120">
        <v>360260.62</v>
      </c>
      <c r="ID10" s="120">
        <v>3070999.85</v>
      </c>
      <c r="IE10" s="120">
        <v>1678821.6400000001</v>
      </c>
      <c r="IF10" s="120">
        <v>1419003.4700000002</v>
      </c>
      <c r="IG10" s="120">
        <v>145674090.90000001</v>
      </c>
      <c r="IH10" s="120">
        <v>41386475.640000001</v>
      </c>
      <c r="II10" s="120">
        <v>7928532.2399999984</v>
      </c>
      <c r="IJ10" s="120">
        <v>4386970.6099999994</v>
      </c>
      <c r="IK10" s="120">
        <v>12588884.789999997</v>
      </c>
      <c r="IL10" s="120">
        <v>2131793.0899999994</v>
      </c>
      <c r="IM10" s="120">
        <v>3839106.2199999997</v>
      </c>
      <c r="IN10" s="120">
        <v>2282083.56</v>
      </c>
      <c r="IO10" s="120">
        <v>541878.30000000005</v>
      </c>
      <c r="IP10" s="120">
        <v>1037417.69</v>
      </c>
      <c r="IQ10" s="120">
        <v>2349661.2999999998</v>
      </c>
      <c r="IR10" s="120">
        <v>191252077.15999997</v>
      </c>
      <c r="IS10" s="120">
        <v>89402030.310000017</v>
      </c>
      <c r="IT10" s="120">
        <v>9846947.2899999991</v>
      </c>
      <c r="IU10" s="120">
        <v>8113929.8799999999</v>
      </c>
      <c r="IV10" s="120">
        <v>7892737.1600000001</v>
      </c>
      <c r="IW10" s="120">
        <v>1276193.8</v>
      </c>
      <c r="IX10" s="120">
        <v>2200455.31</v>
      </c>
      <c r="IY10" s="120">
        <v>1377976.6800000002</v>
      </c>
      <c r="IZ10" s="120">
        <v>1243513.9000000001</v>
      </c>
      <c r="JA10" s="120">
        <v>4560776.58</v>
      </c>
      <c r="JB10" s="120">
        <v>2847122.6100000003</v>
      </c>
      <c r="JC10" s="120">
        <v>4371228.3499999996</v>
      </c>
      <c r="JD10" s="120">
        <v>35017402.980000004</v>
      </c>
      <c r="JE10" s="120">
        <v>5067182.54</v>
      </c>
      <c r="JF10" s="120">
        <v>868766.80999999994</v>
      </c>
      <c r="JG10" s="120">
        <v>1333384.97</v>
      </c>
      <c r="JH10" s="120">
        <v>1973476.2</v>
      </c>
      <c r="JI10" s="120">
        <v>-58621.560000000056</v>
      </c>
      <c r="JJ10" s="120">
        <v>68849537.280000001</v>
      </c>
      <c r="JK10" s="120">
        <v>2364002.8400000003</v>
      </c>
      <c r="JL10" s="120">
        <v>3975784.7</v>
      </c>
      <c r="JM10" s="120">
        <v>2903255.3499999996</v>
      </c>
      <c r="JN10" s="120">
        <v>1178505.23</v>
      </c>
      <c r="JO10" s="120">
        <v>6183465.6899999995</v>
      </c>
      <c r="JP10" s="120">
        <v>1239169.9999999998</v>
      </c>
      <c r="JQ10" s="120">
        <v>128886414.39</v>
      </c>
      <c r="JR10" s="120">
        <v>82526454.930000007</v>
      </c>
      <c r="JS10" s="120">
        <v>2752583.6</v>
      </c>
      <c r="JT10" s="120">
        <v>549590.33000000007</v>
      </c>
      <c r="JU10" s="120">
        <v>2086461.3800000001</v>
      </c>
      <c r="JV10" s="120">
        <v>696765.19000000006</v>
      </c>
      <c r="JW10" s="120">
        <v>5417873.2199999988</v>
      </c>
      <c r="JX10" s="120">
        <v>1665562.92</v>
      </c>
      <c r="JY10" s="120">
        <v>588570.6399999999</v>
      </c>
      <c r="JZ10" s="120">
        <v>3118209.5199999996</v>
      </c>
      <c r="KA10" s="120">
        <v>540131.04</v>
      </c>
      <c r="KB10" s="120">
        <v>1364264.91</v>
      </c>
      <c r="KC10" s="120">
        <v>559599.53999999992</v>
      </c>
      <c r="KD10" s="120">
        <v>130084.06</v>
      </c>
      <c r="KE10" s="120">
        <v>719069.22</v>
      </c>
      <c r="KF10" s="120">
        <v>164711741.12</v>
      </c>
      <c r="KG10" s="120">
        <v>0</v>
      </c>
      <c r="KH10" s="120">
        <v>5902487.330000001</v>
      </c>
      <c r="KI10" s="120">
        <v>5548051.3499999996</v>
      </c>
      <c r="KJ10" s="120">
        <v>9202544</v>
      </c>
      <c r="KK10" s="120">
        <v>6468255.25</v>
      </c>
      <c r="KL10" s="120">
        <v>15402852.279999997</v>
      </c>
      <c r="KM10" s="120">
        <v>5467293.3899999997</v>
      </c>
      <c r="KN10" s="120">
        <v>2727350.3599999994</v>
      </c>
      <c r="KO10" s="120">
        <v>38147085.190000005</v>
      </c>
      <c r="KP10" s="120">
        <v>1298088.0100000005</v>
      </c>
      <c r="KQ10" s="120">
        <v>3142709.5900000008</v>
      </c>
      <c r="KR10" s="120">
        <v>28072485.41</v>
      </c>
      <c r="KS10" s="120">
        <v>605181.06000000006</v>
      </c>
      <c r="KT10" s="120">
        <v>3322543.88</v>
      </c>
      <c r="KU10" s="120">
        <v>101262060.56</v>
      </c>
      <c r="KV10" s="120">
        <v>3793714.5200000009</v>
      </c>
      <c r="KW10" s="120">
        <v>85618993.219999969</v>
      </c>
      <c r="KX10" s="120">
        <v>6906805.8200000012</v>
      </c>
      <c r="KY10" s="120">
        <v>1145902.44</v>
      </c>
      <c r="KZ10" s="120">
        <v>13216401.020000001</v>
      </c>
      <c r="LA10" s="120">
        <v>8716279.6499999985</v>
      </c>
      <c r="LB10" s="120">
        <v>2202560.7799999998</v>
      </c>
      <c r="LC10" s="120">
        <v>486188.76000000024</v>
      </c>
      <c r="LD10" s="120">
        <v>1409230.4800000002</v>
      </c>
      <c r="LE10" s="120">
        <v>170271657.65999997</v>
      </c>
      <c r="LF10" s="120">
        <v>7884835.0899999999</v>
      </c>
      <c r="LG10" s="120">
        <v>46878706.810000002</v>
      </c>
      <c r="LH10" s="120">
        <v>42443876.719999999</v>
      </c>
      <c r="LI10" s="120">
        <v>2256128.44</v>
      </c>
      <c r="LJ10" s="120">
        <v>1679901.17</v>
      </c>
      <c r="LK10" s="120">
        <v>2442809.4299999992</v>
      </c>
      <c r="LL10" s="120">
        <v>3952436.03</v>
      </c>
      <c r="LM10" s="120">
        <v>1522248.0100000002</v>
      </c>
      <c r="LN10" s="120">
        <v>2609344.0600000005</v>
      </c>
      <c r="LO10" s="120">
        <v>293442.29000000004</v>
      </c>
      <c r="LP10" s="120">
        <v>37637392.689999998</v>
      </c>
      <c r="LQ10" s="120">
        <v>963934.89999999921</v>
      </c>
      <c r="LR10" s="120">
        <v>692106.8</v>
      </c>
      <c r="LS10" s="120">
        <v>290577554.87</v>
      </c>
      <c r="LT10" s="120">
        <v>64024584.819999993</v>
      </c>
      <c r="LU10" s="120">
        <v>170885535.5</v>
      </c>
      <c r="LV10" s="120">
        <v>29041262.290000003</v>
      </c>
      <c r="LW10" s="120">
        <v>4810753.709999999</v>
      </c>
      <c r="LX10" s="120">
        <v>6131471.8899999997</v>
      </c>
      <c r="LY10" s="120">
        <v>3825332.4499999997</v>
      </c>
      <c r="LZ10" s="120">
        <v>5438316.6399999997</v>
      </c>
      <c r="MA10" s="120">
        <v>5652955.9100000001</v>
      </c>
      <c r="MB10" s="120">
        <v>8040459.2999999998</v>
      </c>
      <c r="MC10" s="120">
        <v>15996816.260000002</v>
      </c>
      <c r="MD10" s="120">
        <v>2417924</v>
      </c>
      <c r="ME10" s="120">
        <v>139749096.80000001</v>
      </c>
      <c r="MF10" s="120">
        <v>1638522.77</v>
      </c>
      <c r="MG10" s="120">
        <v>2290140.98</v>
      </c>
      <c r="MH10" s="120">
        <v>-219640.71000000008</v>
      </c>
      <c r="MI10" s="120">
        <v>885239.83</v>
      </c>
      <c r="MJ10" s="120">
        <v>816526.92</v>
      </c>
      <c r="MK10" s="120">
        <v>1269942.02</v>
      </c>
      <c r="ML10" s="120">
        <v>987079.65</v>
      </c>
      <c r="MM10" s="120">
        <v>1055265.92</v>
      </c>
      <c r="MN10" s="120">
        <v>456657.11</v>
      </c>
      <c r="MO10" s="120">
        <v>2009531.5500000003</v>
      </c>
      <c r="MP10" s="120">
        <v>590068.99</v>
      </c>
      <c r="MQ10" s="120">
        <v>155889637.06</v>
      </c>
      <c r="MR10" s="120">
        <v>1178436.26</v>
      </c>
      <c r="MS10" s="120">
        <v>2903293.31</v>
      </c>
      <c r="MT10" s="120">
        <v>7226175.6599999992</v>
      </c>
      <c r="MU10" s="120">
        <v>2534435.8299999996</v>
      </c>
      <c r="MV10" s="120">
        <v>7082301.1700000009</v>
      </c>
      <c r="MW10" s="120">
        <v>15149825.809999999</v>
      </c>
      <c r="MX10" s="120">
        <v>3134850.0100000002</v>
      </c>
      <c r="MY10" s="120">
        <v>7986496.1999999993</v>
      </c>
      <c r="MZ10" s="120">
        <v>1322531.51</v>
      </c>
      <c r="NA10" s="120">
        <v>431716.62</v>
      </c>
      <c r="NB10" s="120">
        <v>500568261.19999993</v>
      </c>
      <c r="NC10" s="120">
        <v>40074690.420000009</v>
      </c>
      <c r="ND10" s="120">
        <v>7396957.8899999997</v>
      </c>
      <c r="NE10" s="120">
        <v>34225530.869999997</v>
      </c>
      <c r="NF10" s="120">
        <v>3313588.6999999997</v>
      </c>
      <c r="NG10" s="120">
        <v>26004972.449999999</v>
      </c>
      <c r="NH10" s="120">
        <v>34085630.880000003</v>
      </c>
      <c r="NI10" s="120">
        <v>14058145.289999999</v>
      </c>
      <c r="NJ10" s="120">
        <v>799609.22</v>
      </c>
      <c r="NK10" s="120">
        <v>1235327.98</v>
      </c>
      <c r="NL10" s="120">
        <v>5334462.91</v>
      </c>
      <c r="NM10" s="120">
        <v>4262723.1000000006</v>
      </c>
      <c r="NN10" s="120">
        <v>28653872.72000001</v>
      </c>
      <c r="NO10" s="120">
        <v>2408842.31</v>
      </c>
      <c r="NP10" s="120">
        <v>1440441.73</v>
      </c>
      <c r="NQ10" s="120">
        <v>1389444.6</v>
      </c>
      <c r="NR10" s="120">
        <v>749978.11999999988</v>
      </c>
      <c r="NS10" s="120">
        <v>558927.94000000006</v>
      </c>
      <c r="NT10" s="120">
        <v>2090222.5899999999</v>
      </c>
      <c r="NU10" s="120">
        <v>170740524.03</v>
      </c>
      <c r="NV10" s="120">
        <v>76432880.909999996</v>
      </c>
      <c r="NW10" s="120">
        <v>5828061.0499999998</v>
      </c>
      <c r="NX10" s="120">
        <v>1977958.3699999999</v>
      </c>
      <c r="NY10" s="120">
        <v>3447284.11</v>
      </c>
      <c r="NZ10" s="120">
        <v>11330197.460000001</v>
      </c>
      <c r="OA10" s="120">
        <v>2643559.1100000003</v>
      </c>
      <c r="OB10" s="120">
        <v>238045027.32000002</v>
      </c>
      <c r="OC10" s="120">
        <v>24502374.93</v>
      </c>
      <c r="OD10" s="120">
        <v>2879635.2</v>
      </c>
      <c r="OE10" s="120">
        <v>17856642.460000001</v>
      </c>
      <c r="OF10" s="120">
        <v>5892983.4299999997</v>
      </c>
      <c r="OG10" s="120">
        <v>5404933.4899999993</v>
      </c>
      <c r="OH10" s="120">
        <v>14760504.889999999</v>
      </c>
      <c r="OI10" s="120">
        <v>819262.80999999982</v>
      </c>
      <c r="OJ10" s="120">
        <v>4563659.49</v>
      </c>
      <c r="OK10" s="120">
        <v>55306736.830000006</v>
      </c>
      <c r="OL10" s="120">
        <v>19137219.41</v>
      </c>
      <c r="OM10" s="120">
        <v>41471819.580000006</v>
      </c>
      <c r="ON10" s="120">
        <v>1859713.9100000001</v>
      </c>
      <c r="OO10" s="120">
        <v>825223.10000000009</v>
      </c>
      <c r="OP10" s="120">
        <v>119330.73</v>
      </c>
      <c r="OQ10" s="120">
        <v>58136519.359999999</v>
      </c>
      <c r="OR10" s="120">
        <v>1098908.67</v>
      </c>
      <c r="OS10" s="120">
        <v>1314209.17</v>
      </c>
      <c r="OT10" s="120">
        <v>3300132.75</v>
      </c>
      <c r="OU10" s="120">
        <v>2650432.2999999998</v>
      </c>
      <c r="OV10" s="120">
        <v>9233954.6899999976</v>
      </c>
      <c r="OW10" s="120">
        <v>1395320.22</v>
      </c>
      <c r="OX10" s="120">
        <v>1161976.45</v>
      </c>
      <c r="OY10" s="120">
        <v>490109.20999999996</v>
      </c>
      <c r="OZ10" s="120">
        <v>18291017.909999996</v>
      </c>
      <c r="PA10" s="120">
        <v>1220268.9700000002</v>
      </c>
      <c r="PB10" s="120">
        <v>5781290.9500000002</v>
      </c>
      <c r="PC10" s="120">
        <v>496654.25</v>
      </c>
      <c r="PD10" s="120">
        <v>4595530.4399999995</v>
      </c>
      <c r="PE10" s="120">
        <v>4426491.9600000009</v>
      </c>
      <c r="PF10" s="120">
        <v>968541.89999999991</v>
      </c>
      <c r="PG10" s="120">
        <v>1283278.97</v>
      </c>
      <c r="PH10" s="120">
        <v>1445536.01</v>
      </c>
      <c r="PI10" s="120">
        <v>1286893.3</v>
      </c>
      <c r="PJ10" s="120">
        <v>2758445.25</v>
      </c>
      <c r="PK10" s="120">
        <v>3690223.37</v>
      </c>
      <c r="PL10" s="120">
        <v>995728.96</v>
      </c>
      <c r="PM10" s="120">
        <v>7007801.2000000002</v>
      </c>
      <c r="PN10" s="120">
        <v>656098.9</v>
      </c>
      <c r="PO10" s="120">
        <v>283702</v>
      </c>
      <c r="PP10" s="120">
        <v>350232.08</v>
      </c>
      <c r="PQ10" s="120">
        <v>390395</v>
      </c>
      <c r="PR10" s="120">
        <v>256132693.09999993</v>
      </c>
      <c r="PS10" s="120">
        <v>5424969.2699999996</v>
      </c>
      <c r="PT10" s="120">
        <v>2921293.73</v>
      </c>
      <c r="PU10" s="120">
        <v>2930907.44</v>
      </c>
      <c r="PV10" s="120">
        <v>26836800.850000005</v>
      </c>
      <c r="PW10" s="120">
        <v>943076.4800000001</v>
      </c>
      <c r="PX10" s="120">
        <v>14613295.07</v>
      </c>
      <c r="PY10" s="120">
        <v>2670644.1999999997</v>
      </c>
      <c r="PZ10" s="120">
        <v>16382013.710000003</v>
      </c>
      <c r="QA10" s="120">
        <v>809131.81</v>
      </c>
      <c r="QB10" s="120">
        <v>8427930.0999999978</v>
      </c>
      <c r="QC10" s="120">
        <v>1042327.2300000001</v>
      </c>
      <c r="QD10" s="120">
        <v>3252721.42</v>
      </c>
      <c r="QE10" s="120">
        <v>1708418.1600000001</v>
      </c>
      <c r="QF10" s="120">
        <v>1922452.1600000001</v>
      </c>
      <c r="QG10" s="120">
        <v>5174821.6300000008</v>
      </c>
      <c r="QH10" s="120">
        <v>3017520</v>
      </c>
      <c r="QI10" s="120">
        <v>2465187.9299999997</v>
      </c>
      <c r="QJ10" s="120">
        <v>498211.64</v>
      </c>
      <c r="QK10" s="120">
        <v>3848074.02</v>
      </c>
      <c r="QL10" s="120">
        <v>11960277.430000003</v>
      </c>
      <c r="QM10" s="120">
        <v>2526183.73</v>
      </c>
      <c r="QN10" s="120">
        <v>233844</v>
      </c>
      <c r="QO10" s="120">
        <v>245268.9</v>
      </c>
      <c r="QP10" s="120">
        <v>266325</v>
      </c>
      <c r="QQ10" s="120">
        <v>2753</v>
      </c>
      <c r="QR10" s="120">
        <v>89232900.590000004</v>
      </c>
      <c r="QS10" s="120">
        <v>1089583</v>
      </c>
      <c r="QT10" s="120">
        <v>7478693.5</v>
      </c>
      <c r="QU10" s="120">
        <v>2134932.13</v>
      </c>
      <c r="QV10" s="120">
        <v>2733570.99</v>
      </c>
      <c r="QW10" s="120">
        <v>3474115.01</v>
      </c>
      <c r="QX10" s="120">
        <v>1686257.84</v>
      </c>
      <c r="QY10" s="120">
        <v>1938458.3200000003</v>
      </c>
      <c r="QZ10" s="120">
        <v>3856170.74</v>
      </c>
      <c r="RA10" s="120">
        <v>661223.69999999995</v>
      </c>
      <c r="RB10" s="120">
        <v>626808.63</v>
      </c>
      <c r="RC10" s="120">
        <v>691734.41</v>
      </c>
      <c r="RD10" s="120">
        <v>613845.1</v>
      </c>
      <c r="RE10" s="120">
        <v>106647445.69</v>
      </c>
      <c r="RF10" s="120">
        <v>3457417.31</v>
      </c>
      <c r="RG10" s="120">
        <v>605149.57999999996</v>
      </c>
      <c r="RH10" s="120">
        <v>3114170.77</v>
      </c>
      <c r="RI10" s="120">
        <v>867185.09</v>
      </c>
      <c r="RJ10" s="120">
        <v>2070179.79</v>
      </c>
      <c r="RK10" s="120">
        <v>8656471.1099999994</v>
      </c>
      <c r="RL10" s="120">
        <v>1025592.0799999998</v>
      </c>
      <c r="RM10" s="120">
        <v>1424535.4199999997</v>
      </c>
      <c r="RN10" s="120">
        <v>2257825.7400000002</v>
      </c>
      <c r="RO10" s="120">
        <v>3708029.04</v>
      </c>
      <c r="RP10" s="120">
        <v>552656.29999999993</v>
      </c>
      <c r="RQ10" s="120">
        <v>332894.07</v>
      </c>
      <c r="RR10" s="120">
        <v>2217857.2200000002</v>
      </c>
      <c r="RS10" s="120">
        <v>867894.5</v>
      </c>
      <c r="RT10" s="120">
        <v>916400.18</v>
      </c>
      <c r="RU10" s="120">
        <v>2102478.56</v>
      </c>
      <c r="RV10" s="120">
        <v>328122.81999999995</v>
      </c>
      <c r="RW10" s="120">
        <v>329956.21999999997</v>
      </c>
      <c r="RX10" s="120">
        <v>142212</v>
      </c>
      <c r="RY10" s="120">
        <v>43602209.230000004</v>
      </c>
      <c r="RZ10" s="120">
        <v>2320432</v>
      </c>
      <c r="SA10" s="120">
        <v>1006862.7000000001</v>
      </c>
      <c r="SB10" s="120">
        <v>711051.98</v>
      </c>
      <c r="SC10" s="120">
        <v>783480.16</v>
      </c>
      <c r="SD10" s="120">
        <v>1873075.8900000001</v>
      </c>
      <c r="SE10" s="120">
        <v>1514845.8800000001</v>
      </c>
      <c r="SF10" s="120">
        <v>1297839.95</v>
      </c>
      <c r="SG10" s="120">
        <v>700041.00999999989</v>
      </c>
      <c r="SH10" s="120">
        <v>665606.56999999983</v>
      </c>
      <c r="SI10" s="120">
        <v>5774331.959999999</v>
      </c>
      <c r="SJ10" s="120">
        <v>536156.82000000007</v>
      </c>
      <c r="SK10" s="120">
        <v>22594176.789999999</v>
      </c>
      <c r="SL10" s="120">
        <v>830390.60000000009</v>
      </c>
      <c r="SM10" s="120">
        <v>1564044.4100000001</v>
      </c>
      <c r="SN10" s="120">
        <v>945542.01000000013</v>
      </c>
      <c r="SO10" s="120">
        <v>1031243.77</v>
      </c>
      <c r="SP10" s="120">
        <v>1233270.06</v>
      </c>
      <c r="SQ10" s="120">
        <v>1001000.44</v>
      </c>
      <c r="SR10" s="120">
        <v>492918.95000000007</v>
      </c>
      <c r="SS10" s="120">
        <v>26968045.830000006</v>
      </c>
      <c r="ST10" s="120">
        <v>498228.1</v>
      </c>
      <c r="SU10" s="120">
        <v>1072187.42</v>
      </c>
      <c r="SV10" s="120">
        <v>664426.24999999988</v>
      </c>
      <c r="SW10" s="120">
        <v>346508.23</v>
      </c>
      <c r="SX10" s="120">
        <v>878141.82</v>
      </c>
      <c r="SY10" s="120">
        <v>399666.41000000003</v>
      </c>
      <c r="SZ10" s="120">
        <v>2621464.3600000003</v>
      </c>
      <c r="TA10" s="120">
        <v>799287.05999999994</v>
      </c>
      <c r="TB10" s="120">
        <v>468973.01</v>
      </c>
      <c r="TC10" s="120">
        <v>662577.77</v>
      </c>
      <c r="TD10" s="120">
        <v>2101680.4</v>
      </c>
      <c r="TE10" s="120">
        <v>634517.04</v>
      </c>
      <c r="TF10" s="120">
        <v>676620.4</v>
      </c>
      <c r="TG10" s="120">
        <v>101650903.79000001</v>
      </c>
      <c r="TH10" s="120">
        <v>844681.41000000015</v>
      </c>
      <c r="TI10" s="120">
        <v>1010708</v>
      </c>
      <c r="TJ10" s="120">
        <v>3585673.5999999996</v>
      </c>
      <c r="TK10" s="120">
        <v>3391558.6100000003</v>
      </c>
      <c r="TL10" s="120">
        <v>816171.99</v>
      </c>
      <c r="TM10" s="120">
        <v>268137.93</v>
      </c>
      <c r="TN10" s="120">
        <v>8796630.1799999997</v>
      </c>
      <c r="TO10" s="120">
        <v>800940.69</v>
      </c>
      <c r="TP10" s="120">
        <v>1920629.8099999996</v>
      </c>
      <c r="TQ10" s="120">
        <v>1996605.9100000001</v>
      </c>
      <c r="TR10" s="120">
        <v>975086.41000000015</v>
      </c>
      <c r="TS10" s="120">
        <v>854940.48</v>
      </c>
      <c r="TT10" s="120">
        <v>1369549.6</v>
      </c>
      <c r="TU10" s="120">
        <v>733667.33000000007</v>
      </c>
      <c r="TV10" s="120">
        <v>684858.27999999991</v>
      </c>
      <c r="TW10" s="120">
        <v>14236494.02</v>
      </c>
      <c r="TX10" s="120">
        <v>1029471.8099999999</v>
      </c>
      <c r="TY10" s="120">
        <v>60282672.149999999</v>
      </c>
      <c r="TZ10" s="120">
        <v>2400455.6200000006</v>
      </c>
      <c r="UA10" s="120">
        <v>1116544.8500000001</v>
      </c>
      <c r="UB10" s="120">
        <v>483657.27999999997</v>
      </c>
      <c r="UC10" s="120">
        <v>19873003.269999996</v>
      </c>
      <c r="UD10" s="120">
        <v>737577.68</v>
      </c>
      <c r="UE10" s="120">
        <v>269640.57</v>
      </c>
      <c r="UF10" s="120">
        <v>422680</v>
      </c>
      <c r="UG10" s="120">
        <v>275688</v>
      </c>
      <c r="UH10" s="120">
        <v>24469195.260000002</v>
      </c>
      <c r="UI10" s="120">
        <v>1882150.11</v>
      </c>
      <c r="UJ10" s="120">
        <v>2224233.9299999997</v>
      </c>
      <c r="UK10" s="120">
        <v>2520745.85</v>
      </c>
      <c r="UL10" s="120">
        <v>639379.93999999994</v>
      </c>
      <c r="UM10" s="120">
        <v>696524.35</v>
      </c>
      <c r="UN10" s="120">
        <v>157091710.12999997</v>
      </c>
      <c r="UO10" s="120">
        <v>2517759.66</v>
      </c>
      <c r="UP10" s="120">
        <v>1095417.74</v>
      </c>
      <c r="UQ10" s="120">
        <v>11444151.23</v>
      </c>
      <c r="UR10" s="120">
        <v>1291486.1499999999</v>
      </c>
      <c r="US10" s="120">
        <v>1148521.99</v>
      </c>
      <c r="UT10" s="120">
        <v>4176590.8999999994</v>
      </c>
      <c r="UU10" s="120">
        <v>816559.4</v>
      </c>
      <c r="UV10" s="120">
        <v>793386.93000000017</v>
      </c>
      <c r="UW10" s="120">
        <v>1019119.44</v>
      </c>
      <c r="UX10" s="120">
        <v>897869.67999999993</v>
      </c>
      <c r="UY10" s="120">
        <v>4266828.68</v>
      </c>
      <c r="UZ10" s="120">
        <v>1291350.9799999997</v>
      </c>
      <c r="VA10" s="120">
        <v>4404087.5399999991</v>
      </c>
      <c r="VB10" s="120">
        <v>401173.95999999996</v>
      </c>
      <c r="VC10" s="120">
        <v>772249.65999999992</v>
      </c>
      <c r="VD10" s="120">
        <v>433445.69000000006</v>
      </c>
      <c r="VE10" s="120">
        <v>961748.34</v>
      </c>
      <c r="VF10" s="120">
        <v>4552258.2299999995</v>
      </c>
      <c r="VG10" s="120">
        <v>384552.67</v>
      </c>
      <c r="VH10" s="120">
        <v>574813.65</v>
      </c>
      <c r="VI10" s="120">
        <v>796298</v>
      </c>
      <c r="VJ10" s="120">
        <v>82798956.969999999</v>
      </c>
      <c r="VK10" s="120">
        <v>1376070.94</v>
      </c>
      <c r="VL10" s="120">
        <v>2558437.89</v>
      </c>
      <c r="VM10" s="120">
        <v>3291229.64</v>
      </c>
      <c r="VN10" s="120">
        <v>3691070.7399999998</v>
      </c>
      <c r="VO10" s="120">
        <v>7395371.5600000005</v>
      </c>
      <c r="VP10" s="120">
        <v>4872581.55</v>
      </c>
      <c r="VQ10" s="120">
        <v>2819271.08</v>
      </c>
      <c r="VR10" s="120">
        <v>1355676</v>
      </c>
      <c r="VS10" s="120">
        <v>18826204.919999998</v>
      </c>
      <c r="VT10" s="120">
        <v>1798663.73</v>
      </c>
      <c r="VU10" s="120">
        <v>5952374.0600000005</v>
      </c>
      <c r="VV10" s="120">
        <v>2381524.4500000002</v>
      </c>
      <c r="VW10" s="120">
        <v>849431.73</v>
      </c>
      <c r="VX10" s="120">
        <v>1696100.25</v>
      </c>
      <c r="VY10" s="120">
        <v>337610713.45999998</v>
      </c>
      <c r="VZ10" s="120">
        <v>6927213.8300000001</v>
      </c>
      <c r="WA10" s="120">
        <v>3139320.6399999997</v>
      </c>
      <c r="WB10" s="120">
        <v>1182048</v>
      </c>
      <c r="WC10" s="120">
        <v>932853.61</v>
      </c>
      <c r="WD10" s="120">
        <v>3412484.1700000004</v>
      </c>
      <c r="WE10" s="120">
        <v>15955348.060000001</v>
      </c>
      <c r="WF10" s="120">
        <v>5973903.1799999997</v>
      </c>
      <c r="WG10" s="120">
        <v>5482758.3900000006</v>
      </c>
      <c r="WH10" s="120">
        <v>6797002.0099999988</v>
      </c>
      <c r="WI10" s="120">
        <v>2629261.2999999998</v>
      </c>
      <c r="WJ10" s="120">
        <v>6621352.1500000013</v>
      </c>
      <c r="WK10" s="120">
        <v>2464422.5100000002</v>
      </c>
      <c r="WL10" s="120">
        <v>6679461.9300000016</v>
      </c>
      <c r="WM10" s="120">
        <v>18296220.289999999</v>
      </c>
      <c r="WN10" s="120">
        <v>3867420.33</v>
      </c>
      <c r="WO10" s="120">
        <v>4417470.5999999996</v>
      </c>
      <c r="WP10" s="120">
        <v>16314169.160000002</v>
      </c>
      <c r="WQ10" s="120">
        <v>3574629.4000000004</v>
      </c>
      <c r="WR10" s="120">
        <v>10073621.729999999</v>
      </c>
      <c r="WS10" s="120">
        <v>67140858.239999995</v>
      </c>
      <c r="WT10" s="120">
        <v>5314438.3800000008</v>
      </c>
      <c r="WU10" s="120">
        <v>1572129</v>
      </c>
      <c r="WV10" s="120">
        <v>1666277</v>
      </c>
      <c r="WW10" s="120">
        <v>1623110.15</v>
      </c>
      <c r="WX10" s="120">
        <v>107439.88</v>
      </c>
      <c r="WY10" s="120">
        <v>879335.12000000011</v>
      </c>
      <c r="WZ10" s="120">
        <v>1593682.7</v>
      </c>
      <c r="XA10" s="120">
        <v>32258266.439999998</v>
      </c>
      <c r="XB10" s="120">
        <v>1575454.75</v>
      </c>
      <c r="XC10" s="120">
        <v>310650.44000000006</v>
      </c>
      <c r="XD10" s="120">
        <v>673486.70000000007</v>
      </c>
      <c r="XE10" s="120">
        <v>584413.57000000007</v>
      </c>
      <c r="XF10" s="120">
        <v>93178187.069999978</v>
      </c>
      <c r="XG10" s="120">
        <v>1760780</v>
      </c>
      <c r="XH10" s="120">
        <v>1324592.06</v>
      </c>
      <c r="XI10" s="120">
        <v>24344435.270000007</v>
      </c>
      <c r="XJ10" s="120">
        <v>1830228.69</v>
      </c>
      <c r="XK10" s="120">
        <v>1382373.8399999999</v>
      </c>
      <c r="XL10" s="120">
        <v>2663723.3100000005</v>
      </c>
      <c r="XM10" s="120">
        <v>1504447.5499999998</v>
      </c>
      <c r="XN10" s="120">
        <v>1785721.71</v>
      </c>
      <c r="XO10" s="120">
        <v>3062869.8800000004</v>
      </c>
      <c r="XP10" s="120">
        <v>2512282.16</v>
      </c>
      <c r="XQ10" s="120">
        <v>888575.08</v>
      </c>
      <c r="XR10" s="120">
        <v>716583.89</v>
      </c>
      <c r="XS10" s="120">
        <v>2049937.23</v>
      </c>
      <c r="XT10" s="120">
        <v>620654.33000000007</v>
      </c>
      <c r="XU10" s="120">
        <v>690316.84</v>
      </c>
      <c r="XV10" s="120">
        <v>713095.83000000007</v>
      </c>
      <c r="XW10" s="120">
        <v>1041029.7799999998</v>
      </c>
      <c r="XX10" s="120">
        <v>778788.16999999993</v>
      </c>
      <c r="XY10" s="120">
        <v>939221.83000000007</v>
      </c>
      <c r="XZ10" s="120">
        <v>938911.70000000007</v>
      </c>
      <c r="YA10" s="120">
        <v>1216786.73</v>
      </c>
      <c r="YB10" s="120">
        <v>1161164.2999999996</v>
      </c>
      <c r="YC10" s="120">
        <v>91622758.909999996</v>
      </c>
      <c r="YD10" s="120">
        <v>1155416.51</v>
      </c>
      <c r="YE10" s="120">
        <v>7330862.29</v>
      </c>
      <c r="YF10" s="120">
        <v>1700304.2499999998</v>
      </c>
      <c r="YG10" s="120">
        <v>14432378.090000002</v>
      </c>
      <c r="YH10" s="120">
        <v>1461445.4</v>
      </c>
      <c r="YI10" s="120">
        <v>6155767.6000000006</v>
      </c>
      <c r="YJ10" s="120">
        <v>1193964.18</v>
      </c>
      <c r="YK10" s="120">
        <v>7343234.3100000005</v>
      </c>
      <c r="YL10" s="120">
        <v>5510817.8300000001</v>
      </c>
      <c r="YM10" s="120">
        <v>2438932.6200000006</v>
      </c>
      <c r="YN10" s="120">
        <v>1478974.59</v>
      </c>
      <c r="YO10" s="120">
        <v>906183.37</v>
      </c>
      <c r="YP10" s="120">
        <v>1044113.1299999999</v>
      </c>
      <c r="YQ10" s="120">
        <v>590095.05999999994</v>
      </c>
      <c r="YR10" s="120">
        <v>830863</v>
      </c>
      <c r="YS10" s="120">
        <v>604378.0199999999</v>
      </c>
      <c r="YT10" s="120">
        <v>35820633.910000011</v>
      </c>
      <c r="YU10" s="120">
        <v>926779.94000000006</v>
      </c>
      <c r="YV10" s="120">
        <v>1158048.52</v>
      </c>
      <c r="YW10" s="120">
        <v>1050776.75</v>
      </c>
      <c r="YX10" s="120">
        <v>2639195</v>
      </c>
      <c r="YY10" s="120">
        <v>1193546.4800000002</v>
      </c>
      <c r="YZ10" s="120">
        <v>850649.37</v>
      </c>
      <c r="ZA10" s="120">
        <v>44709429.269999996</v>
      </c>
      <c r="ZB10" s="120">
        <v>2648666.06</v>
      </c>
      <c r="ZC10" s="120">
        <v>1407242.02</v>
      </c>
      <c r="ZD10" s="120">
        <v>1175093.3</v>
      </c>
      <c r="ZE10" s="120">
        <v>581550.85</v>
      </c>
      <c r="ZF10" s="120">
        <v>1493848.6</v>
      </c>
      <c r="ZG10" s="120">
        <v>423614.87</v>
      </c>
      <c r="ZH10" s="120">
        <v>534963.37999999989</v>
      </c>
      <c r="ZI10" s="120">
        <v>5826234.0399999991</v>
      </c>
      <c r="ZJ10" s="120">
        <v>105019744.36000001</v>
      </c>
      <c r="ZK10" s="120">
        <v>1619620.32</v>
      </c>
      <c r="ZL10" s="120">
        <v>3658483.9999999995</v>
      </c>
      <c r="ZM10" s="120">
        <v>9630010.9900000002</v>
      </c>
      <c r="ZN10" s="120">
        <v>2651954.9300000006</v>
      </c>
      <c r="ZO10" s="120">
        <v>1442621.4500000002</v>
      </c>
      <c r="ZP10" s="120">
        <v>2206140.7000000002</v>
      </c>
      <c r="ZQ10" s="120">
        <v>3790157.9999999995</v>
      </c>
      <c r="ZR10" s="120">
        <v>5942773.1699999999</v>
      </c>
      <c r="ZS10" s="120">
        <v>4990574.88</v>
      </c>
      <c r="ZT10" s="120">
        <v>746027.4</v>
      </c>
      <c r="ZU10" s="120">
        <v>1171899.17</v>
      </c>
      <c r="ZV10" s="120">
        <v>1348174.25</v>
      </c>
      <c r="ZW10" s="120">
        <v>1962217.6300000001</v>
      </c>
      <c r="ZX10" s="120">
        <v>1056320.96</v>
      </c>
      <c r="ZY10" s="120">
        <v>711591.65</v>
      </c>
      <c r="ZZ10" s="120">
        <v>1752622.01</v>
      </c>
      <c r="AAA10" s="120">
        <v>1047884.3500000001</v>
      </c>
      <c r="AAB10" s="120">
        <v>924198.13</v>
      </c>
      <c r="AAC10" s="120">
        <v>1525705.85</v>
      </c>
      <c r="AAD10" s="120">
        <v>710765.2</v>
      </c>
      <c r="AAE10" s="120">
        <v>571803.5</v>
      </c>
      <c r="AAF10" s="120">
        <v>18662879.879999999</v>
      </c>
      <c r="AAG10" s="120">
        <v>863127.27</v>
      </c>
      <c r="AAH10" s="120">
        <v>2017005.2599999998</v>
      </c>
      <c r="AAI10" s="120">
        <v>1390993.4700000002</v>
      </c>
      <c r="AAJ10" s="120">
        <v>932195.91</v>
      </c>
      <c r="AAK10" s="120">
        <v>1689385.24</v>
      </c>
      <c r="AAL10" s="120">
        <v>1215594.82</v>
      </c>
      <c r="AAM10" s="120">
        <v>164420233.69</v>
      </c>
      <c r="AAN10" s="120">
        <v>1043144.9199999999</v>
      </c>
      <c r="AAO10" s="120">
        <v>1061505</v>
      </c>
      <c r="AAP10" s="120">
        <v>1585745.5999999999</v>
      </c>
      <c r="AAQ10" s="120">
        <v>1267616.93</v>
      </c>
      <c r="AAR10" s="120">
        <v>1151560.7</v>
      </c>
      <c r="AAS10" s="120">
        <v>2620152.61</v>
      </c>
      <c r="AAT10" s="120">
        <v>658453.74</v>
      </c>
      <c r="AAU10" s="120">
        <v>3825248.6500000008</v>
      </c>
      <c r="AAV10" s="120">
        <v>1122390.27</v>
      </c>
      <c r="AAW10" s="120">
        <v>1475009.7700000003</v>
      </c>
      <c r="AAX10" s="120">
        <v>12735872.609999999</v>
      </c>
      <c r="AAY10" s="120">
        <v>3173169.0399999996</v>
      </c>
      <c r="AAZ10" s="120">
        <v>1107584.71</v>
      </c>
      <c r="ABA10" s="120">
        <v>710389.16999999993</v>
      </c>
      <c r="ABB10" s="120">
        <v>2228340.6300000004</v>
      </c>
      <c r="ABC10" s="120">
        <v>613945.46</v>
      </c>
      <c r="ABD10" s="120">
        <v>1594242.34</v>
      </c>
      <c r="ABE10" s="120">
        <v>560977.51</v>
      </c>
      <c r="ABF10" s="120">
        <v>12245170.270000001</v>
      </c>
      <c r="ABG10" s="120">
        <v>9739468.0899999999</v>
      </c>
      <c r="ABH10" s="120">
        <v>556970.11</v>
      </c>
      <c r="ABI10" s="120">
        <v>815467.91999999993</v>
      </c>
      <c r="ABJ10" s="120">
        <v>995086.05</v>
      </c>
      <c r="ABK10" s="120">
        <v>445939.26</v>
      </c>
      <c r="ABL10" s="120">
        <v>734724.53</v>
      </c>
      <c r="ABM10" s="120">
        <v>66188330.68</v>
      </c>
      <c r="ABN10" s="120">
        <v>2724656.6799999997</v>
      </c>
      <c r="ABO10" s="120">
        <v>2045396.7400000005</v>
      </c>
      <c r="ABP10" s="120">
        <v>2818459.81</v>
      </c>
      <c r="ABQ10" s="120">
        <v>2367021.7199999997</v>
      </c>
      <c r="ABR10" s="120">
        <v>3289228.52</v>
      </c>
      <c r="ABS10" s="120">
        <v>1029634.68</v>
      </c>
      <c r="ABT10" s="120">
        <v>2035765.7199999997</v>
      </c>
      <c r="ABU10" s="120">
        <v>1436488.78</v>
      </c>
      <c r="ABV10" s="120">
        <v>20264987.389999989</v>
      </c>
      <c r="ABW10" s="120">
        <v>2375548.96</v>
      </c>
      <c r="ABX10" s="120">
        <v>2902507.91</v>
      </c>
      <c r="ABY10" s="120">
        <v>1628483.27</v>
      </c>
      <c r="ABZ10" s="120">
        <v>762023.36999999988</v>
      </c>
      <c r="ACA10" s="120">
        <v>3100523.58</v>
      </c>
      <c r="ACB10" s="120">
        <v>1180433.5</v>
      </c>
      <c r="ACC10" s="120">
        <v>1643901.3299999998</v>
      </c>
      <c r="ACD10" s="120">
        <v>499599.75</v>
      </c>
      <c r="ACE10" s="120">
        <v>2112914.87</v>
      </c>
      <c r="ACF10" s="120">
        <v>594904</v>
      </c>
      <c r="ACG10" s="120">
        <v>121866649.77</v>
      </c>
      <c r="ACH10" s="120">
        <v>156996.35000000003</v>
      </c>
      <c r="ACI10" s="120">
        <v>1719779.6</v>
      </c>
      <c r="ACJ10" s="120">
        <v>1702862.5699999998</v>
      </c>
      <c r="ACK10" s="120">
        <v>29581.560000000012</v>
      </c>
      <c r="ACL10" s="120">
        <v>1337214.6099999999</v>
      </c>
      <c r="ACM10" s="120">
        <v>1379984.91</v>
      </c>
      <c r="ACN10" s="120">
        <v>12092455.869999999</v>
      </c>
      <c r="ACO10" s="120">
        <v>22961070.789999999</v>
      </c>
      <c r="ACP10" s="120">
        <v>1507289.3900000001</v>
      </c>
      <c r="ACQ10" s="120">
        <v>1938941.45</v>
      </c>
      <c r="ACR10" s="120">
        <v>2556043.29</v>
      </c>
      <c r="ACS10" s="120">
        <v>2729274</v>
      </c>
      <c r="ACT10" s="120">
        <v>14696840.289999999</v>
      </c>
      <c r="ACU10" s="120">
        <v>1183276.18</v>
      </c>
      <c r="ACV10" s="120">
        <v>1723068.29</v>
      </c>
      <c r="ACW10" s="120">
        <v>591283.1399999999</v>
      </c>
      <c r="ACX10" s="120">
        <v>1046174.4799999999</v>
      </c>
      <c r="ACY10" s="120">
        <v>428493.08</v>
      </c>
      <c r="ACZ10" s="120">
        <v>372346.93</v>
      </c>
      <c r="ADA10" s="120">
        <v>84156.57</v>
      </c>
      <c r="ADB10" s="120">
        <v>110047</v>
      </c>
      <c r="ADC10" s="120">
        <v>293198.8</v>
      </c>
      <c r="ADD10" s="120">
        <v>30557362.289999999</v>
      </c>
      <c r="ADE10" s="120">
        <v>19849778.600000009</v>
      </c>
      <c r="ADF10" s="120">
        <v>738216.87</v>
      </c>
      <c r="ADG10" s="120">
        <v>490288.59000000008</v>
      </c>
      <c r="ADH10" s="120">
        <v>2579205.0300000003</v>
      </c>
      <c r="ADI10" s="120">
        <v>1080280</v>
      </c>
      <c r="ADJ10" s="120">
        <v>1898219.1500000001</v>
      </c>
      <c r="ADK10" s="120">
        <v>683610.05</v>
      </c>
      <c r="ADL10" s="120">
        <v>1845442.3299999998</v>
      </c>
      <c r="ADM10" s="120">
        <v>342976904.33000004</v>
      </c>
      <c r="ADN10" s="120">
        <v>23739672.310000002</v>
      </c>
      <c r="ADO10" s="120">
        <v>15206309.159999998</v>
      </c>
      <c r="ADP10" s="120">
        <v>40761646</v>
      </c>
      <c r="ADQ10" s="120">
        <v>250506.29</v>
      </c>
      <c r="ADR10" s="120">
        <v>675695.98</v>
      </c>
      <c r="ADS10" s="120">
        <v>715853.45</v>
      </c>
      <c r="ADT10" s="120">
        <v>576749.54</v>
      </c>
      <c r="ADU10" s="120">
        <v>118132065.20000003</v>
      </c>
      <c r="ADV10" s="120">
        <v>67279934.519999981</v>
      </c>
      <c r="ADW10" s="120">
        <v>10981408.700000001</v>
      </c>
      <c r="ADX10" s="120">
        <v>1761009.25</v>
      </c>
      <c r="ADY10" s="120">
        <v>2905987.98</v>
      </c>
      <c r="ADZ10" s="120">
        <v>2893174.3</v>
      </c>
      <c r="AEA10" s="120">
        <v>1760772.29</v>
      </c>
      <c r="AEB10" s="120">
        <v>1901650.2999999998</v>
      </c>
      <c r="AEC10" s="120">
        <v>2201309.04</v>
      </c>
      <c r="AED10" s="120">
        <v>1708245.6900000002</v>
      </c>
      <c r="AEE10" s="120">
        <v>2400618</v>
      </c>
      <c r="AEF10" s="120">
        <v>3603070.59</v>
      </c>
      <c r="AEG10" s="120">
        <v>1573811.55</v>
      </c>
      <c r="AEH10" s="120">
        <v>1561918.3199999998</v>
      </c>
      <c r="AEI10" s="120">
        <v>2625475.2100000004</v>
      </c>
      <c r="AEJ10" s="120">
        <v>2989832.13</v>
      </c>
      <c r="AEK10" s="120">
        <v>1592030.01</v>
      </c>
      <c r="AEL10" s="120">
        <v>3284861.9999999991</v>
      </c>
      <c r="AEM10" s="120">
        <v>1431258.3</v>
      </c>
      <c r="AEN10" s="120">
        <v>8629898.6499999985</v>
      </c>
      <c r="AEO10" s="120">
        <v>108660030.78000002</v>
      </c>
      <c r="AEP10" s="120">
        <v>6915660.1499999994</v>
      </c>
      <c r="AEQ10" s="120">
        <v>4329972.76</v>
      </c>
      <c r="AER10" s="120">
        <v>2056383.1300000001</v>
      </c>
      <c r="AES10" s="120">
        <v>3568399.3</v>
      </c>
      <c r="AET10" s="120">
        <v>9067590.8999999985</v>
      </c>
      <c r="AEU10" s="120">
        <v>1280322.1400000001</v>
      </c>
      <c r="AEV10" s="120">
        <v>3202958.6</v>
      </c>
      <c r="AEW10" s="120">
        <v>1682371.12</v>
      </c>
      <c r="AEX10" s="120">
        <v>789439.72</v>
      </c>
      <c r="AEY10" s="120">
        <v>39085040.859999999</v>
      </c>
      <c r="AEZ10" s="120">
        <v>16541543.000000002</v>
      </c>
      <c r="AFA10" s="120">
        <v>1312836.75</v>
      </c>
      <c r="AFB10" s="120">
        <v>891344.63</v>
      </c>
      <c r="AFC10" s="120">
        <v>979785.71000000008</v>
      </c>
      <c r="AFD10" s="120">
        <v>1100707.43</v>
      </c>
      <c r="AFE10" s="120">
        <v>455938.14999999997</v>
      </c>
      <c r="AFF10" s="120">
        <v>495393.96</v>
      </c>
      <c r="AFG10" s="120">
        <v>505691.47</v>
      </c>
      <c r="AFH10" s="120">
        <v>549079.06000000006</v>
      </c>
      <c r="AFI10" s="120">
        <v>281943.82</v>
      </c>
      <c r="AFJ10" s="120">
        <v>281701.68000000005</v>
      </c>
      <c r="AFK10" s="120">
        <v>723353.82</v>
      </c>
      <c r="AFL10" s="120">
        <v>32642706.340000004</v>
      </c>
      <c r="AFM10" s="120">
        <v>917252.21</v>
      </c>
      <c r="AFN10" s="120">
        <v>2302447.8199999998</v>
      </c>
      <c r="AFO10" s="120">
        <v>843473.99</v>
      </c>
      <c r="AFP10" s="120">
        <v>492295.21000000008</v>
      </c>
      <c r="AFQ10" s="120">
        <v>415204.15</v>
      </c>
      <c r="AFR10" s="120">
        <v>215178.38</v>
      </c>
      <c r="AFS10" s="120">
        <v>1484654.52</v>
      </c>
      <c r="AFT10" s="120">
        <v>1079901.4099999999</v>
      </c>
      <c r="AFU10" s="120">
        <v>445712.36</v>
      </c>
      <c r="AFV10" s="120">
        <v>925897.72000000009</v>
      </c>
      <c r="AFW10" s="120">
        <v>417403.32</v>
      </c>
      <c r="AFX10" s="120">
        <v>43017744.370000005</v>
      </c>
      <c r="AFY10" s="120">
        <v>1519458.94</v>
      </c>
      <c r="AFZ10" s="120">
        <v>1046935.6700000002</v>
      </c>
      <c r="AGA10" s="120">
        <v>1336580.1299999999</v>
      </c>
      <c r="AGB10" s="120">
        <v>5314678.1500000013</v>
      </c>
      <c r="AGC10" s="120">
        <v>1090133.6000000001</v>
      </c>
      <c r="AGD10" s="120">
        <v>530235.82000000007</v>
      </c>
      <c r="AGE10" s="120">
        <v>1729039</v>
      </c>
      <c r="AGF10" s="120">
        <v>1244621.2</v>
      </c>
      <c r="AGG10" s="120">
        <v>1257884.3899999997</v>
      </c>
      <c r="AGH10" s="120">
        <v>673100.54</v>
      </c>
      <c r="AGI10" s="120">
        <v>56918913.670000009</v>
      </c>
      <c r="AGJ10" s="120">
        <v>8768216.5199999996</v>
      </c>
      <c r="AGK10" s="120">
        <v>717276.89</v>
      </c>
      <c r="AGL10" s="120">
        <v>497430.73</v>
      </c>
      <c r="AGM10" s="120">
        <v>1894320.98</v>
      </c>
      <c r="AGN10" s="120">
        <v>465025.47</v>
      </c>
      <c r="AGO10" s="120">
        <v>136004.99000000002</v>
      </c>
      <c r="AGP10" s="120">
        <v>359805.33999999997</v>
      </c>
      <c r="AGQ10" s="120">
        <v>240944001.46000001</v>
      </c>
      <c r="AGR10" s="120">
        <v>114482304.43000001</v>
      </c>
      <c r="AGS10" s="120">
        <v>2455316.4</v>
      </c>
      <c r="AGT10" s="120">
        <v>3921761.7800000003</v>
      </c>
      <c r="AGU10" s="120">
        <v>5672310.8800000008</v>
      </c>
      <c r="AGV10" s="120">
        <v>3874840.07</v>
      </c>
      <c r="AGW10" s="120">
        <v>939271.56</v>
      </c>
      <c r="AGX10" s="120">
        <v>3922212.9500000007</v>
      </c>
      <c r="AGY10" s="120">
        <v>591217.65</v>
      </c>
      <c r="AGZ10" s="120">
        <v>3939425.9000000004</v>
      </c>
      <c r="AHA10" s="120">
        <v>5157004.4400000004</v>
      </c>
      <c r="AHB10" s="120">
        <v>2986529.1300000004</v>
      </c>
      <c r="AHC10" s="120">
        <v>2576048.0499999998</v>
      </c>
      <c r="AHD10" s="120">
        <v>1516291.5699999998</v>
      </c>
      <c r="AHE10" s="120">
        <v>3127999.48</v>
      </c>
      <c r="AHF10" s="120">
        <v>3043800.9</v>
      </c>
      <c r="AHG10" s="120">
        <v>1532094.23</v>
      </c>
      <c r="AHH10" s="120">
        <v>21930239.179999996</v>
      </c>
      <c r="AHI10" s="120">
        <v>1124097.3799999999</v>
      </c>
      <c r="AHJ10" s="120">
        <v>897839.3</v>
      </c>
      <c r="AHK10" s="120">
        <v>1395538.3599999999</v>
      </c>
      <c r="AHL10" s="120">
        <v>2343188.66</v>
      </c>
      <c r="AHM10" s="120">
        <v>570690.29999999993</v>
      </c>
      <c r="AHN10" s="120">
        <v>556650.7300000001</v>
      </c>
    </row>
    <row r="11" spans="1:899" ht="24.6">
      <c r="A11" s="141" t="s">
        <v>10</v>
      </c>
      <c r="B11" s="6" t="s">
        <v>11</v>
      </c>
      <c r="C11" s="120">
        <v>27015763.82</v>
      </c>
      <c r="D11" s="120">
        <v>498176.19</v>
      </c>
      <c r="E11" s="120">
        <v>613380.79</v>
      </c>
      <c r="F11" s="120">
        <v>116581.79999999999</v>
      </c>
      <c r="G11" s="120">
        <v>1559369.75</v>
      </c>
      <c r="H11" s="120">
        <v>2003585.0499999998</v>
      </c>
      <c r="I11" s="120">
        <v>4583238.96</v>
      </c>
      <c r="J11" s="120">
        <v>2478938.6100000003</v>
      </c>
      <c r="K11" s="120">
        <v>853734.51</v>
      </c>
      <c r="L11" s="120">
        <v>292534.5</v>
      </c>
      <c r="M11" s="120">
        <v>878649.04999999993</v>
      </c>
      <c r="N11" s="120">
        <v>162914.53999999998</v>
      </c>
      <c r="O11" s="120">
        <v>569957.41999999993</v>
      </c>
      <c r="P11" s="120">
        <v>366829.36</v>
      </c>
      <c r="Q11" s="120">
        <v>103418</v>
      </c>
      <c r="R11" s="120">
        <v>155778</v>
      </c>
      <c r="S11" s="120">
        <v>1210000.9900000002</v>
      </c>
      <c r="T11" s="120">
        <v>126303.93</v>
      </c>
      <c r="U11" s="120">
        <v>52974113</v>
      </c>
      <c r="V11" s="120">
        <v>3717254.38</v>
      </c>
      <c r="W11" s="120">
        <v>809293.2300000001</v>
      </c>
      <c r="X11" s="120">
        <v>6338042.5999999996</v>
      </c>
      <c r="Y11" s="120">
        <v>5630332.5300000003</v>
      </c>
      <c r="Z11" s="120">
        <v>5155669</v>
      </c>
      <c r="AA11" s="120">
        <v>825741</v>
      </c>
      <c r="AB11" s="120">
        <v>28002815.969999999</v>
      </c>
      <c r="AC11" s="120">
        <v>5195889.99</v>
      </c>
      <c r="AD11" s="120">
        <v>1485550</v>
      </c>
      <c r="AE11" s="120">
        <v>3251474.41</v>
      </c>
      <c r="AF11" s="120">
        <v>7086457.5999999996</v>
      </c>
      <c r="AG11" s="120">
        <v>19080692.769999996</v>
      </c>
      <c r="AH11" s="120">
        <v>18988317.66</v>
      </c>
      <c r="AI11" s="120">
        <v>3224061</v>
      </c>
      <c r="AJ11" s="120">
        <v>88735</v>
      </c>
      <c r="AK11" s="120">
        <v>6134</v>
      </c>
      <c r="AL11" s="120">
        <v>9786439</v>
      </c>
      <c r="AM11" s="120">
        <v>293439.42</v>
      </c>
      <c r="AN11" s="120">
        <v>5186670.95</v>
      </c>
      <c r="AO11" s="120">
        <v>12120115.390000001</v>
      </c>
      <c r="AP11" s="120">
        <v>11845322.17</v>
      </c>
      <c r="AQ11" s="120">
        <v>6768886</v>
      </c>
      <c r="AR11" s="120">
        <v>471.5</v>
      </c>
      <c r="AS11" s="120">
        <v>1074393.92</v>
      </c>
      <c r="AT11" s="120">
        <v>26666</v>
      </c>
      <c r="AU11" s="120">
        <v>5942</v>
      </c>
      <c r="AV11" s="120">
        <v>42684</v>
      </c>
      <c r="AW11" s="120">
        <v>99033</v>
      </c>
      <c r="AX11" s="120">
        <v>95092.2</v>
      </c>
      <c r="AY11" s="120">
        <v>14390</v>
      </c>
      <c r="AZ11" s="120">
        <v>41399</v>
      </c>
      <c r="BA11" s="120">
        <v>23853</v>
      </c>
      <c r="BB11" s="120">
        <v>305</v>
      </c>
      <c r="BC11" s="120">
        <v>0</v>
      </c>
      <c r="BD11" s="120">
        <v>20557</v>
      </c>
      <c r="BE11" s="120">
        <v>161049</v>
      </c>
      <c r="BF11" s="120">
        <v>888</v>
      </c>
      <c r="BG11" s="120">
        <v>8966.7800000000007</v>
      </c>
      <c r="BH11" s="120">
        <v>1435532.5</v>
      </c>
      <c r="BI11" s="120">
        <v>398546.35</v>
      </c>
      <c r="BJ11" s="120">
        <v>78909.919999999998</v>
      </c>
      <c r="BK11" s="120">
        <v>23000</v>
      </c>
      <c r="BL11" s="120">
        <v>216895.78999999998</v>
      </c>
      <c r="BM11" s="120">
        <v>129703.94</v>
      </c>
      <c r="BN11" s="120">
        <v>67677.31</v>
      </c>
      <c r="BO11" s="120">
        <v>0</v>
      </c>
      <c r="BP11" s="120">
        <v>0</v>
      </c>
      <c r="BQ11" s="120">
        <v>511924</v>
      </c>
      <c r="BR11" s="120">
        <v>68300</v>
      </c>
      <c r="BS11" s="120">
        <v>69201</v>
      </c>
      <c r="BT11" s="120">
        <v>207335</v>
      </c>
      <c r="BU11" s="120">
        <v>1550</v>
      </c>
      <c r="BV11" s="120">
        <v>23919.45</v>
      </c>
      <c r="BW11" s="120">
        <v>2500</v>
      </c>
      <c r="BX11" s="120">
        <v>71679</v>
      </c>
      <c r="BY11" s="120">
        <v>1600837.5999999999</v>
      </c>
      <c r="BZ11" s="120">
        <v>562765</v>
      </c>
      <c r="CA11" s="120">
        <v>871649</v>
      </c>
      <c r="CB11" s="120">
        <v>102926</v>
      </c>
      <c r="CC11" s="120">
        <v>23638</v>
      </c>
      <c r="CD11" s="120">
        <v>1220</v>
      </c>
      <c r="CE11" s="120">
        <v>102253.75999999999</v>
      </c>
      <c r="CF11" s="120">
        <v>5943999.3199999994</v>
      </c>
      <c r="CG11" s="120">
        <v>149704</v>
      </c>
      <c r="CH11" s="120">
        <v>365922.5</v>
      </c>
      <c r="CI11" s="120">
        <v>37010.6</v>
      </c>
      <c r="CJ11" s="120">
        <v>20449.560000000001</v>
      </c>
      <c r="CK11" s="120">
        <v>76176</v>
      </c>
      <c r="CL11" s="120">
        <v>25452</v>
      </c>
      <c r="CM11" s="120">
        <v>201721</v>
      </c>
      <c r="CN11" s="120">
        <v>25450</v>
      </c>
      <c r="CO11" s="120">
        <v>129269</v>
      </c>
      <c r="CP11" s="120">
        <v>6865.25</v>
      </c>
      <c r="CQ11" s="120">
        <v>527736.93999999994</v>
      </c>
      <c r="CR11" s="120">
        <v>55518.91</v>
      </c>
      <c r="CS11" s="120">
        <v>6202406.3599999994</v>
      </c>
      <c r="CT11" s="120">
        <v>879088.82000000007</v>
      </c>
      <c r="CU11" s="120">
        <v>630123.76</v>
      </c>
      <c r="CV11" s="120">
        <v>297168.92</v>
      </c>
      <c r="CW11" s="120">
        <v>14816</v>
      </c>
      <c r="CX11" s="120">
        <v>8731089.9400000013</v>
      </c>
      <c r="CY11" s="120">
        <v>1931728.79</v>
      </c>
      <c r="CZ11" s="120">
        <v>357797.7</v>
      </c>
      <c r="DA11" s="120">
        <v>2646062.2799999998</v>
      </c>
      <c r="DB11" s="120">
        <v>72643015.820000008</v>
      </c>
      <c r="DC11" s="120">
        <v>620756.18999999994</v>
      </c>
      <c r="DD11" s="120">
        <v>251207.13</v>
      </c>
      <c r="DE11" s="120">
        <v>2688738.2</v>
      </c>
      <c r="DF11" s="120">
        <v>1673790.76</v>
      </c>
      <c r="DG11" s="120">
        <v>1567539.4000000006</v>
      </c>
      <c r="DH11" s="120">
        <v>3495911.56</v>
      </c>
      <c r="DI11" s="120">
        <v>432436.05</v>
      </c>
      <c r="DJ11" s="120">
        <v>4529272.5799999991</v>
      </c>
      <c r="DK11" s="120">
        <v>312687.19999999995</v>
      </c>
      <c r="DL11" s="120">
        <v>376264.2</v>
      </c>
      <c r="DM11" s="120">
        <v>126109</v>
      </c>
      <c r="DN11" s="120">
        <v>68578</v>
      </c>
      <c r="DO11" s="120">
        <v>325857.59999999998</v>
      </c>
      <c r="DP11" s="120">
        <v>936053.5</v>
      </c>
      <c r="DQ11" s="120">
        <v>170287</v>
      </c>
      <c r="DR11" s="120">
        <v>1263909.2</v>
      </c>
      <c r="DS11" s="120">
        <v>1050196.82</v>
      </c>
      <c r="DT11" s="120">
        <v>275564.18</v>
      </c>
      <c r="DU11" s="120">
        <v>228896.91</v>
      </c>
      <c r="DV11" s="120">
        <v>537425.23</v>
      </c>
      <c r="DW11" s="120">
        <v>199607</v>
      </c>
      <c r="DX11" s="120">
        <v>452138</v>
      </c>
      <c r="DY11" s="120">
        <v>2334463</v>
      </c>
      <c r="DZ11" s="120">
        <v>27198</v>
      </c>
      <c r="EA11" s="120">
        <v>5224</v>
      </c>
      <c r="EB11" s="120">
        <v>114114</v>
      </c>
      <c r="EC11" s="120">
        <v>70977.149999999994</v>
      </c>
      <c r="ED11" s="120">
        <v>357584.77</v>
      </c>
      <c r="EE11" s="120">
        <v>453209</v>
      </c>
      <c r="EF11" s="120">
        <v>44475</v>
      </c>
      <c r="EG11" s="120">
        <v>68152.3</v>
      </c>
      <c r="EH11" s="120">
        <v>138460.45000000001</v>
      </c>
      <c r="EI11" s="120">
        <v>193378.55</v>
      </c>
      <c r="EJ11" s="120">
        <v>94539</v>
      </c>
      <c r="EK11" s="120">
        <v>34745.79</v>
      </c>
      <c r="EL11" s="120">
        <v>53371</v>
      </c>
      <c r="EM11" s="120">
        <v>650583.14</v>
      </c>
      <c r="EN11" s="120">
        <v>7088</v>
      </c>
      <c r="EO11" s="120">
        <v>30052.5</v>
      </c>
      <c r="EP11" s="120">
        <v>0</v>
      </c>
      <c r="EQ11" s="120">
        <v>0</v>
      </c>
      <c r="ER11" s="120">
        <v>66016</v>
      </c>
      <c r="ES11" s="120">
        <v>13884</v>
      </c>
      <c r="ET11" s="120">
        <v>0</v>
      </c>
      <c r="EU11" s="120">
        <v>3402</v>
      </c>
      <c r="EV11" s="120">
        <v>4320279</v>
      </c>
      <c r="EW11" s="120">
        <v>132946</v>
      </c>
      <c r="EX11" s="120">
        <v>617979.53</v>
      </c>
      <c r="EY11" s="120">
        <v>130306.26999999999</v>
      </c>
      <c r="EZ11" s="120">
        <v>1656456.4</v>
      </c>
      <c r="FA11" s="120">
        <v>2032619</v>
      </c>
      <c r="FB11" s="120">
        <v>324033.32</v>
      </c>
      <c r="FC11" s="120">
        <v>359140.33</v>
      </c>
      <c r="FD11" s="120">
        <v>623789</v>
      </c>
      <c r="FE11" s="120">
        <v>159300.24</v>
      </c>
      <c r="FF11" s="120">
        <v>676302</v>
      </c>
      <c r="FG11" s="120">
        <v>148041</v>
      </c>
      <c r="FH11" s="120">
        <v>989498.25</v>
      </c>
      <c r="FI11" s="120">
        <v>339585</v>
      </c>
      <c r="FJ11" s="120">
        <v>100363</v>
      </c>
      <c r="FK11" s="120">
        <v>173850.5</v>
      </c>
      <c r="FL11" s="120">
        <v>155987</v>
      </c>
      <c r="FM11" s="120">
        <v>460282.28</v>
      </c>
      <c r="FN11" s="120">
        <v>18286.5</v>
      </c>
      <c r="FO11" s="120">
        <v>2168</v>
      </c>
      <c r="FP11" s="120">
        <v>20682817.09</v>
      </c>
      <c r="FQ11" s="120">
        <v>105314</v>
      </c>
      <c r="FR11" s="120">
        <v>136052.29999999999</v>
      </c>
      <c r="FS11" s="120">
        <v>252076.79999999999</v>
      </c>
      <c r="FT11" s="120">
        <v>459359</v>
      </c>
      <c r="FU11" s="120">
        <v>228663</v>
      </c>
      <c r="FV11" s="120">
        <v>371770</v>
      </c>
      <c r="FW11" s="120">
        <v>302251</v>
      </c>
      <c r="FX11" s="120">
        <v>97438</v>
      </c>
      <c r="FY11" s="120">
        <v>227782</v>
      </c>
      <c r="FZ11" s="120">
        <v>433479.67999999999</v>
      </c>
      <c r="GA11" s="120">
        <v>76500</v>
      </c>
      <c r="GB11" s="120">
        <v>62797</v>
      </c>
      <c r="GC11" s="120">
        <v>7599</v>
      </c>
      <c r="GD11" s="120">
        <v>2236045.2599999998</v>
      </c>
      <c r="GE11" s="120">
        <v>19513</v>
      </c>
      <c r="GF11" s="120">
        <v>104243</v>
      </c>
      <c r="GG11" s="120">
        <v>218710.2</v>
      </c>
      <c r="GH11" s="120">
        <v>75566</v>
      </c>
      <c r="GI11" s="120">
        <v>3114</v>
      </c>
      <c r="GJ11" s="120">
        <v>11000</v>
      </c>
      <c r="GK11" s="120">
        <v>282647</v>
      </c>
      <c r="GL11" s="120">
        <v>67827</v>
      </c>
      <c r="GM11" s="120">
        <v>0</v>
      </c>
      <c r="GN11" s="120">
        <v>0</v>
      </c>
      <c r="GO11" s="120">
        <v>0</v>
      </c>
      <c r="GP11" s="120">
        <v>1221418</v>
      </c>
      <c r="GQ11" s="120">
        <v>55238.79</v>
      </c>
      <c r="GR11" s="120">
        <v>27461</v>
      </c>
      <c r="GS11" s="120">
        <v>41718</v>
      </c>
      <c r="GT11" s="120">
        <v>5236</v>
      </c>
      <c r="GU11" s="120">
        <v>208339.84</v>
      </c>
      <c r="GV11" s="120">
        <v>22280</v>
      </c>
      <c r="GW11" s="120">
        <v>204944.25</v>
      </c>
      <c r="GX11" s="120">
        <v>3960876.42</v>
      </c>
      <c r="GY11" s="120">
        <v>6143</v>
      </c>
      <c r="GZ11" s="120">
        <v>1372837.78</v>
      </c>
      <c r="HA11" s="120">
        <v>4939060.5</v>
      </c>
      <c r="HB11" s="120">
        <v>46563729.25</v>
      </c>
      <c r="HC11" s="120">
        <v>6149921.5</v>
      </c>
      <c r="HD11" s="120">
        <v>9723313.7699999996</v>
      </c>
      <c r="HE11" s="120">
        <v>14625509.93</v>
      </c>
      <c r="HF11" s="120">
        <v>3698257.99</v>
      </c>
      <c r="HG11" s="120">
        <v>23811715.5</v>
      </c>
      <c r="HH11" s="120">
        <v>8111537.7000000002</v>
      </c>
      <c r="HI11" s="120">
        <v>19387595.960000001</v>
      </c>
      <c r="HJ11" s="120">
        <v>16797177.34</v>
      </c>
      <c r="HK11" s="120">
        <v>4028428.6100000003</v>
      </c>
      <c r="HL11" s="120">
        <v>3400165.56</v>
      </c>
      <c r="HM11" s="120">
        <v>1874574.01</v>
      </c>
      <c r="HN11" s="120">
        <v>704008.8</v>
      </c>
      <c r="HO11" s="120">
        <v>19804148.380000003</v>
      </c>
      <c r="HP11" s="120">
        <v>14369769.689999999</v>
      </c>
      <c r="HQ11" s="120">
        <v>11410261.58</v>
      </c>
      <c r="HR11" s="120">
        <v>1082775</v>
      </c>
      <c r="HS11" s="120">
        <v>65157.959999999992</v>
      </c>
      <c r="HT11" s="120">
        <v>240842.06</v>
      </c>
      <c r="HU11" s="120">
        <v>180643</v>
      </c>
      <c r="HV11" s="120">
        <v>3243</v>
      </c>
      <c r="HW11" s="120">
        <v>3428548</v>
      </c>
      <c r="HX11" s="120">
        <v>667836</v>
      </c>
      <c r="HY11" s="120">
        <v>52743</v>
      </c>
      <c r="HZ11" s="120">
        <v>70170.23000000001</v>
      </c>
      <c r="IA11" s="120">
        <v>170498</v>
      </c>
      <c r="IB11" s="120">
        <v>2905155.5</v>
      </c>
      <c r="IC11" s="120">
        <v>2883</v>
      </c>
      <c r="ID11" s="120">
        <v>1114939</v>
      </c>
      <c r="IE11" s="120">
        <v>0</v>
      </c>
      <c r="IF11" s="120">
        <v>360</v>
      </c>
      <c r="IG11" s="120">
        <v>1630493.74</v>
      </c>
      <c r="IH11" s="120">
        <v>724604.84</v>
      </c>
      <c r="II11" s="120">
        <v>757890</v>
      </c>
      <c r="IJ11" s="120">
        <v>318212</v>
      </c>
      <c r="IK11" s="120">
        <v>707615.5</v>
      </c>
      <c r="IL11" s="120">
        <v>83060</v>
      </c>
      <c r="IM11" s="120">
        <v>20807</v>
      </c>
      <c r="IN11" s="120">
        <v>35264</v>
      </c>
      <c r="IO11" s="120">
        <v>51741</v>
      </c>
      <c r="IP11" s="120">
        <v>12854</v>
      </c>
      <c r="IQ11" s="120">
        <v>505869.51</v>
      </c>
      <c r="IR11" s="120">
        <v>6592308.5</v>
      </c>
      <c r="IS11" s="120">
        <v>2976186.04</v>
      </c>
      <c r="IT11" s="120">
        <v>2246444.31</v>
      </c>
      <c r="IU11" s="120">
        <v>2650522</v>
      </c>
      <c r="IV11" s="120">
        <v>758980.4</v>
      </c>
      <c r="IW11" s="120">
        <v>254291</v>
      </c>
      <c r="IX11" s="120">
        <v>506936</v>
      </c>
      <c r="IY11" s="120">
        <v>39039</v>
      </c>
      <c r="IZ11" s="120">
        <v>461587.5</v>
      </c>
      <c r="JA11" s="120">
        <v>778627</v>
      </c>
      <c r="JB11" s="120">
        <v>1983306</v>
      </c>
      <c r="JC11" s="120">
        <v>1481317</v>
      </c>
      <c r="JD11" s="120">
        <v>473465.32</v>
      </c>
      <c r="JE11" s="120">
        <v>269890</v>
      </c>
      <c r="JF11" s="120">
        <v>217733</v>
      </c>
      <c r="JG11" s="120">
        <v>423470.5</v>
      </c>
      <c r="JH11" s="120">
        <v>48648</v>
      </c>
      <c r="JI11" s="120">
        <v>13228</v>
      </c>
      <c r="JJ11" s="120">
        <v>3774319.62</v>
      </c>
      <c r="JK11" s="120">
        <v>13500</v>
      </c>
      <c r="JL11" s="120">
        <v>59867</v>
      </c>
      <c r="JM11" s="120">
        <v>30786.080000000002</v>
      </c>
      <c r="JN11" s="120">
        <v>3197</v>
      </c>
      <c r="JO11" s="120">
        <v>144870.17000000001</v>
      </c>
      <c r="JP11" s="120">
        <v>0</v>
      </c>
      <c r="JQ11" s="120">
        <v>18942705.549999997</v>
      </c>
      <c r="JR11" s="120">
        <v>15381484.690000001</v>
      </c>
      <c r="JS11" s="120">
        <v>2745288.2</v>
      </c>
      <c r="JT11" s="120">
        <v>1675545</v>
      </c>
      <c r="JU11" s="120">
        <v>1596896.35</v>
      </c>
      <c r="JV11" s="120">
        <v>317392.33</v>
      </c>
      <c r="JW11" s="120">
        <v>4491203.3099999996</v>
      </c>
      <c r="JX11" s="120">
        <v>6845901</v>
      </c>
      <c r="JY11" s="120">
        <v>5668757.25</v>
      </c>
      <c r="JZ11" s="120">
        <v>1597819.23</v>
      </c>
      <c r="KA11" s="120">
        <v>436747.54</v>
      </c>
      <c r="KB11" s="120">
        <v>1218242.74</v>
      </c>
      <c r="KC11" s="120">
        <v>257540.83000000002</v>
      </c>
      <c r="KD11" s="120">
        <v>293637.24</v>
      </c>
      <c r="KE11" s="120">
        <v>84152.31</v>
      </c>
      <c r="KF11" s="120">
        <v>31106584.09</v>
      </c>
      <c r="KG11" s="120">
        <v>0</v>
      </c>
      <c r="KH11" s="120">
        <v>1045803.5</v>
      </c>
      <c r="KI11" s="120">
        <v>3652963.45</v>
      </c>
      <c r="KJ11" s="120">
        <v>1994264</v>
      </c>
      <c r="KK11" s="120">
        <v>1825390</v>
      </c>
      <c r="KL11" s="120">
        <v>19674145</v>
      </c>
      <c r="KM11" s="120">
        <v>360762.2</v>
      </c>
      <c r="KN11" s="120">
        <v>763768</v>
      </c>
      <c r="KO11" s="120">
        <v>19669586.93</v>
      </c>
      <c r="KP11" s="120">
        <v>885533</v>
      </c>
      <c r="KQ11" s="120">
        <v>134969.12000000017</v>
      </c>
      <c r="KR11" s="120">
        <v>5597081.959999999</v>
      </c>
      <c r="KS11" s="120">
        <v>1461585.8199999998</v>
      </c>
      <c r="KT11" s="120">
        <v>3504116.78</v>
      </c>
      <c r="KU11" s="120">
        <v>12424656.469999999</v>
      </c>
      <c r="KV11" s="120">
        <v>1381825.15</v>
      </c>
      <c r="KW11" s="120">
        <v>9842013.459999999</v>
      </c>
      <c r="KX11" s="120">
        <v>1149699.9100000001</v>
      </c>
      <c r="KY11" s="120">
        <v>209245</v>
      </c>
      <c r="KZ11" s="120">
        <v>2204154.1799999997</v>
      </c>
      <c r="LA11" s="120">
        <v>639209.32999999996</v>
      </c>
      <c r="LB11" s="120">
        <v>656568.66</v>
      </c>
      <c r="LC11" s="120">
        <v>4768983.7700000005</v>
      </c>
      <c r="LD11" s="120">
        <v>320130.5</v>
      </c>
      <c r="LE11" s="120">
        <v>18328100.48</v>
      </c>
      <c r="LF11" s="120">
        <v>3973534.3599999994</v>
      </c>
      <c r="LG11" s="120">
        <v>9566194.6500000004</v>
      </c>
      <c r="LH11" s="120">
        <v>8960906.7799999993</v>
      </c>
      <c r="LI11" s="120">
        <v>744984.4</v>
      </c>
      <c r="LJ11" s="120">
        <v>1486444</v>
      </c>
      <c r="LK11" s="120">
        <v>1020775.5</v>
      </c>
      <c r="LL11" s="120">
        <v>3173042.25</v>
      </c>
      <c r="LM11" s="120">
        <v>156593</v>
      </c>
      <c r="LN11" s="120">
        <v>2942623.75</v>
      </c>
      <c r="LO11" s="120">
        <v>1400394.81</v>
      </c>
      <c r="LP11" s="120">
        <v>14471893.67</v>
      </c>
      <c r="LQ11" s="120">
        <v>1033229.64</v>
      </c>
      <c r="LR11" s="120">
        <v>515073.96</v>
      </c>
      <c r="LS11" s="120">
        <v>203630131.12</v>
      </c>
      <c r="LT11" s="120">
        <v>29447111.93</v>
      </c>
      <c r="LU11" s="120">
        <v>4397036.12</v>
      </c>
      <c r="LV11" s="120">
        <v>2514552.23</v>
      </c>
      <c r="LW11" s="120">
        <v>350514</v>
      </c>
      <c r="LX11" s="120">
        <v>96669</v>
      </c>
      <c r="LY11" s="120">
        <v>603012.62</v>
      </c>
      <c r="LZ11" s="120">
        <v>47972</v>
      </c>
      <c r="MA11" s="120">
        <v>305898.68</v>
      </c>
      <c r="MB11" s="120">
        <v>225462.5</v>
      </c>
      <c r="MC11" s="120">
        <v>690877.97999999986</v>
      </c>
      <c r="MD11" s="120">
        <v>91097</v>
      </c>
      <c r="ME11" s="120">
        <v>22219586.84</v>
      </c>
      <c r="MF11" s="120">
        <v>6463512.5199999996</v>
      </c>
      <c r="MG11" s="120">
        <v>1968895.93</v>
      </c>
      <c r="MH11" s="120">
        <v>3502171.5100000002</v>
      </c>
      <c r="MI11" s="120">
        <v>1968480.37</v>
      </c>
      <c r="MJ11" s="120">
        <v>14441131.77</v>
      </c>
      <c r="MK11" s="120">
        <v>10763564.459999999</v>
      </c>
      <c r="ML11" s="120">
        <v>3466767.18</v>
      </c>
      <c r="MM11" s="120">
        <v>4840999.88</v>
      </c>
      <c r="MN11" s="120">
        <v>3539129.22</v>
      </c>
      <c r="MO11" s="120">
        <v>2938347.5</v>
      </c>
      <c r="MP11" s="120">
        <v>5808529.2000000002</v>
      </c>
      <c r="MQ11" s="120">
        <v>13490261.940000001</v>
      </c>
      <c r="MR11" s="120">
        <v>2562084.1</v>
      </c>
      <c r="MS11" s="120">
        <v>18746573</v>
      </c>
      <c r="MT11" s="120">
        <v>398631.99</v>
      </c>
      <c r="MU11" s="120">
        <v>2467837</v>
      </c>
      <c r="MV11" s="120">
        <v>1606625.27</v>
      </c>
      <c r="MW11" s="120">
        <v>1775952</v>
      </c>
      <c r="MX11" s="120">
        <v>6796859</v>
      </c>
      <c r="MY11" s="120">
        <v>4189200.44</v>
      </c>
      <c r="MZ11" s="120">
        <v>32792</v>
      </c>
      <c r="NA11" s="120">
        <v>6552</v>
      </c>
      <c r="NB11" s="120">
        <v>36004677.329999998</v>
      </c>
      <c r="NC11" s="120">
        <v>4973843.2</v>
      </c>
      <c r="ND11" s="120">
        <v>1866979.8</v>
      </c>
      <c r="NE11" s="120">
        <v>15673274.700000001</v>
      </c>
      <c r="NF11" s="120">
        <v>1699160</v>
      </c>
      <c r="NG11" s="120">
        <v>2467899</v>
      </c>
      <c r="NH11" s="120">
        <v>3135625.5999999996</v>
      </c>
      <c r="NI11" s="120">
        <v>12694369</v>
      </c>
      <c r="NJ11" s="120">
        <v>53652</v>
      </c>
      <c r="NK11" s="120">
        <v>56984825.320000008</v>
      </c>
      <c r="NL11" s="120">
        <v>3352997</v>
      </c>
      <c r="NM11" s="120">
        <v>945851.5</v>
      </c>
      <c r="NN11" s="120">
        <v>19336314.890000001</v>
      </c>
      <c r="NO11" s="120">
        <v>9394540.8900000006</v>
      </c>
      <c r="NP11" s="120">
        <v>7617458.3300000001</v>
      </c>
      <c r="NQ11" s="120">
        <v>3335383.9299999997</v>
      </c>
      <c r="NR11" s="120">
        <v>2763717.13</v>
      </c>
      <c r="NS11" s="120">
        <v>661715</v>
      </c>
      <c r="NT11" s="120">
        <v>3409953.72</v>
      </c>
      <c r="NU11" s="120">
        <v>1532226.38</v>
      </c>
      <c r="NV11" s="120">
        <v>2686500</v>
      </c>
      <c r="NW11" s="120">
        <v>3078041</v>
      </c>
      <c r="NX11" s="120">
        <v>732320.04</v>
      </c>
      <c r="NY11" s="120">
        <v>1806515</v>
      </c>
      <c r="NZ11" s="120">
        <v>6001065.5599999996</v>
      </c>
      <c r="OA11" s="120">
        <v>1075155.22</v>
      </c>
      <c r="OB11" s="120">
        <v>19356889.059999999</v>
      </c>
      <c r="OC11" s="120">
        <v>4518384.3499999996</v>
      </c>
      <c r="OD11" s="120">
        <v>3102842.8899999997</v>
      </c>
      <c r="OE11" s="120">
        <v>10882515.199999999</v>
      </c>
      <c r="OF11" s="120">
        <v>1302757.77</v>
      </c>
      <c r="OG11" s="120">
        <v>5679648.1899999995</v>
      </c>
      <c r="OH11" s="120">
        <v>10474924.949999999</v>
      </c>
      <c r="OI11" s="120">
        <v>670776</v>
      </c>
      <c r="OJ11" s="120">
        <v>22152869</v>
      </c>
      <c r="OK11" s="120">
        <v>118447902.82000001</v>
      </c>
      <c r="OL11" s="120">
        <v>10995662.59</v>
      </c>
      <c r="OM11" s="120">
        <v>70395563.569999993</v>
      </c>
      <c r="ON11" s="120">
        <v>10124267</v>
      </c>
      <c r="OO11" s="120">
        <v>16464432</v>
      </c>
      <c r="OP11" s="120">
        <v>0</v>
      </c>
      <c r="OQ11" s="120">
        <v>6307754</v>
      </c>
      <c r="OR11" s="120">
        <v>4387713.18</v>
      </c>
      <c r="OS11" s="120">
        <v>1165317.3700000001</v>
      </c>
      <c r="OT11" s="120">
        <v>4529343.24</v>
      </c>
      <c r="OU11" s="120">
        <v>12946419.890000001</v>
      </c>
      <c r="OV11" s="120">
        <v>7772911.9000000004</v>
      </c>
      <c r="OW11" s="120">
        <v>2477796.4500000002</v>
      </c>
      <c r="OX11" s="120">
        <v>188318</v>
      </c>
      <c r="OY11" s="120">
        <v>0</v>
      </c>
      <c r="OZ11" s="120">
        <v>661742.71</v>
      </c>
      <c r="PA11" s="120">
        <v>26315.15</v>
      </c>
      <c r="PB11" s="120">
        <v>-163345</v>
      </c>
      <c r="PC11" s="120">
        <v>2810</v>
      </c>
      <c r="PD11" s="120">
        <v>124741</v>
      </c>
      <c r="PE11" s="120">
        <v>208143.5</v>
      </c>
      <c r="PF11" s="120">
        <v>0</v>
      </c>
      <c r="PG11" s="120">
        <v>25488</v>
      </c>
      <c r="PH11" s="120">
        <v>3160</v>
      </c>
      <c r="PI11" s="120">
        <v>40547</v>
      </c>
      <c r="PJ11" s="120">
        <v>38787</v>
      </c>
      <c r="PK11" s="120">
        <v>10216</v>
      </c>
      <c r="PL11" s="120">
        <v>3377</v>
      </c>
      <c r="PM11" s="120">
        <v>115467.54999999999</v>
      </c>
      <c r="PN11" s="120">
        <v>-951123.67</v>
      </c>
      <c r="PO11" s="120">
        <v>0</v>
      </c>
      <c r="PP11" s="120">
        <v>0</v>
      </c>
      <c r="PQ11" s="120">
        <v>0</v>
      </c>
      <c r="PR11" s="120">
        <v>3646719.05</v>
      </c>
      <c r="PS11" s="120">
        <v>31435</v>
      </c>
      <c r="PT11" s="120">
        <v>52760.7</v>
      </c>
      <c r="PU11" s="120">
        <v>55205</v>
      </c>
      <c r="PV11" s="120">
        <v>226909</v>
      </c>
      <c r="PW11" s="120">
        <v>7422.24</v>
      </c>
      <c r="PX11" s="120">
        <v>42346</v>
      </c>
      <c r="PY11" s="120">
        <v>42757</v>
      </c>
      <c r="PZ11" s="120">
        <v>198262.89</v>
      </c>
      <c r="QA11" s="120">
        <v>500</v>
      </c>
      <c r="QB11" s="120">
        <v>16800</v>
      </c>
      <c r="QC11" s="120">
        <v>31843</v>
      </c>
      <c r="QD11" s="120">
        <v>6326</v>
      </c>
      <c r="QE11" s="120">
        <v>2965</v>
      </c>
      <c r="QF11" s="120">
        <v>24100</v>
      </c>
      <c r="QG11" s="120">
        <v>0</v>
      </c>
      <c r="QH11" s="120">
        <v>18967</v>
      </c>
      <c r="QI11" s="120">
        <v>25917</v>
      </c>
      <c r="QJ11" s="120">
        <v>0</v>
      </c>
      <c r="QK11" s="120">
        <v>72737.5</v>
      </c>
      <c r="QL11" s="120">
        <v>122555</v>
      </c>
      <c r="QM11" s="120">
        <v>24689</v>
      </c>
      <c r="QN11" s="120">
        <v>0</v>
      </c>
      <c r="QO11" s="120">
        <v>0</v>
      </c>
      <c r="QP11" s="120">
        <v>0</v>
      </c>
      <c r="QQ11" s="120">
        <v>0</v>
      </c>
      <c r="QR11" s="120">
        <v>614359.75</v>
      </c>
      <c r="QS11" s="120">
        <v>1328</v>
      </c>
      <c r="QT11" s="120">
        <v>11054</v>
      </c>
      <c r="QU11" s="120">
        <v>-10278.68</v>
      </c>
      <c r="QV11" s="120">
        <v>20900</v>
      </c>
      <c r="QW11" s="120">
        <v>95122</v>
      </c>
      <c r="QX11" s="120">
        <v>29640</v>
      </c>
      <c r="QY11" s="120">
        <v>30248</v>
      </c>
      <c r="QZ11" s="120">
        <v>74283</v>
      </c>
      <c r="RA11" s="120">
        <v>19403</v>
      </c>
      <c r="RB11" s="120">
        <v>8556</v>
      </c>
      <c r="RC11" s="120">
        <v>0</v>
      </c>
      <c r="RD11" s="120">
        <v>0</v>
      </c>
      <c r="RE11" s="120">
        <v>200623</v>
      </c>
      <c r="RF11" s="120">
        <v>5883.9</v>
      </c>
      <c r="RG11" s="120">
        <v>100878</v>
      </c>
      <c r="RH11" s="120">
        <v>40472.400000000001</v>
      </c>
      <c r="RI11" s="120">
        <v>8219</v>
      </c>
      <c r="RJ11" s="120">
        <v>23080</v>
      </c>
      <c r="RK11" s="120">
        <v>3656</v>
      </c>
      <c r="RL11" s="120">
        <v>1840</v>
      </c>
      <c r="RM11" s="120">
        <v>96308</v>
      </c>
      <c r="RN11" s="120">
        <v>10594</v>
      </c>
      <c r="RO11" s="120">
        <v>0</v>
      </c>
      <c r="RP11" s="120">
        <v>2000</v>
      </c>
      <c r="RQ11" s="120">
        <v>20124</v>
      </c>
      <c r="RR11" s="120">
        <v>9486</v>
      </c>
      <c r="RS11" s="120">
        <v>11140</v>
      </c>
      <c r="RT11" s="120">
        <v>10044.200000000001</v>
      </c>
      <c r="RU11" s="120">
        <v>5528</v>
      </c>
      <c r="RV11" s="120">
        <v>175</v>
      </c>
      <c r="RW11" s="120">
        <v>0</v>
      </c>
      <c r="RX11" s="120">
        <v>0</v>
      </c>
      <c r="RY11" s="120">
        <v>1786345.3399999999</v>
      </c>
      <c r="RZ11" s="120">
        <v>80357</v>
      </c>
      <c r="SA11" s="120">
        <v>329407</v>
      </c>
      <c r="SB11" s="120">
        <v>113200</v>
      </c>
      <c r="SC11" s="120">
        <v>59618.82</v>
      </c>
      <c r="SD11" s="120">
        <v>150437</v>
      </c>
      <c r="SE11" s="120">
        <v>102386.79999999999</v>
      </c>
      <c r="SF11" s="120">
        <v>226781</v>
      </c>
      <c r="SG11" s="120">
        <v>5441</v>
      </c>
      <c r="SH11" s="120">
        <v>60320</v>
      </c>
      <c r="SI11" s="120">
        <v>145480.59999999998</v>
      </c>
      <c r="SJ11" s="120">
        <v>4242</v>
      </c>
      <c r="SK11" s="120">
        <v>654647.6</v>
      </c>
      <c r="SL11" s="120">
        <v>145330.98000000001</v>
      </c>
      <c r="SM11" s="120">
        <v>75219</v>
      </c>
      <c r="SN11" s="120">
        <v>30334</v>
      </c>
      <c r="SO11" s="120">
        <v>-17576</v>
      </c>
      <c r="SP11" s="120">
        <v>75949</v>
      </c>
      <c r="SQ11" s="120">
        <v>112082.44</v>
      </c>
      <c r="SR11" s="120">
        <v>78918.19</v>
      </c>
      <c r="SS11" s="120">
        <v>2961759</v>
      </c>
      <c r="ST11" s="120">
        <v>105867.74</v>
      </c>
      <c r="SU11" s="120">
        <v>323</v>
      </c>
      <c r="SV11" s="120">
        <v>37500</v>
      </c>
      <c r="SW11" s="120">
        <v>5000</v>
      </c>
      <c r="SX11" s="120">
        <v>175210</v>
      </c>
      <c r="SY11" s="120">
        <v>31500</v>
      </c>
      <c r="SZ11" s="120">
        <v>183129.46</v>
      </c>
      <c r="TA11" s="120">
        <v>22700</v>
      </c>
      <c r="TB11" s="120">
        <v>69998</v>
      </c>
      <c r="TC11" s="120">
        <v>21031</v>
      </c>
      <c r="TD11" s="120">
        <v>60091</v>
      </c>
      <c r="TE11" s="120">
        <v>293637</v>
      </c>
      <c r="TF11" s="120">
        <v>21222</v>
      </c>
      <c r="TG11" s="120">
        <v>549726.55000000005</v>
      </c>
      <c r="TH11" s="120">
        <v>30163</v>
      </c>
      <c r="TI11" s="120">
        <v>602.5</v>
      </c>
      <c r="TJ11" s="120">
        <v>135524.33000000002</v>
      </c>
      <c r="TK11" s="120">
        <v>179382</v>
      </c>
      <c r="TL11" s="120">
        <v>86419.959999999992</v>
      </c>
      <c r="TM11" s="120">
        <v>6176</v>
      </c>
      <c r="TN11" s="120">
        <v>208169.54</v>
      </c>
      <c r="TO11" s="120">
        <v>58179.839999999997</v>
      </c>
      <c r="TP11" s="120">
        <v>62031</v>
      </c>
      <c r="TQ11" s="120">
        <v>176587.01</v>
      </c>
      <c r="TR11" s="120">
        <v>24115</v>
      </c>
      <c r="TS11" s="120">
        <v>28969.33</v>
      </c>
      <c r="TT11" s="120">
        <v>71021.989999999991</v>
      </c>
      <c r="TU11" s="120">
        <v>21121</v>
      </c>
      <c r="TV11" s="120">
        <v>11738</v>
      </c>
      <c r="TW11" s="120">
        <v>147413.75</v>
      </c>
      <c r="TX11" s="120">
        <v>10665</v>
      </c>
      <c r="TY11" s="120">
        <v>1304535.7399999998</v>
      </c>
      <c r="TZ11" s="120">
        <v>382718.17000000004</v>
      </c>
      <c r="UA11" s="120">
        <v>172271.31</v>
      </c>
      <c r="UB11" s="120">
        <v>41571.919999999998</v>
      </c>
      <c r="UC11" s="120">
        <v>443183.31</v>
      </c>
      <c r="UD11" s="120">
        <v>6024</v>
      </c>
      <c r="UE11" s="120">
        <v>6769</v>
      </c>
      <c r="UF11" s="120">
        <v>0</v>
      </c>
      <c r="UG11" s="120">
        <v>55485</v>
      </c>
      <c r="UH11" s="120">
        <v>199726</v>
      </c>
      <c r="UI11" s="120">
        <v>170342</v>
      </c>
      <c r="UJ11" s="120">
        <v>28505</v>
      </c>
      <c r="UK11" s="120">
        <v>65401</v>
      </c>
      <c r="UL11" s="120">
        <v>31971</v>
      </c>
      <c r="UM11" s="120">
        <v>85849</v>
      </c>
      <c r="UN11" s="120">
        <v>2591728.83</v>
      </c>
      <c r="UO11" s="120">
        <v>64423</v>
      </c>
      <c r="UP11" s="120">
        <v>71152</v>
      </c>
      <c r="UQ11" s="120">
        <v>106109</v>
      </c>
      <c r="UR11" s="120">
        <v>9230</v>
      </c>
      <c r="US11" s="120">
        <v>24032</v>
      </c>
      <c r="UT11" s="120">
        <v>86834</v>
      </c>
      <c r="UU11" s="120">
        <v>10858</v>
      </c>
      <c r="UV11" s="120">
        <v>10322</v>
      </c>
      <c r="UW11" s="120">
        <v>18310</v>
      </c>
      <c r="UX11" s="120">
        <v>57380</v>
      </c>
      <c r="UY11" s="120">
        <v>288089.84999999998</v>
      </c>
      <c r="UZ11" s="120">
        <v>65169.42</v>
      </c>
      <c r="VA11" s="120">
        <v>55689.630000000005</v>
      </c>
      <c r="VB11" s="120">
        <v>12051</v>
      </c>
      <c r="VC11" s="120">
        <v>18728.64</v>
      </c>
      <c r="VD11" s="120">
        <v>54431</v>
      </c>
      <c r="VE11" s="120">
        <v>16005</v>
      </c>
      <c r="VF11" s="120">
        <v>96996.78</v>
      </c>
      <c r="VG11" s="120">
        <v>5255</v>
      </c>
      <c r="VH11" s="120">
        <v>99790</v>
      </c>
      <c r="VI11" s="120">
        <v>1491</v>
      </c>
      <c r="VJ11" s="120">
        <v>442597.37</v>
      </c>
      <c r="VK11" s="120">
        <v>11670</v>
      </c>
      <c r="VL11" s="120">
        <v>27503</v>
      </c>
      <c r="VM11" s="120">
        <v>61306</v>
      </c>
      <c r="VN11" s="120">
        <v>28258.2</v>
      </c>
      <c r="VO11" s="120">
        <v>180234.25</v>
      </c>
      <c r="VP11" s="120">
        <v>78029.5</v>
      </c>
      <c r="VQ11" s="120">
        <v>35150.75</v>
      </c>
      <c r="VR11" s="120">
        <v>67351</v>
      </c>
      <c r="VS11" s="120">
        <v>572</v>
      </c>
      <c r="VT11" s="120">
        <v>7922</v>
      </c>
      <c r="VU11" s="120">
        <v>248350</v>
      </c>
      <c r="VV11" s="120">
        <v>35437</v>
      </c>
      <c r="VW11" s="120">
        <v>29674</v>
      </c>
      <c r="VX11" s="120">
        <v>2904</v>
      </c>
      <c r="VY11" s="120">
        <v>3322025.31</v>
      </c>
      <c r="VZ11" s="120">
        <v>2120719.9900000002</v>
      </c>
      <c r="WA11" s="120">
        <v>1847550.0699999998</v>
      </c>
      <c r="WB11" s="120">
        <v>243863</v>
      </c>
      <c r="WC11" s="120">
        <v>26624.73</v>
      </c>
      <c r="WD11" s="120">
        <v>43487.41</v>
      </c>
      <c r="WE11" s="120">
        <v>1305433</v>
      </c>
      <c r="WF11" s="120">
        <v>179981.39</v>
      </c>
      <c r="WG11" s="120">
        <v>111869.32</v>
      </c>
      <c r="WH11" s="120">
        <v>266217.91000000003</v>
      </c>
      <c r="WI11" s="120">
        <v>18137</v>
      </c>
      <c r="WJ11" s="120">
        <v>54089</v>
      </c>
      <c r="WK11" s="120">
        <v>109977</v>
      </c>
      <c r="WL11" s="120">
        <v>205102.47999999998</v>
      </c>
      <c r="WM11" s="120">
        <v>96348.86</v>
      </c>
      <c r="WN11" s="120">
        <v>49446.68</v>
      </c>
      <c r="WO11" s="120">
        <v>37923.96</v>
      </c>
      <c r="WP11" s="120">
        <v>2264882.94</v>
      </c>
      <c r="WQ11" s="120">
        <v>463890.46</v>
      </c>
      <c r="WR11" s="120">
        <v>788182</v>
      </c>
      <c r="WS11" s="120">
        <v>21663860.689999998</v>
      </c>
      <c r="WT11" s="120">
        <v>701489.27</v>
      </c>
      <c r="WU11" s="120">
        <v>37610.19</v>
      </c>
      <c r="WV11" s="120">
        <v>12789.02</v>
      </c>
      <c r="WW11" s="120">
        <v>2736993.45</v>
      </c>
      <c r="WX11" s="120">
        <v>4335.3900000000003</v>
      </c>
      <c r="WY11" s="120">
        <v>31525.17</v>
      </c>
      <c r="WZ11" s="120">
        <v>28085</v>
      </c>
      <c r="XA11" s="120">
        <v>1523193</v>
      </c>
      <c r="XB11" s="120">
        <v>51561.65</v>
      </c>
      <c r="XC11" s="120">
        <v>19451</v>
      </c>
      <c r="XD11" s="120">
        <v>3210</v>
      </c>
      <c r="XE11" s="120">
        <v>23975.16</v>
      </c>
      <c r="XF11" s="120">
        <v>1604878.75</v>
      </c>
      <c r="XG11" s="120">
        <v>2857</v>
      </c>
      <c r="XH11" s="120">
        <v>148882</v>
      </c>
      <c r="XI11" s="120">
        <v>266956</v>
      </c>
      <c r="XJ11" s="120">
        <v>42050</v>
      </c>
      <c r="XK11" s="120">
        <v>82478.599999999991</v>
      </c>
      <c r="XL11" s="120">
        <v>93352.3</v>
      </c>
      <c r="XM11" s="120">
        <v>20262.349999999999</v>
      </c>
      <c r="XN11" s="120">
        <v>3845</v>
      </c>
      <c r="XO11" s="120">
        <v>60668.06</v>
      </c>
      <c r="XP11" s="120">
        <v>29287.85</v>
      </c>
      <c r="XQ11" s="120">
        <v>14622</v>
      </c>
      <c r="XR11" s="120">
        <v>17245</v>
      </c>
      <c r="XS11" s="120">
        <v>5020</v>
      </c>
      <c r="XT11" s="120">
        <v>7504.3</v>
      </c>
      <c r="XU11" s="120">
        <v>0</v>
      </c>
      <c r="XV11" s="120">
        <v>9714.6400000000012</v>
      </c>
      <c r="XW11" s="120">
        <v>5299</v>
      </c>
      <c r="XX11" s="120">
        <v>19130</v>
      </c>
      <c r="XY11" s="120">
        <v>26319</v>
      </c>
      <c r="XZ11" s="120">
        <v>22405.89</v>
      </c>
      <c r="YA11" s="120">
        <v>10573</v>
      </c>
      <c r="YB11" s="120">
        <v>33972</v>
      </c>
      <c r="YC11" s="120">
        <v>3935558.16</v>
      </c>
      <c r="YD11" s="120">
        <v>2281</v>
      </c>
      <c r="YE11" s="120">
        <v>58263.8</v>
      </c>
      <c r="YF11" s="120">
        <v>10416.75</v>
      </c>
      <c r="YG11" s="120">
        <v>131013.6</v>
      </c>
      <c r="YH11" s="120">
        <v>52040</v>
      </c>
      <c r="YI11" s="120">
        <v>58822</v>
      </c>
      <c r="YJ11" s="120">
        <v>6383</v>
      </c>
      <c r="YK11" s="120">
        <v>50686</v>
      </c>
      <c r="YL11" s="120">
        <v>32362.2</v>
      </c>
      <c r="YM11" s="120">
        <v>44007</v>
      </c>
      <c r="YN11" s="120">
        <v>34686</v>
      </c>
      <c r="YO11" s="120">
        <v>12782.5</v>
      </c>
      <c r="YP11" s="120">
        <v>25767</v>
      </c>
      <c r="YQ11" s="120">
        <v>2955.5</v>
      </c>
      <c r="YR11" s="120">
        <v>7760</v>
      </c>
      <c r="YS11" s="120">
        <v>3744</v>
      </c>
      <c r="YT11" s="120">
        <v>1107625.45</v>
      </c>
      <c r="YU11" s="120">
        <v>97743.18</v>
      </c>
      <c r="YV11" s="120">
        <v>174432</v>
      </c>
      <c r="YW11" s="120">
        <v>102713</v>
      </c>
      <c r="YX11" s="120">
        <v>60195</v>
      </c>
      <c r="YY11" s="120">
        <v>1514</v>
      </c>
      <c r="YZ11" s="120">
        <v>38046</v>
      </c>
      <c r="ZA11" s="120">
        <v>422035</v>
      </c>
      <c r="ZB11" s="120">
        <v>38780</v>
      </c>
      <c r="ZC11" s="120">
        <v>15744.5</v>
      </c>
      <c r="ZD11" s="120">
        <v>21228.1</v>
      </c>
      <c r="ZE11" s="120">
        <v>4230</v>
      </c>
      <c r="ZF11" s="120">
        <v>29056</v>
      </c>
      <c r="ZG11" s="120">
        <v>1694</v>
      </c>
      <c r="ZH11" s="120">
        <v>0</v>
      </c>
      <c r="ZI11" s="120">
        <v>208233</v>
      </c>
      <c r="ZJ11" s="120">
        <v>857977.90999999992</v>
      </c>
      <c r="ZK11" s="120">
        <v>13582</v>
      </c>
      <c r="ZL11" s="120">
        <v>8143.9999999999927</v>
      </c>
      <c r="ZM11" s="120">
        <v>115095.24</v>
      </c>
      <c r="ZN11" s="120">
        <v>79148.800000000003</v>
      </c>
      <c r="ZO11" s="120">
        <v>77</v>
      </c>
      <c r="ZP11" s="120">
        <v>70147.47</v>
      </c>
      <c r="ZQ11" s="120">
        <v>47457.57</v>
      </c>
      <c r="ZR11" s="120">
        <v>36954.300000000003</v>
      </c>
      <c r="ZS11" s="120">
        <v>183996.84999999998</v>
      </c>
      <c r="ZT11" s="120">
        <v>4395</v>
      </c>
      <c r="ZU11" s="120">
        <v>26391.32</v>
      </c>
      <c r="ZV11" s="120">
        <v>6541.77</v>
      </c>
      <c r="ZW11" s="120">
        <v>69216.510000000009</v>
      </c>
      <c r="ZX11" s="120">
        <v>80243.850000000006</v>
      </c>
      <c r="ZY11" s="120">
        <v>13482</v>
      </c>
      <c r="ZZ11" s="120">
        <v>389260.4</v>
      </c>
      <c r="AAA11" s="120">
        <v>-4128.88</v>
      </c>
      <c r="AAB11" s="120">
        <v>16635.5</v>
      </c>
      <c r="AAC11" s="120">
        <v>28150.75</v>
      </c>
      <c r="AAD11" s="120">
        <v>2551.4</v>
      </c>
      <c r="AAE11" s="120">
        <v>0</v>
      </c>
      <c r="AAF11" s="120">
        <v>312529.40000000002</v>
      </c>
      <c r="AAG11" s="120">
        <v>0</v>
      </c>
      <c r="AAH11" s="120">
        <v>8202</v>
      </c>
      <c r="AAI11" s="120">
        <v>11261</v>
      </c>
      <c r="AAJ11" s="120">
        <v>46169.75</v>
      </c>
      <c r="AAK11" s="120">
        <v>9679</v>
      </c>
      <c r="AAL11" s="120">
        <v>7713.75</v>
      </c>
      <c r="AAM11" s="120">
        <v>1431121.8399999999</v>
      </c>
      <c r="AAN11" s="120">
        <v>0</v>
      </c>
      <c r="AAO11" s="120">
        <v>256875</v>
      </c>
      <c r="AAP11" s="120">
        <v>4625</v>
      </c>
      <c r="AAQ11" s="120">
        <v>38151</v>
      </c>
      <c r="AAR11" s="120">
        <v>93170</v>
      </c>
      <c r="AAS11" s="120">
        <v>335034</v>
      </c>
      <c r="AAT11" s="120">
        <v>70211</v>
      </c>
      <c r="AAU11" s="120">
        <v>-8968</v>
      </c>
      <c r="AAV11" s="120">
        <v>73313</v>
      </c>
      <c r="AAW11" s="120">
        <v>54871.57</v>
      </c>
      <c r="AAX11" s="120">
        <v>0</v>
      </c>
      <c r="AAY11" s="120">
        <v>0</v>
      </c>
      <c r="AAZ11" s="120">
        <v>3145</v>
      </c>
      <c r="ABA11" s="120">
        <v>98449</v>
      </c>
      <c r="ABB11" s="120">
        <v>23993</v>
      </c>
      <c r="ABC11" s="120">
        <v>35757</v>
      </c>
      <c r="ABD11" s="120">
        <v>0</v>
      </c>
      <c r="ABE11" s="120">
        <v>220</v>
      </c>
      <c r="ABF11" s="120">
        <v>204663</v>
      </c>
      <c r="ABG11" s="120">
        <v>107693</v>
      </c>
      <c r="ABH11" s="120">
        <v>2010</v>
      </c>
      <c r="ABI11" s="120">
        <v>0</v>
      </c>
      <c r="ABJ11" s="120">
        <v>43675</v>
      </c>
      <c r="ABK11" s="120">
        <v>1000</v>
      </c>
      <c r="ABL11" s="120">
        <v>12186</v>
      </c>
      <c r="ABM11" s="120">
        <v>5583456.21</v>
      </c>
      <c r="ABN11" s="120">
        <v>1398705.84</v>
      </c>
      <c r="ABO11" s="120">
        <v>1276737.47</v>
      </c>
      <c r="ABP11" s="120">
        <v>677676.76</v>
      </c>
      <c r="ABQ11" s="120">
        <v>601693</v>
      </c>
      <c r="ABR11" s="120">
        <v>440351</v>
      </c>
      <c r="ABS11" s="120">
        <v>546590</v>
      </c>
      <c r="ABT11" s="120">
        <v>427326</v>
      </c>
      <c r="ABU11" s="120">
        <v>251910.21</v>
      </c>
      <c r="ABV11" s="120">
        <v>22928039.760000002</v>
      </c>
      <c r="ABW11" s="120">
        <v>13691379.15</v>
      </c>
      <c r="ABX11" s="120">
        <v>10247880.98</v>
      </c>
      <c r="ABY11" s="120">
        <v>1336797.17</v>
      </c>
      <c r="ABZ11" s="120">
        <v>8557285.7400000002</v>
      </c>
      <c r="ACA11" s="120">
        <v>6914187.4900000002</v>
      </c>
      <c r="ACB11" s="120">
        <v>2404392.4699999997</v>
      </c>
      <c r="ACC11" s="120">
        <v>849746.4</v>
      </c>
      <c r="ACD11" s="120">
        <v>1393790</v>
      </c>
      <c r="ACE11" s="120">
        <v>5422110</v>
      </c>
      <c r="ACF11" s="120">
        <v>1092133</v>
      </c>
      <c r="ACG11" s="120">
        <v>5037780.41</v>
      </c>
      <c r="ACH11" s="120">
        <v>109241.39000000001</v>
      </c>
      <c r="ACI11" s="120">
        <v>102342.64</v>
      </c>
      <c r="ACJ11" s="120">
        <v>2620034.36</v>
      </c>
      <c r="ACK11" s="120">
        <v>242789</v>
      </c>
      <c r="ACL11" s="120">
        <v>0</v>
      </c>
      <c r="ACM11" s="120">
        <v>42000</v>
      </c>
      <c r="ACN11" s="120">
        <v>1508641.47</v>
      </c>
      <c r="ACO11" s="120">
        <v>3846363.1499999994</v>
      </c>
      <c r="ACP11" s="120">
        <v>922837.79</v>
      </c>
      <c r="ACQ11" s="120">
        <v>1292791</v>
      </c>
      <c r="ACR11" s="120">
        <v>661802.30000000005</v>
      </c>
      <c r="ACS11" s="120">
        <v>56870</v>
      </c>
      <c r="ACT11" s="120">
        <v>5916409.9399999995</v>
      </c>
      <c r="ACU11" s="120">
        <v>8615095.2399999984</v>
      </c>
      <c r="ACV11" s="120">
        <v>398104</v>
      </c>
      <c r="ACW11" s="120">
        <v>448211</v>
      </c>
      <c r="ACX11" s="120">
        <v>849416</v>
      </c>
      <c r="ACY11" s="120">
        <v>162218.49</v>
      </c>
      <c r="ACZ11" s="120">
        <v>0</v>
      </c>
      <c r="ADA11" s="120">
        <v>0</v>
      </c>
      <c r="ADB11" s="120">
        <v>0</v>
      </c>
      <c r="ADC11" s="120">
        <v>0</v>
      </c>
      <c r="ADD11" s="120">
        <v>13485129.289999999</v>
      </c>
      <c r="ADE11" s="120">
        <v>18225686.170000002</v>
      </c>
      <c r="ADF11" s="120">
        <v>622283.71</v>
      </c>
      <c r="ADG11" s="120">
        <v>1585468.71</v>
      </c>
      <c r="ADH11" s="120">
        <v>2588324.2199999997</v>
      </c>
      <c r="ADI11" s="120">
        <v>2656761</v>
      </c>
      <c r="ADJ11" s="120">
        <v>3735246.58</v>
      </c>
      <c r="ADK11" s="120">
        <v>1434364</v>
      </c>
      <c r="ADL11" s="120">
        <v>1268037.23</v>
      </c>
      <c r="ADM11" s="120">
        <v>130104359.25999999</v>
      </c>
      <c r="ADN11" s="120">
        <v>5277693</v>
      </c>
      <c r="ADO11" s="120">
        <v>3874310.25</v>
      </c>
      <c r="ADP11" s="120">
        <v>70842394.710000008</v>
      </c>
      <c r="ADQ11" s="120">
        <v>3246014.52</v>
      </c>
      <c r="ADR11" s="120">
        <v>1351654.12</v>
      </c>
      <c r="ADS11" s="120">
        <v>7820308</v>
      </c>
      <c r="ADT11" s="120">
        <v>743324</v>
      </c>
      <c r="ADU11" s="120">
        <v>33962056.670000002</v>
      </c>
      <c r="ADV11" s="120">
        <v>13316095.140000001</v>
      </c>
      <c r="ADW11" s="120">
        <v>5743545.6699999999</v>
      </c>
      <c r="ADX11" s="120">
        <v>1688767.6</v>
      </c>
      <c r="ADY11" s="120">
        <v>10926555</v>
      </c>
      <c r="ADZ11" s="120">
        <v>6337480.25</v>
      </c>
      <c r="AEA11" s="120">
        <v>3094125</v>
      </c>
      <c r="AEB11" s="120">
        <v>1080311</v>
      </c>
      <c r="AEC11" s="120">
        <v>1430024</v>
      </c>
      <c r="AED11" s="120">
        <v>3159627.17</v>
      </c>
      <c r="AEE11" s="120">
        <v>3522618.4</v>
      </c>
      <c r="AEF11" s="120">
        <v>1027466.5</v>
      </c>
      <c r="AEG11" s="120">
        <v>1717609.5</v>
      </c>
      <c r="AEH11" s="120">
        <v>3692196</v>
      </c>
      <c r="AEI11" s="120">
        <v>1364262.6</v>
      </c>
      <c r="AEJ11" s="120">
        <v>3697020.14</v>
      </c>
      <c r="AEK11" s="120">
        <v>283822</v>
      </c>
      <c r="AEL11" s="120">
        <v>1999390.19</v>
      </c>
      <c r="AEM11" s="120">
        <v>3699650.88</v>
      </c>
      <c r="AEN11" s="120">
        <v>27523143.84</v>
      </c>
      <c r="AEO11" s="120">
        <v>7043633.5800000001</v>
      </c>
      <c r="AEP11" s="120">
        <v>2329824.4699999997</v>
      </c>
      <c r="AEQ11" s="120">
        <v>568168.25</v>
      </c>
      <c r="AER11" s="120">
        <v>406081</v>
      </c>
      <c r="AES11" s="120">
        <v>1282142</v>
      </c>
      <c r="AET11" s="120">
        <v>770815.43</v>
      </c>
      <c r="AEU11" s="120">
        <v>1377241</v>
      </c>
      <c r="AEV11" s="120">
        <v>966121.4</v>
      </c>
      <c r="AEW11" s="120">
        <v>38593.19</v>
      </c>
      <c r="AEX11" s="120">
        <v>24100</v>
      </c>
      <c r="AEY11" s="120">
        <v>1256784.8899999999</v>
      </c>
      <c r="AEZ11" s="120">
        <v>1235306.79</v>
      </c>
      <c r="AFA11" s="120">
        <v>120257.95</v>
      </c>
      <c r="AFB11" s="120">
        <v>195</v>
      </c>
      <c r="AFC11" s="120">
        <v>21164</v>
      </c>
      <c r="AFD11" s="120">
        <v>193792.6</v>
      </c>
      <c r="AFE11" s="120">
        <v>12525</v>
      </c>
      <c r="AFF11" s="120">
        <v>54205</v>
      </c>
      <c r="AFG11" s="120">
        <v>877</v>
      </c>
      <c r="AFH11" s="120">
        <v>69617</v>
      </c>
      <c r="AFI11" s="120">
        <v>0</v>
      </c>
      <c r="AFJ11" s="120">
        <v>0</v>
      </c>
      <c r="AFK11" s="120">
        <v>8155.05</v>
      </c>
      <c r="AFL11" s="120">
        <v>10784528.109999999</v>
      </c>
      <c r="AFM11" s="120">
        <v>391708</v>
      </c>
      <c r="AFN11" s="120">
        <v>688131.1</v>
      </c>
      <c r="AFO11" s="120">
        <v>146841.32</v>
      </c>
      <c r="AFP11" s="120">
        <v>937</v>
      </c>
      <c r="AFQ11" s="120">
        <v>55202.04</v>
      </c>
      <c r="AFR11" s="120">
        <v>0</v>
      </c>
      <c r="AFS11" s="120">
        <v>1266301.99</v>
      </c>
      <c r="AFT11" s="120">
        <v>30067</v>
      </c>
      <c r="AFU11" s="120">
        <v>18508.8</v>
      </c>
      <c r="AFV11" s="120">
        <v>107951.83</v>
      </c>
      <c r="AFW11" s="120">
        <v>1536</v>
      </c>
      <c r="AFX11" s="120">
        <v>302946.07</v>
      </c>
      <c r="AFY11" s="120">
        <v>28412</v>
      </c>
      <c r="AFZ11" s="120">
        <v>12446.5</v>
      </c>
      <c r="AGA11" s="120">
        <v>51091</v>
      </c>
      <c r="AGB11" s="120">
        <v>30679.75</v>
      </c>
      <c r="AGC11" s="120">
        <v>21700</v>
      </c>
      <c r="AGD11" s="120">
        <v>20943.32</v>
      </c>
      <c r="AGE11" s="120">
        <v>39669</v>
      </c>
      <c r="AGF11" s="120">
        <v>39156.25</v>
      </c>
      <c r="AGG11" s="120">
        <v>58358.75</v>
      </c>
      <c r="AGH11" s="120">
        <v>149054.88</v>
      </c>
      <c r="AGI11" s="120">
        <v>4012685.51</v>
      </c>
      <c r="AGJ11" s="120">
        <v>156874.01</v>
      </c>
      <c r="AGK11" s="120">
        <v>42874.5</v>
      </c>
      <c r="AGL11" s="120">
        <v>55769</v>
      </c>
      <c r="AGM11" s="120">
        <v>56138</v>
      </c>
      <c r="AGN11" s="120">
        <v>21358</v>
      </c>
      <c r="AGO11" s="120">
        <v>153195.79999999999</v>
      </c>
      <c r="AGP11" s="120">
        <v>912</v>
      </c>
      <c r="AGQ11" s="120">
        <v>29780649.66</v>
      </c>
      <c r="AGR11" s="120">
        <v>3245592.59</v>
      </c>
      <c r="AGS11" s="120">
        <v>0</v>
      </c>
      <c r="AGT11" s="120">
        <v>713556.28</v>
      </c>
      <c r="AGU11" s="120">
        <v>1617126.93</v>
      </c>
      <c r="AGV11" s="120">
        <v>633011.24</v>
      </c>
      <c r="AGW11" s="120">
        <v>1141965.6400000001</v>
      </c>
      <c r="AGX11" s="120">
        <v>150301.68</v>
      </c>
      <c r="AGY11" s="120">
        <v>8224</v>
      </c>
      <c r="AGZ11" s="120">
        <v>513867.7</v>
      </c>
      <c r="AHA11" s="120">
        <v>1952662.59</v>
      </c>
      <c r="AHB11" s="120">
        <v>2841646.57</v>
      </c>
      <c r="AHC11" s="120">
        <v>3497936</v>
      </c>
      <c r="AHD11" s="120">
        <v>4470022.9399999995</v>
      </c>
      <c r="AHE11" s="120">
        <v>8833307.2100000009</v>
      </c>
      <c r="AHF11" s="120">
        <v>3127963.4</v>
      </c>
      <c r="AHG11" s="120">
        <v>287035.5</v>
      </c>
      <c r="AHH11" s="120">
        <v>2903975.65</v>
      </c>
      <c r="AHI11" s="120">
        <v>0</v>
      </c>
      <c r="AHJ11" s="120">
        <v>166089.09</v>
      </c>
      <c r="AHK11" s="120">
        <v>58432.56</v>
      </c>
      <c r="AHL11" s="120">
        <v>1567858</v>
      </c>
      <c r="AHM11" s="120">
        <v>134869</v>
      </c>
      <c r="AHN11" s="120">
        <v>28850</v>
      </c>
    </row>
    <row r="12" spans="1:899" ht="24.6">
      <c r="A12" s="141" t="s">
        <v>12</v>
      </c>
      <c r="B12" s="6" t="s">
        <v>13</v>
      </c>
      <c r="C12" s="120">
        <v>590823171.42000008</v>
      </c>
      <c r="D12" s="120">
        <v>7097959.0300000003</v>
      </c>
      <c r="E12" s="120">
        <v>14252956.33</v>
      </c>
      <c r="F12" s="120">
        <v>2036742.6600000001</v>
      </c>
      <c r="G12" s="120">
        <v>78755343.329999998</v>
      </c>
      <c r="H12" s="120">
        <v>19570784.5</v>
      </c>
      <c r="I12" s="120">
        <v>124272762.5</v>
      </c>
      <c r="J12" s="120">
        <v>10731916.01</v>
      </c>
      <c r="K12" s="120">
        <v>14147429.040000001</v>
      </c>
      <c r="L12" s="120">
        <v>5964895.5900000008</v>
      </c>
      <c r="M12" s="120">
        <v>7994157.3499999996</v>
      </c>
      <c r="N12" s="120">
        <v>5309604.129999999</v>
      </c>
      <c r="O12" s="120">
        <v>19878218.560000002</v>
      </c>
      <c r="P12" s="120">
        <v>5802227.3000000007</v>
      </c>
      <c r="Q12" s="120">
        <v>2235487.96</v>
      </c>
      <c r="R12" s="120">
        <v>23590121</v>
      </c>
      <c r="S12" s="120">
        <v>22257155.629999999</v>
      </c>
      <c r="T12" s="120">
        <v>1139697.01</v>
      </c>
      <c r="U12" s="120">
        <v>350731610.10999995</v>
      </c>
      <c r="V12" s="120">
        <v>43503457.189999998</v>
      </c>
      <c r="W12" s="120">
        <v>3904782.3600000003</v>
      </c>
      <c r="X12" s="120">
        <v>39053164.600000009</v>
      </c>
      <c r="Y12" s="120">
        <v>13110641.859999999</v>
      </c>
      <c r="Z12" s="120">
        <v>12867819.250000002</v>
      </c>
      <c r="AA12" s="120">
        <v>4588610.83</v>
      </c>
      <c r="AB12" s="120">
        <v>121887950</v>
      </c>
      <c r="AC12" s="120">
        <v>37105229.039999999</v>
      </c>
      <c r="AD12" s="120">
        <v>10479883.770000001</v>
      </c>
      <c r="AE12" s="120">
        <v>51984328.539999992</v>
      </c>
      <c r="AF12" s="120">
        <v>11571841.999999998</v>
      </c>
      <c r="AG12" s="120">
        <v>41619131.280000001</v>
      </c>
      <c r="AH12" s="120">
        <v>26855028.84</v>
      </c>
      <c r="AI12" s="120">
        <v>7795370.21</v>
      </c>
      <c r="AJ12" s="120">
        <v>2154881.71</v>
      </c>
      <c r="AK12" s="120">
        <v>4503785.95</v>
      </c>
      <c r="AL12" s="120">
        <v>18470999.990000002</v>
      </c>
      <c r="AM12" s="120">
        <v>16885002.23</v>
      </c>
      <c r="AN12" s="120">
        <v>18677312.050000001</v>
      </c>
      <c r="AO12" s="120">
        <v>6621802.7800000003</v>
      </c>
      <c r="AP12" s="120">
        <v>4980708.34</v>
      </c>
      <c r="AQ12" s="120">
        <v>3893571.12</v>
      </c>
      <c r="AR12" s="120">
        <v>1588182.7500000002</v>
      </c>
      <c r="AS12" s="120">
        <v>103842122.91</v>
      </c>
      <c r="AT12" s="120">
        <v>1580889.09</v>
      </c>
      <c r="AU12" s="120">
        <v>1157930.1000000001</v>
      </c>
      <c r="AV12" s="120">
        <v>2739094.08</v>
      </c>
      <c r="AW12" s="120">
        <v>6596223.5899999999</v>
      </c>
      <c r="AX12" s="120">
        <v>9999430.7799999993</v>
      </c>
      <c r="AY12" s="120">
        <v>2607696.84</v>
      </c>
      <c r="AZ12" s="120">
        <v>2791949.0500000003</v>
      </c>
      <c r="BA12" s="120">
        <v>999403.99</v>
      </c>
      <c r="BB12" s="120">
        <v>1781396.0699999998</v>
      </c>
      <c r="BC12" s="120">
        <v>848319.59</v>
      </c>
      <c r="BD12" s="120">
        <v>1937213.7499999998</v>
      </c>
      <c r="BE12" s="120">
        <v>26324829.420000002</v>
      </c>
      <c r="BF12" s="120">
        <v>8229216.6699999999</v>
      </c>
      <c r="BG12" s="120">
        <v>988524.85</v>
      </c>
      <c r="BH12" s="120">
        <v>97880591.49000001</v>
      </c>
      <c r="BI12" s="120">
        <v>67292945.11999999</v>
      </c>
      <c r="BJ12" s="120">
        <v>7672424.7400000002</v>
      </c>
      <c r="BK12" s="120">
        <v>3504468.0500000003</v>
      </c>
      <c r="BL12" s="120">
        <v>10132673.35</v>
      </c>
      <c r="BM12" s="120">
        <v>7929943.879999999</v>
      </c>
      <c r="BN12" s="120">
        <v>8653488.8500000015</v>
      </c>
      <c r="BO12" s="120">
        <v>240548</v>
      </c>
      <c r="BP12" s="120">
        <v>277093.41000000003</v>
      </c>
      <c r="BQ12" s="120">
        <v>132730412.67</v>
      </c>
      <c r="BR12" s="120">
        <v>7009703.9299999997</v>
      </c>
      <c r="BS12" s="120">
        <v>5109886.92</v>
      </c>
      <c r="BT12" s="120">
        <v>6935364.0800000001</v>
      </c>
      <c r="BU12" s="120">
        <v>5799777.5700000003</v>
      </c>
      <c r="BV12" s="120">
        <v>4265008.3</v>
      </c>
      <c r="BW12" s="120">
        <v>1945117.24</v>
      </c>
      <c r="BX12" s="120">
        <v>7428582.7599999998</v>
      </c>
      <c r="BY12" s="120">
        <v>68368914.469999999</v>
      </c>
      <c r="BZ12" s="120">
        <v>5244626.08</v>
      </c>
      <c r="CA12" s="120">
        <v>20597069.459999997</v>
      </c>
      <c r="CB12" s="120">
        <v>19931450.839999996</v>
      </c>
      <c r="CC12" s="120">
        <v>1682542.21</v>
      </c>
      <c r="CD12" s="120">
        <v>2845761.02</v>
      </c>
      <c r="CE12" s="120">
        <v>14017070.239999998</v>
      </c>
      <c r="CF12" s="120">
        <v>251326437.71000004</v>
      </c>
      <c r="CG12" s="120">
        <v>7885307.54</v>
      </c>
      <c r="CH12" s="120">
        <v>30887097.369999997</v>
      </c>
      <c r="CI12" s="120">
        <v>3192918.04</v>
      </c>
      <c r="CJ12" s="120">
        <v>6057460.4199999999</v>
      </c>
      <c r="CK12" s="120">
        <v>4457299.5299999993</v>
      </c>
      <c r="CL12" s="120">
        <v>4822231.0500000007</v>
      </c>
      <c r="CM12" s="120">
        <v>10311071.059999999</v>
      </c>
      <c r="CN12" s="120">
        <v>1828323.76</v>
      </c>
      <c r="CO12" s="120">
        <v>4800394.07</v>
      </c>
      <c r="CP12" s="120">
        <v>2833062.8600000003</v>
      </c>
      <c r="CQ12" s="120">
        <v>7168733.2000000002</v>
      </c>
      <c r="CR12" s="120">
        <v>3062363.95</v>
      </c>
      <c r="CS12" s="120">
        <v>109855101.69999999</v>
      </c>
      <c r="CT12" s="120">
        <v>4356557.71</v>
      </c>
      <c r="CU12" s="120">
        <v>3043758.6</v>
      </c>
      <c r="CV12" s="120">
        <v>4001659.17</v>
      </c>
      <c r="CW12" s="120">
        <v>1078431</v>
      </c>
      <c r="CX12" s="120">
        <v>9012237.6400000006</v>
      </c>
      <c r="CY12" s="120">
        <v>5274114.3099999996</v>
      </c>
      <c r="CZ12" s="120">
        <v>1751491.43</v>
      </c>
      <c r="DA12" s="120">
        <v>56772242.940000005</v>
      </c>
      <c r="DB12" s="120">
        <v>212977350.50999999</v>
      </c>
      <c r="DC12" s="120">
        <v>5992618.2999999998</v>
      </c>
      <c r="DD12" s="120">
        <v>4748682.6100000003</v>
      </c>
      <c r="DE12" s="120">
        <v>39045954.980000004</v>
      </c>
      <c r="DF12" s="120">
        <v>26875487.870000005</v>
      </c>
      <c r="DG12" s="120">
        <v>46919899.759999998</v>
      </c>
      <c r="DH12" s="120">
        <v>55285375.75</v>
      </c>
      <c r="DI12" s="120">
        <v>4544389.54</v>
      </c>
      <c r="DJ12" s="120">
        <v>293540830.14999998</v>
      </c>
      <c r="DK12" s="120">
        <v>2781421.08</v>
      </c>
      <c r="DL12" s="120">
        <v>5033423.4400000004</v>
      </c>
      <c r="DM12" s="120">
        <v>21275643.98</v>
      </c>
      <c r="DN12" s="120">
        <v>7253734.2000000002</v>
      </c>
      <c r="DO12" s="120">
        <v>4496744.54</v>
      </c>
      <c r="DP12" s="120">
        <v>14168022.310000001</v>
      </c>
      <c r="DQ12" s="120">
        <v>5893278.4199999999</v>
      </c>
      <c r="DR12" s="120">
        <v>9317158.1500000004</v>
      </c>
      <c r="DS12" s="120">
        <v>88418164.739999995</v>
      </c>
      <c r="DT12" s="120">
        <v>3990377.2600000002</v>
      </c>
      <c r="DU12" s="120">
        <v>31342596.259999998</v>
      </c>
      <c r="DV12" s="120">
        <v>25579346.030000001</v>
      </c>
      <c r="DW12" s="120">
        <v>4409820</v>
      </c>
      <c r="DX12" s="120">
        <v>9705282.5800000001</v>
      </c>
      <c r="DY12" s="120">
        <v>11045284.6</v>
      </c>
      <c r="DZ12" s="120">
        <v>1703314.1800000002</v>
      </c>
      <c r="EA12" s="120">
        <v>3339231.1100000003</v>
      </c>
      <c r="EB12" s="120">
        <v>5537467.8099999996</v>
      </c>
      <c r="EC12" s="120">
        <v>10252627.07</v>
      </c>
      <c r="ED12" s="120">
        <v>56669957.960000001</v>
      </c>
      <c r="EE12" s="120">
        <v>55778867.619999997</v>
      </c>
      <c r="EF12" s="120">
        <v>3139304.4299999997</v>
      </c>
      <c r="EG12" s="120">
        <v>4885291.2299999995</v>
      </c>
      <c r="EH12" s="120">
        <v>5012417.16</v>
      </c>
      <c r="EI12" s="120">
        <v>6911614.0299999993</v>
      </c>
      <c r="EJ12" s="120">
        <v>15204322.039999999</v>
      </c>
      <c r="EK12" s="120">
        <v>2039649.3399999999</v>
      </c>
      <c r="EL12" s="120">
        <v>4613343.96</v>
      </c>
      <c r="EM12" s="120">
        <v>139032626.13</v>
      </c>
      <c r="EN12" s="120">
        <v>3562383.76</v>
      </c>
      <c r="EO12" s="120">
        <v>3502267.69</v>
      </c>
      <c r="EP12" s="120">
        <v>3484863.33</v>
      </c>
      <c r="EQ12" s="120">
        <v>1737666.1099999999</v>
      </c>
      <c r="ER12" s="120">
        <v>2966040.13</v>
      </c>
      <c r="ES12" s="120">
        <v>5781040.4000000004</v>
      </c>
      <c r="ET12" s="120">
        <v>5957518.3300000001</v>
      </c>
      <c r="EU12" s="120">
        <v>2338587.9300000002</v>
      </c>
      <c r="EV12" s="120">
        <v>92295030.220000014</v>
      </c>
      <c r="EW12" s="120">
        <v>1331231</v>
      </c>
      <c r="EX12" s="120">
        <v>2223987.81</v>
      </c>
      <c r="EY12" s="120">
        <v>4666816.3</v>
      </c>
      <c r="EZ12" s="120">
        <v>7034974.46</v>
      </c>
      <c r="FA12" s="120">
        <v>6111608.8099999996</v>
      </c>
      <c r="FB12" s="120">
        <v>3919933.41</v>
      </c>
      <c r="FC12" s="120">
        <v>3171603.0300000003</v>
      </c>
      <c r="FD12" s="120">
        <v>2473544</v>
      </c>
      <c r="FE12" s="120">
        <v>2024162</v>
      </c>
      <c r="FF12" s="120">
        <v>2625923.1100000003</v>
      </c>
      <c r="FG12" s="120">
        <v>497364</v>
      </c>
      <c r="FH12" s="120">
        <v>47713311.740000002</v>
      </c>
      <c r="FI12" s="120">
        <v>2594363.39</v>
      </c>
      <c r="FJ12" s="120">
        <v>2239639.06</v>
      </c>
      <c r="FK12" s="120">
        <v>2167610.21</v>
      </c>
      <c r="FL12" s="120">
        <v>7360895.2899999991</v>
      </c>
      <c r="FM12" s="120">
        <v>2463273.34</v>
      </c>
      <c r="FN12" s="120">
        <v>1096112.25</v>
      </c>
      <c r="FO12" s="120">
        <v>96308</v>
      </c>
      <c r="FP12" s="120">
        <v>135439969.76000002</v>
      </c>
      <c r="FQ12" s="120">
        <v>4240866.59</v>
      </c>
      <c r="FR12" s="120">
        <v>8416953.3599999994</v>
      </c>
      <c r="FS12" s="120">
        <v>7002564.5900000008</v>
      </c>
      <c r="FT12" s="120">
        <v>6858289.2699999996</v>
      </c>
      <c r="FU12" s="120">
        <v>3715240.48</v>
      </c>
      <c r="FV12" s="120">
        <v>13075034.559999999</v>
      </c>
      <c r="FW12" s="120">
        <v>6030788.6399999997</v>
      </c>
      <c r="FX12" s="120">
        <v>2680723</v>
      </c>
      <c r="FY12" s="120">
        <v>5898099.9500000002</v>
      </c>
      <c r="FZ12" s="120">
        <v>5900400.6900000004</v>
      </c>
      <c r="GA12" s="120">
        <v>4247523.47</v>
      </c>
      <c r="GB12" s="120">
        <v>3322541.95</v>
      </c>
      <c r="GC12" s="120">
        <v>1042529</v>
      </c>
      <c r="GD12" s="120">
        <v>69808465.320000008</v>
      </c>
      <c r="GE12" s="120">
        <v>2394612</v>
      </c>
      <c r="GF12" s="120">
        <v>2682393.33</v>
      </c>
      <c r="GG12" s="120">
        <v>13238751.279999999</v>
      </c>
      <c r="GH12" s="120">
        <v>3455755.22</v>
      </c>
      <c r="GI12" s="120">
        <v>2680433.4</v>
      </c>
      <c r="GJ12" s="120">
        <v>5526928.6899999995</v>
      </c>
      <c r="GK12" s="120">
        <v>14048799.870000001</v>
      </c>
      <c r="GL12" s="120">
        <v>3398346.1599999997</v>
      </c>
      <c r="GM12" s="120">
        <v>1607876</v>
      </c>
      <c r="GN12" s="120">
        <v>1088659.9100000001</v>
      </c>
      <c r="GO12" s="120">
        <v>894818</v>
      </c>
      <c r="GP12" s="120">
        <v>48138198.439999998</v>
      </c>
      <c r="GQ12" s="120">
        <v>14074670.390000001</v>
      </c>
      <c r="GR12" s="120">
        <v>3660229.4899999998</v>
      </c>
      <c r="GS12" s="120">
        <v>18606750.109999999</v>
      </c>
      <c r="GT12" s="120">
        <v>961805</v>
      </c>
      <c r="GU12" s="120">
        <v>3968369.23</v>
      </c>
      <c r="GV12" s="120">
        <v>4980062.34</v>
      </c>
      <c r="GW12" s="120">
        <v>2535559.2399999998</v>
      </c>
      <c r="GX12" s="120">
        <v>60273220.199999996</v>
      </c>
      <c r="GY12" s="120">
        <v>2267021.62</v>
      </c>
      <c r="GZ12" s="120">
        <v>10477146.9</v>
      </c>
      <c r="HA12" s="120">
        <v>5352149.3099999996</v>
      </c>
      <c r="HB12" s="120">
        <v>201824361.24000004</v>
      </c>
      <c r="HC12" s="120">
        <v>17260779</v>
      </c>
      <c r="HD12" s="120">
        <v>39664703.030000001</v>
      </c>
      <c r="HE12" s="120">
        <v>14566939</v>
      </c>
      <c r="HF12" s="120">
        <v>19171747.789999999</v>
      </c>
      <c r="HG12" s="120">
        <v>37867838.5</v>
      </c>
      <c r="HH12" s="120">
        <v>2993678.46</v>
      </c>
      <c r="HI12" s="120">
        <v>105764406.42</v>
      </c>
      <c r="HJ12" s="120">
        <v>6283819.7199999997</v>
      </c>
      <c r="HK12" s="120">
        <v>15195099.639999999</v>
      </c>
      <c r="HL12" s="120">
        <v>7226750.7300000004</v>
      </c>
      <c r="HM12" s="120">
        <v>8447596.9499999993</v>
      </c>
      <c r="HN12" s="120">
        <v>5325272.0999999996</v>
      </c>
      <c r="HO12" s="120">
        <v>9821881</v>
      </c>
      <c r="HP12" s="120">
        <v>2957101.69</v>
      </c>
      <c r="HQ12" s="120">
        <v>138527415.10000002</v>
      </c>
      <c r="HR12" s="120">
        <v>47022690.630000003</v>
      </c>
      <c r="HS12" s="120">
        <v>5917817</v>
      </c>
      <c r="HT12" s="120">
        <v>6953389.5099999998</v>
      </c>
      <c r="HU12" s="120">
        <v>6098170.2599999998</v>
      </c>
      <c r="HV12" s="120">
        <v>1867223.2</v>
      </c>
      <c r="HW12" s="120">
        <v>15063748</v>
      </c>
      <c r="HX12" s="120">
        <v>5608482.6100000003</v>
      </c>
      <c r="HY12" s="120">
        <v>3539645.35</v>
      </c>
      <c r="HZ12" s="120">
        <v>7293433.3399999999</v>
      </c>
      <c r="IA12" s="120">
        <v>6473072.2199999997</v>
      </c>
      <c r="IB12" s="120">
        <v>13016113.82</v>
      </c>
      <c r="IC12" s="120">
        <v>2174355.41</v>
      </c>
      <c r="ID12" s="120">
        <v>8904791.3899999987</v>
      </c>
      <c r="IE12" s="120">
        <v>2761370.48</v>
      </c>
      <c r="IF12" s="120">
        <v>2304948</v>
      </c>
      <c r="IG12" s="120">
        <v>75257561.849999994</v>
      </c>
      <c r="IH12" s="120">
        <v>28716448.740000002</v>
      </c>
      <c r="II12" s="120">
        <v>9085352.1300000008</v>
      </c>
      <c r="IJ12" s="120">
        <v>7957545</v>
      </c>
      <c r="IK12" s="120">
        <v>18996593.899999999</v>
      </c>
      <c r="IL12" s="120">
        <v>3866278.98</v>
      </c>
      <c r="IM12" s="120">
        <v>3540913</v>
      </c>
      <c r="IN12" s="120">
        <v>1498632.54</v>
      </c>
      <c r="IO12" s="120">
        <v>1486568.05</v>
      </c>
      <c r="IP12" s="120">
        <v>2178115.73</v>
      </c>
      <c r="IQ12" s="120">
        <v>3288334.04</v>
      </c>
      <c r="IR12" s="120">
        <v>172450822.73000002</v>
      </c>
      <c r="IS12" s="120">
        <v>68573414.099999994</v>
      </c>
      <c r="IT12" s="120">
        <v>16130874.789999999</v>
      </c>
      <c r="IU12" s="120">
        <v>11722449.969999999</v>
      </c>
      <c r="IV12" s="120">
        <v>4325813.1899999995</v>
      </c>
      <c r="IW12" s="120">
        <v>2350924.6</v>
      </c>
      <c r="IX12" s="120">
        <v>3242947.47</v>
      </c>
      <c r="IY12" s="120">
        <v>1042608.36</v>
      </c>
      <c r="IZ12" s="120">
        <v>3392637.23</v>
      </c>
      <c r="JA12" s="120">
        <v>9782849.5700000003</v>
      </c>
      <c r="JB12" s="120">
        <v>7945064.9199999999</v>
      </c>
      <c r="JC12" s="120">
        <v>4285335.6100000003</v>
      </c>
      <c r="JD12" s="120">
        <v>59070828.410000004</v>
      </c>
      <c r="JE12" s="120">
        <v>15221033</v>
      </c>
      <c r="JF12" s="120">
        <v>3662283.8499999996</v>
      </c>
      <c r="JG12" s="120">
        <v>1703410.74</v>
      </c>
      <c r="JH12" s="120">
        <v>2848264.5</v>
      </c>
      <c r="JI12" s="120">
        <v>3559576</v>
      </c>
      <c r="JJ12" s="120">
        <v>55020995.790000007</v>
      </c>
      <c r="JK12" s="120">
        <v>2171276.77</v>
      </c>
      <c r="JL12" s="120">
        <v>5911077</v>
      </c>
      <c r="JM12" s="120">
        <v>8787247</v>
      </c>
      <c r="JN12" s="120">
        <v>3307224</v>
      </c>
      <c r="JO12" s="120">
        <v>12202727.59</v>
      </c>
      <c r="JP12" s="120">
        <v>1999257</v>
      </c>
      <c r="JQ12" s="120">
        <v>160531595.59999999</v>
      </c>
      <c r="JR12" s="120">
        <v>51134869.639999993</v>
      </c>
      <c r="JS12" s="120">
        <v>17306605.259999998</v>
      </c>
      <c r="JT12" s="120">
        <v>8981171.870000001</v>
      </c>
      <c r="JU12" s="120">
        <v>5167414.96</v>
      </c>
      <c r="JV12" s="120">
        <v>2626933.17</v>
      </c>
      <c r="JW12" s="120">
        <v>33246145.030000001</v>
      </c>
      <c r="JX12" s="120">
        <v>35967101.099999994</v>
      </c>
      <c r="JY12" s="120">
        <v>36940368.829999998</v>
      </c>
      <c r="JZ12" s="120">
        <v>15367892.4</v>
      </c>
      <c r="KA12" s="120">
        <v>4681278.5999999996</v>
      </c>
      <c r="KB12" s="120">
        <v>5025350.18</v>
      </c>
      <c r="KC12" s="120">
        <v>8890568.9899999984</v>
      </c>
      <c r="KD12" s="120">
        <v>1997539.1700000002</v>
      </c>
      <c r="KE12" s="120">
        <v>2263880.4</v>
      </c>
      <c r="KF12" s="120">
        <v>236358368.87</v>
      </c>
      <c r="KG12" s="120">
        <v>0</v>
      </c>
      <c r="KH12" s="120">
        <v>6345857</v>
      </c>
      <c r="KI12" s="120">
        <v>16856273.25</v>
      </c>
      <c r="KJ12" s="120">
        <v>11283281.050000001</v>
      </c>
      <c r="KK12" s="120">
        <v>7537437.4199999999</v>
      </c>
      <c r="KL12" s="120">
        <v>52652227.43</v>
      </c>
      <c r="KM12" s="120">
        <v>14681589.75</v>
      </c>
      <c r="KN12" s="120">
        <v>11064215.050000001</v>
      </c>
      <c r="KO12" s="120">
        <v>85194524.109999999</v>
      </c>
      <c r="KP12" s="120">
        <v>7058277.04</v>
      </c>
      <c r="KQ12" s="120">
        <v>13724813.770000001</v>
      </c>
      <c r="KR12" s="120">
        <v>47843917.950000003</v>
      </c>
      <c r="KS12" s="120">
        <v>7105427.1599999983</v>
      </c>
      <c r="KT12" s="120">
        <v>13398600.07</v>
      </c>
      <c r="KU12" s="120">
        <v>170972460.49000001</v>
      </c>
      <c r="KV12" s="120">
        <v>13654354.32</v>
      </c>
      <c r="KW12" s="120">
        <v>121008608.61</v>
      </c>
      <c r="KX12" s="120">
        <v>8989430.2899999991</v>
      </c>
      <c r="KY12" s="120">
        <v>1404859</v>
      </c>
      <c r="KZ12" s="120">
        <v>15918359.740000002</v>
      </c>
      <c r="LA12" s="120">
        <v>8894345.9100000001</v>
      </c>
      <c r="LB12" s="120">
        <v>4196263.5</v>
      </c>
      <c r="LC12" s="120">
        <v>3017364.06</v>
      </c>
      <c r="LD12" s="120">
        <v>5213351.4799999995</v>
      </c>
      <c r="LE12" s="120">
        <v>217484849.88</v>
      </c>
      <c r="LF12" s="120">
        <v>50088259.330000006</v>
      </c>
      <c r="LG12" s="120">
        <v>57164883.299999997</v>
      </c>
      <c r="LH12" s="120">
        <v>35868320.689999998</v>
      </c>
      <c r="LI12" s="120">
        <v>30462210.050000001</v>
      </c>
      <c r="LJ12" s="120">
        <v>4518679.26</v>
      </c>
      <c r="LK12" s="120">
        <v>3156917.49</v>
      </c>
      <c r="LL12" s="120">
        <v>9005329.9499999993</v>
      </c>
      <c r="LM12" s="120">
        <v>4581272.9400000004</v>
      </c>
      <c r="LN12" s="120">
        <v>7399802.3999999994</v>
      </c>
      <c r="LO12" s="120">
        <v>4223637.8000000007</v>
      </c>
      <c r="LP12" s="120">
        <v>65190627.719999999</v>
      </c>
      <c r="LQ12" s="120">
        <v>9369316.6499999985</v>
      </c>
      <c r="LR12" s="120">
        <v>3302525.76</v>
      </c>
      <c r="LS12" s="120">
        <v>149437935.21000001</v>
      </c>
      <c r="LT12" s="120">
        <v>124249543.07000001</v>
      </c>
      <c r="LU12" s="120">
        <v>128350619.67000002</v>
      </c>
      <c r="LV12" s="120">
        <v>48435872.639999993</v>
      </c>
      <c r="LW12" s="120">
        <v>11036845.379999999</v>
      </c>
      <c r="LX12" s="120">
        <v>13698141.16</v>
      </c>
      <c r="LY12" s="120">
        <v>9167612.9199999999</v>
      </c>
      <c r="LZ12" s="120">
        <v>9915105.9000000004</v>
      </c>
      <c r="MA12" s="120">
        <v>9443461.4199999981</v>
      </c>
      <c r="MB12" s="120">
        <v>17001956.890000001</v>
      </c>
      <c r="MC12" s="120">
        <v>38791300.690000005</v>
      </c>
      <c r="MD12" s="120">
        <v>4900474.0600000005</v>
      </c>
      <c r="ME12" s="120">
        <v>231511714.48999998</v>
      </c>
      <c r="MF12" s="120">
        <v>9039902.4499999993</v>
      </c>
      <c r="MG12" s="120">
        <v>4170592.1300000004</v>
      </c>
      <c r="MH12" s="120">
        <v>4148327</v>
      </c>
      <c r="MI12" s="120">
        <v>2610056.73</v>
      </c>
      <c r="MJ12" s="120">
        <v>8912074.629999999</v>
      </c>
      <c r="MK12" s="120">
        <v>5890346.2100000009</v>
      </c>
      <c r="ML12" s="120">
        <v>4503555.8899999997</v>
      </c>
      <c r="MM12" s="120">
        <v>15791794.85</v>
      </c>
      <c r="MN12" s="120">
        <v>3432316.53</v>
      </c>
      <c r="MO12" s="120">
        <v>4240593.3900000006</v>
      </c>
      <c r="MP12" s="120">
        <v>8424349.8599999994</v>
      </c>
      <c r="MQ12" s="120">
        <v>211030099.72999999</v>
      </c>
      <c r="MR12" s="120">
        <v>4299479.5</v>
      </c>
      <c r="MS12" s="120">
        <v>9034366.0500000007</v>
      </c>
      <c r="MT12" s="120">
        <v>10362894.18</v>
      </c>
      <c r="MU12" s="120">
        <v>24772001</v>
      </c>
      <c r="MV12" s="120">
        <v>15038867.050000001</v>
      </c>
      <c r="MW12" s="120">
        <v>37925093.990000002</v>
      </c>
      <c r="MX12" s="120">
        <v>14012466.039999999</v>
      </c>
      <c r="MY12" s="120">
        <v>8975640.5900000017</v>
      </c>
      <c r="MZ12" s="120">
        <v>1481248.59</v>
      </c>
      <c r="NA12" s="120">
        <v>1422922</v>
      </c>
      <c r="NB12" s="120">
        <v>400686770.02999991</v>
      </c>
      <c r="NC12" s="120">
        <v>58051566.329999998</v>
      </c>
      <c r="ND12" s="120">
        <v>4950344.1599999992</v>
      </c>
      <c r="NE12" s="120">
        <v>127921026.83000001</v>
      </c>
      <c r="NF12" s="120">
        <v>8864108.5</v>
      </c>
      <c r="NG12" s="120">
        <v>21350614.949999999</v>
      </c>
      <c r="NH12" s="120">
        <v>67897372.729999989</v>
      </c>
      <c r="NI12" s="120">
        <v>46696707.009999998</v>
      </c>
      <c r="NJ12" s="120">
        <v>934531</v>
      </c>
      <c r="NK12" s="120">
        <v>14639098.899999999</v>
      </c>
      <c r="NL12" s="120">
        <v>7957317.5</v>
      </c>
      <c r="NM12" s="120">
        <v>5041583.29</v>
      </c>
      <c r="NN12" s="120">
        <v>91689530.870000005</v>
      </c>
      <c r="NO12" s="120">
        <v>12921316.870000001</v>
      </c>
      <c r="NP12" s="120">
        <v>4245292.97</v>
      </c>
      <c r="NQ12" s="120">
        <v>5505503.5300000003</v>
      </c>
      <c r="NR12" s="120">
        <v>4344557.0199999996</v>
      </c>
      <c r="NS12" s="120">
        <v>1950554.59</v>
      </c>
      <c r="NT12" s="120">
        <v>7124057</v>
      </c>
      <c r="NU12" s="120">
        <v>182992884.64999998</v>
      </c>
      <c r="NV12" s="120">
        <v>37993067.140000001</v>
      </c>
      <c r="NW12" s="120">
        <v>7923028.8499999996</v>
      </c>
      <c r="NX12" s="120">
        <v>3144486.18</v>
      </c>
      <c r="NY12" s="120">
        <v>4199659</v>
      </c>
      <c r="NZ12" s="120">
        <v>9434646.129999999</v>
      </c>
      <c r="OA12" s="120">
        <v>3141071.32</v>
      </c>
      <c r="OB12" s="120">
        <v>273108792.72000003</v>
      </c>
      <c r="OC12" s="120">
        <v>30184664.009999998</v>
      </c>
      <c r="OD12" s="120">
        <v>18476682.09</v>
      </c>
      <c r="OE12" s="120">
        <v>57869651.519999996</v>
      </c>
      <c r="OF12" s="120">
        <v>9369829.6300000008</v>
      </c>
      <c r="OG12" s="120">
        <v>10863824.82</v>
      </c>
      <c r="OH12" s="120">
        <v>19892455.439999998</v>
      </c>
      <c r="OI12" s="120">
        <v>3272192.41</v>
      </c>
      <c r="OJ12" s="120">
        <v>13132976.300000001</v>
      </c>
      <c r="OK12" s="120">
        <v>187069532.18000001</v>
      </c>
      <c r="OL12" s="120">
        <v>104577016.16</v>
      </c>
      <c r="OM12" s="120">
        <v>79755837.700000018</v>
      </c>
      <c r="ON12" s="120">
        <v>15330264.709999999</v>
      </c>
      <c r="OO12" s="120">
        <v>7823069.7300000004</v>
      </c>
      <c r="OP12" s="120">
        <v>1287351</v>
      </c>
      <c r="OQ12" s="120">
        <v>121899967.62</v>
      </c>
      <c r="OR12" s="120">
        <v>4277008.75</v>
      </c>
      <c r="OS12" s="120">
        <v>10946128.440000001</v>
      </c>
      <c r="OT12" s="120">
        <v>15296200.82</v>
      </c>
      <c r="OU12" s="120">
        <v>9596223.5299999993</v>
      </c>
      <c r="OV12" s="120">
        <v>40081483.300000004</v>
      </c>
      <c r="OW12" s="120">
        <v>3227549.8899999997</v>
      </c>
      <c r="OX12" s="120">
        <v>2678260.75</v>
      </c>
      <c r="OY12" s="120">
        <v>1713896.7199999997</v>
      </c>
      <c r="OZ12" s="120">
        <v>93623494.00999999</v>
      </c>
      <c r="PA12" s="120">
        <v>3357526.3200000003</v>
      </c>
      <c r="PB12" s="120">
        <v>25981868.43</v>
      </c>
      <c r="PC12" s="120">
        <v>2403539.58</v>
      </c>
      <c r="PD12" s="120">
        <v>4708077.01</v>
      </c>
      <c r="PE12" s="120">
        <v>16916554.07</v>
      </c>
      <c r="PF12" s="120">
        <v>2089734</v>
      </c>
      <c r="PG12" s="120">
        <v>4664826.41</v>
      </c>
      <c r="PH12" s="120">
        <v>7821306.7999999998</v>
      </c>
      <c r="PI12" s="120">
        <v>2108623.63</v>
      </c>
      <c r="PJ12" s="120">
        <v>3927026.35</v>
      </c>
      <c r="PK12" s="120">
        <v>12735992.82</v>
      </c>
      <c r="PL12" s="120">
        <v>1444769</v>
      </c>
      <c r="PM12" s="120">
        <v>23646096.669999998</v>
      </c>
      <c r="PN12" s="120">
        <v>1318062.5</v>
      </c>
      <c r="PO12" s="120">
        <v>781377.49</v>
      </c>
      <c r="PP12" s="120">
        <v>891747.08000000007</v>
      </c>
      <c r="PQ12" s="120">
        <v>990739.91</v>
      </c>
      <c r="PR12" s="120">
        <v>321197658.84999996</v>
      </c>
      <c r="PS12" s="120">
        <v>3154433</v>
      </c>
      <c r="PT12" s="120">
        <v>5087279.9400000004</v>
      </c>
      <c r="PU12" s="120">
        <v>3838142.58</v>
      </c>
      <c r="PV12" s="120">
        <v>56684790.129999995</v>
      </c>
      <c r="PW12" s="120">
        <v>3539808.02</v>
      </c>
      <c r="PX12" s="120">
        <v>12839717.949999999</v>
      </c>
      <c r="PY12" s="120">
        <v>5015375.6099999994</v>
      </c>
      <c r="PZ12" s="120">
        <v>22606645.270000003</v>
      </c>
      <c r="QA12" s="120">
        <v>1533323.3399999999</v>
      </c>
      <c r="QB12" s="120">
        <v>12952818.190000001</v>
      </c>
      <c r="QC12" s="120">
        <v>1938816.8</v>
      </c>
      <c r="QD12" s="120">
        <v>2331669.84</v>
      </c>
      <c r="QE12" s="120">
        <v>4254762.87</v>
      </c>
      <c r="QF12" s="120">
        <v>4243083</v>
      </c>
      <c r="QG12" s="120">
        <v>7810242.8299999991</v>
      </c>
      <c r="QH12" s="120">
        <v>3175639.47</v>
      </c>
      <c r="QI12" s="120">
        <v>1768771.06</v>
      </c>
      <c r="QJ12" s="120">
        <v>893722</v>
      </c>
      <c r="QK12" s="120">
        <v>13068054.99</v>
      </c>
      <c r="QL12" s="120">
        <v>23769054.100000001</v>
      </c>
      <c r="QM12" s="120">
        <v>1058069</v>
      </c>
      <c r="QN12" s="120">
        <v>461158</v>
      </c>
      <c r="QO12" s="120">
        <v>496880</v>
      </c>
      <c r="QP12" s="120">
        <v>173765.95</v>
      </c>
      <c r="QQ12" s="120">
        <v>1963467.94</v>
      </c>
      <c r="QR12" s="120">
        <v>117936176.17999999</v>
      </c>
      <c r="QS12" s="120">
        <v>1195761.5</v>
      </c>
      <c r="QT12" s="120">
        <v>9899706.8900000006</v>
      </c>
      <c r="QU12" s="120">
        <v>2116695.6900000004</v>
      </c>
      <c r="QV12" s="120">
        <v>3653081.16</v>
      </c>
      <c r="QW12" s="120">
        <v>13421475.970000001</v>
      </c>
      <c r="QX12" s="120">
        <v>2055122.13</v>
      </c>
      <c r="QY12" s="120">
        <v>8868678.5900000017</v>
      </c>
      <c r="QZ12" s="120">
        <v>8028822.0300000003</v>
      </c>
      <c r="RA12" s="120">
        <v>2798161.67</v>
      </c>
      <c r="RB12" s="120">
        <v>1893805.0899999999</v>
      </c>
      <c r="RC12" s="120">
        <v>800283</v>
      </c>
      <c r="RD12" s="120">
        <v>634609</v>
      </c>
      <c r="RE12" s="120">
        <v>138008421.84999999</v>
      </c>
      <c r="RF12" s="120">
        <v>14412312.969999999</v>
      </c>
      <c r="RG12" s="120">
        <v>4570693.07</v>
      </c>
      <c r="RH12" s="120">
        <v>7508560.0999999996</v>
      </c>
      <c r="RI12" s="120">
        <v>3481004.7</v>
      </c>
      <c r="RJ12" s="120">
        <v>6978069.5300000003</v>
      </c>
      <c r="RK12" s="120">
        <v>20217146.850000001</v>
      </c>
      <c r="RL12" s="120">
        <v>2863055.77</v>
      </c>
      <c r="RM12" s="120">
        <v>5595147.4399999995</v>
      </c>
      <c r="RN12" s="120">
        <v>12509074.080000002</v>
      </c>
      <c r="RO12" s="120">
        <v>17582160.25</v>
      </c>
      <c r="RP12" s="120">
        <v>1837359</v>
      </c>
      <c r="RQ12" s="120">
        <v>936560.61</v>
      </c>
      <c r="RR12" s="120">
        <v>7465448.8399999999</v>
      </c>
      <c r="RS12" s="120">
        <v>1085642.8500000001</v>
      </c>
      <c r="RT12" s="120">
        <v>2397122.4900000002</v>
      </c>
      <c r="RU12" s="120">
        <v>3255552.5</v>
      </c>
      <c r="RV12" s="120">
        <v>1324558.6099999999</v>
      </c>
      <c r="RW12" s="120">
        <v>347711</v>
      </c>
      <c r="RX12" s="120">
        <v>1452492.72</v>
      </c>
      <c r="RY12" s="120">
        <v>113249439.73</v>
      </c>
      <c r="RZ12" s="120">
        <v>3354705.64</v>
      </c>
      <c r="SA12" s="120">
        <v>2851146.64</v>
      </c>
      <c r="SB12" s="120">
        <v>6955321.2699999996</v>
      </c>
      <c r="SC12" s="120">
        <v>2986928.67</v>
      </c>
      <c r="SD12" s="120">
        <v>7590016.2400000002</v>
      </c>
      <c r="SE12" s="120">
        <v>1589024.2100000002</v>
      </c>
      <c r="SF12" s="120">
        <v>12669068.040000001</v>
      </c>
      <c r="SG12" s="120">
        <v>1735076.38</v>
      </c>
      <c r="SH12" s="120">
        <v>3945066.6799999997</v>
      </c>
      <c r="SI12" s="120">
        <v>25841738.870000001</v>
      </c>
      <c r="SJ12" s="120">
        <v>325496.36000000004</v>
      </c>
      <c r="SK12" s="120">
        <v>59140580</v>
      </c>
      <c r="SL12" s="120">
        <v>5646401.46</v>
      </c>
      <c r="SM12" s="120">
        <v>4926824.08</v>
      </c>
      <c r="SN12" s="120">
        <v>13349070.789999999</v>
      </c>
      <c r="SO12" s="120">
        <v>3673328.7800000003</v>
      </c>
      <c r="SP12" s="120">
        <v>9349619.2400000002</v>
      </c>
      <c r="SQ12" s="120">
        <v>4460404.28</v>
      </c>
      <c r="SR12" s="120">
        <v>2233221.77</v>
      </c>
      <c r="SS12" s="120">
        <v>168544903.94</v>
      </c>
      <c r="ST12" s="120">
        <v>1958455.32</v>
      </c>
      <c r="SU12" s="120">
        <v>12149392.289999999</v>
      </c>
      <c r="SV12" s="120">
        <v>5662731.0000000009</v>
      </c>
      <c r="SW12" s="120">
        <v>1866947.05</v>
      </c>
      <c r="SX12" s="120">
        <v>2717274.3</v>
      </c>
      <c r="SY12" s="120">
        <v>14717694.889999999</v>
      </c>
      <c r="SZ12" s="120">
        <v>10522723.51</v>
      </c>
      <c r="TA12" s="120">
        <v>2531111.0099999998</v>
      </c>
      <c r="TB12" s="120">
        <v>1584579.8</v>
      </c>
      <c r="TC12" s="120">
        <v>2214580.75</v>
      </c>
      <c r="TD12" s="120">
        <v>15035943.020000001</v>
      </c>
      <c r="TE12" s="120">
        <v>2446046.42</v>
      </c>
      <c r="TF12" s="120">
        <v>3448877.46</v>
      </c>
      <c r="TG12" s="120">
        <v>270947182.52999997</v>
      </c>
      <c r="TH12" s="120">
        <v>3297716.55</v>
      </c>
      <c r="TI12" s="120">
        <v>1935404.95</v>
      </c>
      <c r="TJ12" s="120">
        <v>23399263.359999999</v>
      </c>
      <c r="TK12" s="120">
        <v>15075611.610000001</v>
      </c>
      <c r="TL12" s="120">
        <v>5679084.04</v>
      </c>
      <c r="TM12" s="120">
        <v>1605629.6300000001</v>
      </c>
      <c r="TN12" s="120">
        <v>23592782.899999999</v>
      </c>
      <c r="TO12" s="120">
        <v>3169429.68</v>
      </c>
      <c r="TP12" s="120">
        <v>14730251.91</v>
      </c>
      <c r="TQ12" s="120">
        <v>8559159.040000001</v>
      </c>
      <c r="TR12" s="120">
        <v>2608365.31</v>
      </c>
      <c r="TS12" s="120">
        <v>1550833.78</v>
      </c>
      <c r="TT12" s="120">
        <v>4655720.04</v>
      </c>
      <c r="TU12" s="120">
        <v>3897883.5300000003</v>
      </c>
      <c r="TV12" s="120">
        <v>3235647.36</v>
      </c>
      <c r="TW12" s="120">
        <v>43569522.490000002</v>
      </c>
      <c r="TX12" s="120">
        <v>2877534.92</v>
      </c>
      <c r="TY12" s="120">
        <v>168110459.64999998</v>
      </c>
      <c r="TZ12" s="120">
        <v>22579908.57</v>
      </c>
      <c r="UA12" s="120">
        <v>5116951.9200000009</v>
      </c>
      <c r="UB12" s="120">
        <v>4820222.62</v>
      </c>
      <c r="UC12" s="120">
        <v>110437224.94000001</v>
      </c>
      <c r="UD12" s="120">
        <v>1923850.42</v>
      </c>
      <c r="UE12" s="120">
        <v>758924</v>
      </c>
      <c r="UF12" s="120">
        <v>2026539</v>
      </c>
      <c r="UG12" s="120">
        <v>1826754.27</v>
      </c>
      <c r="UH12" s="120">
        <v>71374255.650000006</v>
      </c>
      <c r="UI12" s="120">
        <v>8516296.5299999993</v>
      </c>
      <c r="UJ12" s="120">
        <v>5219627.42</v>
      </c>
      <c r="UK12" s="120">
        <v>9217570.7300000004</v>
      </c>
      <c r="UL12" s="120">
        <v>5621573.7300000004</v>
      </c>
      <c r="UM12" s="120">
        <v>4511476.08</v>
      </c>
      <c r="UN12" s="120">
        <v>299688860.39999998</v>
      </c>
      <c r="UO12" s="120">
        <v>6970949.3199999994</v>
      </c>
      <c r="UP12" s="120">
        <v>4535633.5</v>
      </c>
      <c r="UQ12" s="120">
        <v>36196374.829999998</v>
      </c>
      <c r="UR12" s="120">
        <v>1111959.6000000001</v>
      </c>
      <c r="US12" s="120">
        <v>3405456.8899999997</v>
      </c>
      <c r="UT12" s="120">
        <v>15862322.1</v>
      </c>
      <c r="UU12" s="120">
        <v>2041218.85</v>
      </c>
      <c r="UV12" s="120">
        <v>2295407.42</v>
      </c>
      <c r="UW12" s="120">
        <v>3169396.92</v>
      </c>
      <c r="UX12" s="120">
        <v>6176319.6099999994</v>
      </c>
      <c r="UY12" s="120">
        <v>16900729.969999999</v>
      </c>
      <c r="UZ12" s="120">
        <v>7486705.3300000001</v>
      </c>
      <c r="VA12" s="120">
        <v>12073424.470000001</v>
      </c>
      <c r="VB12" s="120">
        <v>1630706</v>
      </c>
      <c r="VC12" s="120">
        <v>2401521.9</v>
      </c>
      <c r="VD12" s="120">
        <v>1417279.8699999999</v>
      </c>
      <c r="VE12" s="120">
        <v>2871496.31</v>
      </c>
      <c r="VF12" s="120">
        <v>20192321.68</v>
      </c>
      <c r="VG12" s="120">
        <v>729982</v>
      </c>
      <c r="VH12" s="120">
        <v>1240190</v>
      </c>
      <c r="VI12" s="120">
        <v>1223157.8</v>
      </c>
      <c r="VJ12" s="120">
        <v>92798532.87000002</v>
      </c>
      <c r="VK12" s="120">
        <v>3365937.37</v>
      </c>
      <c r="VL12" s="120">
        <v>2291243.4400000004</v>
      </c>
      <c r="VM12" s="120">
        <v>3652651.18</v>
      </c>
      <c r="VN12" s="120">
        <v>10687497.6</v>
      </c>
      <c r="VO12" s="120">
        <v>6603533.1300000008</v>
      </c>
      <c r="VP12" s="120">
        <v>8841560.5</v>
      </c>
      <c r="VQ12" s="120">
        <v>5021718.9000000004</v>
      </c>
      <c r="VR12" s="120">
        <v>5057388.4800000004</v>
      </c>
      <c r="VS12" s="120">
        <v>38099287.07</v>
      </c>
      <c r="VT12" s="120">
        <v>5035976.2300000004</v>
      </c>
      <c r="VU12" s="120">
        <v>10161572.710000001</v>
      </c>
      <c r="VV12" s="120">
        <v>4968353.66</v>
      </c>
      <c r="VW12" s="120">
        <v>1625625.31</v>
      </c>
      <c r="VX12" s="120">
        <v>2617188.69</v>
      </c>
      <c r="VY12" s="120">
        <v>613968003.46000004</v>
      </c>
      <c r="VZ12" s="120">
        <v>12070524.02</v>
      </c>
      <c r="WA12" s="120">
        <v>6590800.1600000001</v>
      </c>
      <c r="WB12" s="120">
        <v>2192711.15</v>
      </c>
      <c r="WC12" s="120">
        <v>2666406.9</v>
      </c>
      <c r="WD12" s="120">
        <v>6589567.1200000001</v>
      </c>
      <c r="WE12" s="120">
        <v>11098677.460000001</v>
      </c>
      <c r="WF12" s="120">
        <v>8456889</v>
      </c>
      <c r="WG12" s="120">
        <v>7319740.71</v>
      </c>
      <c r="WH12" s="120">
        <v>9183215.6899999995</v>
      </c>
      <c r="WI12" s="120">
        <v>6367374.2400000002</v>
      </c>
      <c r="WJ12" s="120">
        <v>30102967.280000001</v>
      </c>
      <c r="WK12" s="120">
        <v>6321952.7199999997</v>
      </c>
      <c r="WL12" s="120">
        <v>14669693.619999999</v>
      </c>
      <c r="WM12" s="120">
        <v>20408471.800000001</v>
      </c>
      <c r="WN12" s="120">
        <v>9395814.870000001</v>
      </c>
      <c r="WO12" s="120">
        <v>10120107.52</v>
      </c>
      <c r="WP12" s="120">
        <v>20652895.239999998</v>
      </c>
      <c r="WQ12" s="120">
        <v>3539798.99</v>
      </c>
      <c r="WR12" s="120">
        <v>13642809.609999999</v>
      </c>
      <c r="WS12" s="120">
        <v>46772328.439999998</v>
      </c>
      <c r="WT12" s="120">
        <v>4283758.4400000004</v>
      </c>
      <c r="WU12" s="120">
        <v>3441567.7</v>
      </c>
      <c r="WV12" s="120">
        <v>2657978.29</v>
      </c>
      <c r="WW12" s="120">
        <v>5437041.6400000006</v>
      </c>
      <c r="WX12" s="120">
        <v>3756305.99</v>
      </c>
      <c r="WY12" s="120">
        <v>3260805.14</v>
      </c>
      <c r="WZ12" s="120">
        <v>3121540.9</v>
      </c>
      <c r="XA12" s="120">
        <v>53165554.25</v>
      </c>
      <c r="XB12" s="120">
        <v>2355892</v>
      </c>
      <c r="XC12" s="120">
        <v>1934773.4240000001</v>
      </c>
      <c r="XD12" s="120">
        <v>1767582.62</v>
      </c>
      <c r="XE12" s="120">
        <v>817437</v>
      </c>
      <c r="XF12" s="120">
        <v>253698079.11999997</v>
      </c>
      <c r="XG12" s="120">
        <v>9288705.1599999983</v>
      </c>
      <c r="XH12" s="120">
        <v>12571663.100000001</v>
      </c>
      <c r="XI12" s="120">
        <v>47990529.730000004</v>
      </c>
      <c r="XJ12" s="120">
        <v>5968533.9400000004</v>
      </c>
      <c r="XK12" s="120">
        <v>9559613.7300000004</v>
      </c>
      <c r="XL12" s="120">
        <v>8208207.8499999996</v>
      </c>
      <c r="XM12" s="120">
        <v>7539300.1800000006</v>
      </c>
      <c r="XN12" s="120">
        <v>7515858.6500000004</v>
      </c>
      <c r="XO12" s="120">
        <v>13113508.929999998</v>
      </c>
      <c r="XP12" s="120">
        <v>12058857.109999999</v>
      </c>
      <c r="XQ12" s="120">
        <v>4038839.87</v>
      </c>
      <c r="XR12" s="120">
        <v>3516019.8899999997</v>
      </c>
      <c r="XS12" s="120">
        <v>4875773.32</v>
      </c>
      <c r="XT12" s="120">
        <v>4683854.25</v>
      </c>
      <c r="XU12" s="120">
        <v>2632285.5700000003</v>
      </c>
      <c r="XV12" s="120">
        <v>2563839.2999999998</v>
      </c>
      <c r="XW12" s="120">
        <v>3446331.52</v>
      </c>
      <c r="XX12" s="120">
        <v>4141104.2600000002</v>
      </c>
      <c r="XY12" s="120">
        <v>3777718.42</v>
      </c>
      <c r="XZ12" s="120">
        <v>3234487.66</v>
      </c>
      <c r="YA12" s="120">
        <v>2258214.17</v>
      </c>
      <c r="YB12" s="120">
        <v>3871738.96</v>
      </c>
      <c r="YC12" s="120">
        <v>284269624.20999998</v>
      </c>
      <c r="YD12" s="120">
        <v>4593324.63</v>
      </c>
      <c r="YE12" s="120">
        <v>15507994.91</v>
      </c>
      <c r="YF12" s="120">
        <v>3060586.64</v>
      </c>
      <c r="YG12" s="120">
        <v>41820644.420000002</v>
      </c>
      <c r="YH12" s="120">
        <v>7811563</v>
      </c>
      <c r="YI12" s="120">
        <v>13514562.35</v>
      </c>
      <c r="YJ12" s="120">
        <v>2176812.2399999998</v>
      </c>
      <c r="YK12" s="120">
        <v>18716612.009999998</v>
      </c>
      <c r="YL12" s="120">
        <v>17740784.379999999</v>
      </c>
      <c r="YM12" s="120">
        <v>5716633.7400000002</v>
      </c>
      <c r="YN12" s="120">
        <v>4279819.2799999993</v>
      </c>
      <c r="YO12" s="120">
        <v>2073945.25</v>
      </c>
      <c r="YP12" s="120">
        <v>3875568.88</v>
      </c>
      <c r="YQ12" s="120">
        <v>949078.76</v>
      </c>
      <c r="YR12" s="120">
        <v>1130971.3600000001</v>
      </c>
      <c r="YS12" s="120">
        <v>2171557.0299999998</v>
      </c>
      <c r="YT12" s="120">
        <v>117263891.82000001</v>
      </c>
      <c r="YU12" s="120">
        <v>4778819.0199999996</v>
      </c>
      <c r="YV12" s="120">
        <v>3061027.98</v>
      </c>
      <c r="YW12" s="120">
        <v>3382959.58</v>
      </c>
      <c r="YX12" s="120">
        <v>1763103.64</v>
      </c>
      <c r="YY12" s="120">
        <v>3399467.5300000003</v>
      </c>
      <c r="YZ12" s="120">
        <v>1845775.59</v>
      </c>
      <c r="ZA12" s="120">
        <v>60011792.219999999</v>
      </c>
      <c r="ZB12" s="120">
        <v>2407041.64</v>
      </c>
      <c r="ZC12" s="120">
        <v>9643706.1799999997</v>
      </c>
      <c r="ZD12" s="120">
        <v>6496902.2199999997</v>
      </c>
      <c r="ZE12" s="120">
        <v>1850481</v>
      </c>
      <c r="ZF12" s="120">
        <v>4943907.7400000012</v>
      </c>
      <c r="ZG12" s="120">
        <v>879687.54</v>
      </c>
      <c r="ZH12" s="120">
        <v>2885917.19</v>
      </c>
      <c r="ZI12" s="120">
        <v>16115551.210000001</v>
      </c>
      <c r="ZJ12" s="120">
        <v>145589767.68000001</v>
      </c>
      <c r="ZK12" s="120">
        <v>2879667.25</v>
      </c>
      <c r="ZL12" s="120">
        <v>8038479.7800000003</v>
      </c>
      <c r="ZM12" s="120">
        <v>35684432.049999997</v>
      </c>
      <c r="ZN12" s="120">
        <v>21241966.25</v>
      </c>
      <c r="ZO12" s="120">
        <v>4466285.8199999994</v>
      </c>
      <c r="ZP12" s="120">
        <v>5625579.3899999997</v>
      </c>
      <c r="ZQ12" s="120">
        <v>14686704.689999999</v>
      </c>
      <c r="ZR12" s="120">
        <v>14797011.550000001</v>
      </c>
      <c r="ZS12" s="120">
        <v>13327822.830000002</v>
      </c>
      <c r="ZT12" s="120">
        <v>1092659.8699999999</v>
      </c>
      <c r="ZU12" s="120">
        <v>9864835.379999999</v>
      </c>
      <c r="ZV12" s="120">
        <v>3349620.46</v>
      </c>
      <c r="ZW12" s="120">
        <v>6752973.1899999995</v>
      </c>
      <c r="ZX12" s="120">
        <v>3947482.8200000003</v>
      </c>
      <c r="ZY12" s="120">
        <v>2267870.83</v>
      </c>
      <c r="ZZ12" s="120">
        <v>2478476.8400000003</v>
      </c>
      <c r="AAA12" s="120">
        <v>5710577.75</v>
      </c>
      <c r="AAB12" s="120">
        <v>6164537.2299999995</v>
      </c>
      <c r="AAC12" s="120">
        <v>3173874.37</v>
      </c>
      <c r="AAD12" s="120">
        <v>1639282.37</v>
      </c>
      <c r="AAE12" s="120">
        <v>288344</v>
      </c>
      <c r="AAF12" s="120">
        <v>78690069.450000003</v>
      </c>
      <c r="AAG12" s="120">
        <v>5621875.9700000007</v>
      </c>
      <c r="AAH12" s="120">
        <v>4110799.17</v>
      </c>
      <c r="AAI12" s="120">
        <v>4621835.6599999992</v>
      </c>
      <c r="AAJ12" s="120">
        <v>4540412.22</v>
      </c>
      <c r="AAK12" s="120">
        <v>7140767.46</v>
      </c>
      <c r="AAL12" s="120">
        <v>2737670.9699999997</v>
      </c>
      <c r="AAM12" s="120">
        <v>311882009.56999999</v>
      </c>
      <c r="AAN12" s="120">
        <v>6722946.5199999996</v>
      </c>
      <c r="AAO12" s="120">
        <v>5092472.93</v>
      </c>
      <c r="AAP12" s="120">
        <v>13086130.77</v>
      </c>
      <c r="AAQ12" s="120">
        <v>16339063.890000001</v>
      </c>
      <c r="AAR12" s="120">
        <v>3605154.76</v>
      </c>
      <c r="AAS12" s="120">
        <v>7915641.71</v>
      </c>
      <c r="AAT12" s="120">
        <v>10448627.029999997</v>
      </c>
      <c r="AAU12" s="120">
        <v>29714074.16</v>
      </c>
      <c r="AAV12" s="120">
        <v>1930362.12</v>
      </c>
      <c r="AAW12" s="120">
        <v>9027337.540000001</v>
      </c>
      <c r="AAX12" s="120">
        <v>64263116.399999999</v>
      </c>
      <c r="AAY12" s="120">
        <v>17919704.790000003</v>
      </c>
      <c r="AAZ12" s="120">
        <v>2545947.7199999997</v>
      </c>
      <c r="ABA12" s="120">
        <v>3214402.4</v>
      </c>
      <c r="ABB12" s="120">
        <v>3983465.6500000004</v>
      </c>
      <c r="ABC12" s="120">
        <v>1311289.67</v>
      </c>
      <c r="ABD12" s="120">
        <v>5523020</v>
      </c>
      <c r="ABE12" s="120">
        <v>1426207.16</v>
      </c>
      <c r="ABF12" s="120">
        <v>52209584.969999999</v>
      </c>
      <c r="ABG12" s="120">
        <v>34882325.950000003</v>
      </c>
      <c r="ABH12" s="120">
        <v>2940853.48</v>
      </c>
      <c r="ABI12" s="120">
        <v>1627796.05</v>
      </c>
      <c r="ABJ12" s="120">
        <v>2095894.48</v>
      </c>
      <c r="ABK12" s="120">
        <v>932909.5</v>
      </c>
      <c r="ABL12" s="120">
        <v>2020345.5699999998</v>
      </c>
      <c r="ABM12" s="120">
        <v>126620624.08</v>
      </c>
      <c r="ABN12" s="120">
        <v>6011111.4699999997</v>
      </c>
      <c r="ABO12" s="120">
        <v>3535238.7</v>
      </c>
      <c r="ABP12" s="120">
        <v>6173343.6399999997</v>
      </c>
      <c r="ABQ12" s="120">
        <v>8694013.4800000004</v>
      </c>
      <c r="ABR12" s="120">
        <v>3160394</v>
      </c>
      <c r="ABS12" s="120">
        <v>2491261.25</v>
      </c>
      <c r="ABT12" s="120">
        <v>4941991</v>
      </c>
      <c r="ABU12" s="120">
        <v>6895235</v>
      </c>
      <c r="ABV12" s="120">
        <v>108921097.02</v>
      </c>
      <c r="ABW12" s="120">
        <v>2206112.66</v>
      </c>
      <c r="ABX12" s="120">
        <v>9503482.4900000002</v>
      </c>
      <c r="ABY12" s="120">
        <v>3225384.83</v>
      </c>
      <c r="ABZ12" s="120">
        <v>3427124.54</v>
      </c>
      <c r="ACA12" s="120">
        <v>25581701</v>
      </c>
      <c r="ACB12" s="120">
        <v>2710231.36</v>
      </c>
      <c r="ACC12" s="120">
        <v>4899056.3599999994</v>
      </c>
      <c r="ACD12" s="120">
        <v>1702808.63</v>
      </c>
      <c r="ACE12" s="120">
        <v>5581245.4100000001</v>
      </c>
      <c r="ACF12" s="120">
        <v>3864391</v>
      </c>
      <c r="ACG12" s="120">
        <v>171306188.67999998</v>
      </c>
      <c r="ACH12" s="120">
        <v>3120735.95</v>
      </c>
      <c r="ACI12" s="120">
        <v>7596900.6600000001</v>
      </c>
      <c r="ACJ12" s="120">
        <v>8558161.1799999997</v>
      </c>
      <c r="ACK12" s="120">
        <v>2185027.98</v>
      </c>
      <c r="ACL12" s="120">
        <v>4317399.67</v>
      </c>
      <c r="ACM12" s="120">
        <v>6147416.0899999999</v>
      </c>
      <c r="ACN12" s="120">
        <v>51860253.450000003</v>
      </c>
      <c r="ACO12" s="120">
        <v>68510054.770000011</v>
      </c>
      <c r="ACP12" s="120">
        <v>2527709.38</v>
      </c>
      <c r="ACQ12" s="120">
        <v>6620630</v>
      </c>
      <c r="ACR12" s="120">
        <v>9759330.8800000008</v>
      </c>
      <c r="ACS12" s="120">
        <v>4818360.5999999996</v>
      </c>
      <c r="ACT12" s="120">
        <v>57117838.850000001</v>
      </c>
      <c r="ACU12" s="120">
        <v>7053729.7000000002</v>
      </c>
      <c r="ACV12" s="120">
        <v>5592737.2000000002</v>
      </c>
      <c r="ACW12" s="120">
        <v>2441230.2799999998</v>
      </c>
      <c r="ACX12" s="120">
        <v>1776969.09</v>
      </c>
      <c r="ACY12" s="120">
        <v>3504453.84</v>
      </c>
      <c r="ACZ12" s="120">
        <v>1066357</v>
      </c>
      <c r="ADA12" s="120">
        <v>2245700.63</v>
      </c>
      <c r="ADB12" s="120">
        <v>1529220.22</v>
      </c>
      <c r="ADC12" s="120">
        <v>2202190.0699999998</v>
      </c>
      <c r="ADD12" s="120">
        <v>54182594.689999998</v>
      </c>
      <c r="ADE12" s="120">
        <v>47041649.330000006</v>
      </c>
      <c r="ADF12" s="120">
        <v>1553070.79</v>
      </c>
      <c r="ADG12" s="120">
        <v>1376062.98</v>
      </c>
      <c r="ADH12" s="120">
        <v>7821847.54</v>
      </c>
      <c r="ADI12" s="120">
        <v>6830119.3500000006</v>
      </c>
      <c r="ADJ12" s="120">
        <v>2539824.4399999995</v>
      </c>
      <c r="ADK12" s="120">
        <v>2570174.5</v>
      </c>
      <c r="ADL12" s="120">
        <v>5582865.0500000007</v>
      </c>
      <c r="ADM12" s="120">
        <v>349638423.76999998</v>
      </c>
      <c r="ADN12" s="120">
        <v>79528272.989999995</v>
      </c>
      <c r="ADO12" s="120">
        <v>22455269.940000001</v>
      </c>
      <c r="ADP12" s="120">
        <v>91001620.839999989</v>
      </c>
      <c r="ADQ12" s="120">
        <v>844530.63</v>
      </c>
      <c r="ADR12" s="120">
        <v>3391105.76</v>
      </c>
      <c r="ADS12" s="120">
        <v>4925716.6500000004</v>
      </c>
      <c r="ADT12" s="120">
        <v>4926453.87</v>
      </c>
      <c r="ADU12" s="120">
        <v>447763082.88</v>
      </c>
      <c r="ADV12" s="120">
        <v>92954076.950000003</v>
      </c>
      <c r="ADW12" s="120">
        <v>35391684.940000005</v>
      </c>
      <c r="ADX12" s="120">
        <v>5641693</v>
      </c>
      <c r="ADY12" s="120">
        <v>18530165.949999999</v>
      </c>
      <c r="ADZ12" s="120">
        <v>9838802.0099999998</v>
      </c>
      <c r="AEA12" s="120">
        <v>9874287.2699999977</v>
      </c>
      <c r="AEB12" s="120">
        <v>6525350.3299999991</v>
      </c>
      <c r="AEC12" s="120">
        <v>7300716.4100000001</v>
      </c>
      <c r="AED12" s="120">
        <v>4955580.87</v>
      </c>
      <c r="AEE12" s="120">
        <v>22755519.259999998</v>
      </c>
      <c r="AEF12" s="120">
        <v>12736055.449999999</v>
      </c>
      <c r="AEG12" s="120">
        <v>3201168.7299999995</v>
      </c>
      <c r="AEH12" s="120">
        <v>8571980.0800000001</v>
      </c>
      <c r="AEI12" s="120">
        <v>6247650.9000000004</v>
      </c>
      <c r="AEJ12" s="120">
        <v>13733768.800000001</v>
      </c>
      <c r="AEK12" s="120">
        <v>3842264.89</v>
      </c>
      <c r="AEL12" s="120">
        <v>19643391.579999998</v>
      </c>
      <c r="AEM12" s="120">
        <v>3099624.97</v>
      </c>
      <c r="AEN12" s="120">
        <v>20278926.879999999</v>
      </c>
      <c r="AEO12" s="120">
        <v>171915578.76000002</v>
      </c>
      <c r="AEP12" s="120">
        <v>13808898.510000002</v>
      </c>
      <c r="AEQ12" s="120">
        <v>8715758.7300000004</v>
      </c>
      <c r="AER12" s="120">
        <v>5148452.38</v>
      </c>
      <c r="AES12" s="120">
        <v>5850327.8399999999</v>
      </c>
      <c r="AET12" s="120">
        <v>26084563.57</v>
      </c>
      <c r="AEU12" s="120">
        <v>3429165.98</v>
      </c>
      <c r="AEV12" s="120">
        <v>7658947.7599999998</v>
      </c>
      <c r="AEW12" s="120">
        <v>5882339.6100000003</v>
      </c>
      <c r="AEX12" s="120">
        <v>1452988.17</v>
      </c>
      <c r="AEY12" s="120">
        <v>50611690.730000004</v>
      </c>
      <c r="AEZ12" s="120">
        <v>34829716.469999999</v>
      </c>
      <c r="AFA12" s="120">
        <v>4005925.87</v>
      </c>
      <c r="AFB12" s="120">
        <v>4097533.37</v>
      </c>
      <c r="AFC12" s="120">
        <v>6584822.4700000007</v>
      </c>
      <c r="AFD12" s="120">
        <v>2941650.06</v>
      </c>
      <c r="AFE12" s="120">
        <v>1499438.46</v>
      </c>
      <c r="AFF12" s="120">
        <v>1720879.29</v>
      </c>
      <c r="AFG12" s="120">
        <v>1486748.34</v>
      </c>
      <c r="AFH12" s="120">
        <v>1779046.84</v>
      </c>
      <c r="AFI12" s="120">
        <v>2873024.2</v>
      </c>
      <c r="AFJ12" s="120">
        <v>753213</v>
      </c>
      <c r="AFK12" s="120">
        <v>3523463.23</v>
      </c>
      <c r="AFL12" s="120">
        <v>65285276.879999995</v>
      </c>
      <c r="AFM12" s="120">
        <v>3918297.66</v>
      </c>
      <c r="AFN12" s="120">
        <v>1820826.2100000002</v>
      </c>
      <c r="AFO12" s="120">
        <v>1766925.98</v>
      </c>
      <c r="AFP12" s="120">
        <v>1940841.63</v>
      </c>
      <c r="AFQ12" s="120">
        <v>1129068.94</v>
      </c>
      <c r="AFR12" s="120">
        <v>766636</v>
      </c>
      <c r="AFS12" s="120">
        <v>4048625.09</v>
      </c>
      <c r="AFT12" s="120">
        <v>3971286.16</v>
      </c>
      <c r="AFU12" s="120">
        <v>1469182.42</v>
      </c>
      <c r="AFV12" s="120">
        <v>5734042.6699999999</v>
      </c>
      <c r="AFW12" s="120">
        <v>909479.23</v>
      </c>
      <c r="AFX12" s="120">
        <v>126013092.17999999</v>
      </c>
      <c r="AFY12" s="120">
        <v>3296852.12</v>
      </c>
      <c r="AFZ12" s="120">
        <v>3382026.4299999997</v>
      </c>
      <c r="AGA12" s="120">
        <v>4185379.83</v>
      </c>
      <c r="AGB12" s="120">
        <v>10977998.08</v>
      </c>
      <c r="AGC12" s="120">
        <v>2297489.34</v>
      </c>
      <c r="AGD12" s="120">
        <v>2394641.0900000003</v>
      </c>
      <c r="AGE12" s="120">
        <v>3825088.12</v>
      </c>
      <c r="AGF12" s="120">
        <v>3268265.3600000003</v>
      </c>
      <c r="AGG12" s="120">
        <v>4167045.39</v>
      </c>
      <c r="AGH12" s="120">
        <v>2252710.8899999997</v>
      </c>
      <c r="AGI12" s="120">
        <v>82141861.269999996</v>
      </c>
      <c r="AGJ12" s="120">
        <v>19401367.440000001</v>
      </c>
      <c r="AGK12" s="120">
        <v>2538915.69</v>
      </c>
      <c r="AGL12" s="120">
        <v>1956435.22</v>
      </c>
      <c r="AGM12" s="120">
        <v>2282295.9400000004</v>
      </c>
      <c r="AGN12" s="120">
        <v>3629539.5</v>
      </c>
      <c r="AGO12" s="120">
        <v>589345.29</v>
      </c>
      <c r="AGP12" s="120">
        <v>1000404</v>
      </c>
      <c r="AGQ12" s="120">
        <v>248054593.67999998</v>
      </c>
      <c r="AGR12" s="120">
        <v>115144197.5</v>
      </c>
      <c r="AGS12" s="120">
        <v>6246262.0999999996</v>
      </c>
      <c r="AGT12" s="120">
        <v>5457612.7400000002</v>
      </c>
      <c r="AGU12" s="120">
        <v>17871576.189999998</v>
      </c>
      <c r="AGV12" s="120">
        <v>2836197.64</v>
      </c>
      <c r="AGW12" s="120">
        <v>4377784.5</v>
      </c>
      <c r="AGX12" s="120">
        <v>11582830.209999999</v>
      </c>
      <c r="AGY12" s="120">
        <v>1315942.8700000001</v>
      </c>
      <c r="AGZ12" s="120">
        <v>6859595.0999999996</v>
      </c>
      <c r="AHA12" s="120">
        <v>5924024.96</v>
      </c>
      <c r="AHB12" s="120">
        <v>5285933.78</v>
      </c>
      <c r="AHC12" s="120">
        <v>3623933.5</v>
      </c>
      <c r="AHD12" s="120">
        <v>3822209.25</v>
      </c>
      <c r="AHE12" s="120">
        <v>4936293.07</v>
      </c>
      <c r="AHF12" s="120">
        <v>5579176.0199999996</v>
      </c>
      <c r="AHG12" s="120">
        <v>3867526.9499999997</v>
      </c>
      <c r="AHH12" s="120">
        <v>37052813.859999999</v>
      </c>
      <c r="AHI12" s="120">
        <v>2976534.34</v>
      </c>
      <c r="AHJ12" s="120">
        <v>4144787.1900000004</v>
      </c>
      <c r="AHK12" s="120">
        <v>2104663.9500000002</v>
      </c>
      <c r="AHL12" s="120">
        <v>13420239.09</v>
      </c>
      <c r="AHM12" s="120">
        <v>3254822.7399999998</v>
      </c>
      <c r="AHN12" s="120">
        <v>2642608.9900000002</v>
      </c>
    </row>
    <row r="13" spans="1:899" ht="24.6">
      <c r="A13" s="141" t="s">
        <v>14</v>
      </c>
      <c r="B13" s="6" t="s">
        <v>15</v>
      </c>
      <c r="C13" s="120">
        <v>574581990.42999995</v>
      </c>
      <c r="D13" s="120">
        <v>49482278.539999999</v>
      </c>
      <c r="E13" s="120">
        <v>76215195.790000007</v>
      </c>
      <c r="F13" s="120">
        <v>30941860.379999999</v>
      </c>
      <c r="G13" s="120">
        <v>78168334.900000006</v>
      </c>
      <c r="H13" s="120">
        <v>42519560.32</v>
      </c>
      <c r="I13" s="120">
        <v>64774933.039999999</v>
      </c>
      <c r="J13" s="120">
        <v>44670255.479999997</v>
      </c>
      <c r="K13" s="120">
        <v>46203767.259999998</v>
      </c>
      <c r="L13" s="120">
        <v>37110432.090000004</v>
      </c>
      <c r="M13" s="120">
        <v>26190174.190000001</v>
      </c>
      <c r="N13" s="120">
        <v>26976236.870000001</v>
      </c>
      <c r="O13" s="120">
        <v>19719023.859999999</v>
      </c>
      <c r="P13" s="120">
        <v>34037307.869999997</v>
      </c>
      <c r="Q13" s="120">
        <v>26815641.77</v>
      </c>
      <c r="R13" s="120">
        <v>53334355.789999999</v>
      </c>
      <c r="S13" s="120">
        <v>39937296.549999997</v>
      </c>
      <c r="T13" s="120">
        <v>4450646.59</v>
      </c>
      <c r="U13" s="120">
        <v>471451005.27999997</v>
      </c>
      <c r="V13" s="120">
        <v>108281091.92</v>
      </c>
      <c r="W13" s="120">
        <v>27863890.449999999</v>
      </c>
      <c r="X13" s="120">
        <v>40496939.560000002</v>
      </c>
      <c r="Y13" s="120">
        <v>53638209.219999999</v>
      </c>
      <c r="Z13" s="120">
        <v>44832007.420000002</v>
      </c>
      <c r="AA13" s="120">
        <v>21675853.199999999</v>
      </c>
      <c r="AB13" s="120">
        <v>92325872.469999999</v>
      </c>
      <c r="AC13" s="120">
        <v>45402930.960000001</v>
      </c>
      <c r="AD13" s="120">
        <v>35878090.68</v>
      </c>
      <c r="AE13" s="120">
        <v>105147195.81999999</v>
      </c>
      <c r="AF13" s="120">
        <v>46777403.869999997</v>
      </c>
      <c r="AG13" s="120">
        <v>79502530.959999993</v>
      </c>
      <c r="AH13" s="120">
        <v>64255425.600000001</v>
      </c>
      <c r="AI13" s="120">
        <v>21801749.350000001</v>
      </c>
      <c r="AJ13" s="120">
        <v>19871720.23</v>
      </c>
      <c r="AK13" s="120">
        <v>24479529.41</v>
      </c>
      <c r="AL13" s="120">
        <v>52406633.130000003</v>
      </c>
      <c r="AM13" s="120">
        <v>17089469.050000001</v>
      </c>
      <c r="AN13" s="120">
        <v>27366439.809999999</v>
      </c>
      <c r="AO13" s="120">
        <v>30963712.239999998</v>
      </c>
      <c r="AP13" s="120">
        <v>29654544.050000001</v>
      </c>
      <c r="AQ13" s="120">
        <v>25705011.93</v>
      </c>
      <c r="AR13" s="120">
        <v>13487610.289999999</v>
      </c>
      <c r="AS13" s="120">
        <v>343190976.37</v>
      </c>
      <c r="AT13" s="120">
        <v>20019632.829999998</v>
      </c>
      <c r="AU13" s="120">
        <v>15653757.42</v>
      </c>
      <c r="AV13" s="120">
        <v>31155547.739999998</v>
      </c>
      <c r="AW13" s="120">
        <v>43303679.020000003</v>
      </c>
      <c r="AX13" s="120">
        <v>64753203.450000003</v>
      </c>
      <c r="AY13" s="120">
        <v>22045029.199999999</v>
      </c>
      <c r="AZ13" s="120">
        <v>26978747.100000001</v>
      </c>
      <c r="BA13" s="120">
        <v>20262392.210000001</v>
      </c>
      <c r="BB13" s="120">
        <v>23379450</v>
      </c>
      <c r="BC13" s="120">
        <v>11916510.630000001</v>
      </c>
      <c r="BD13" s="120">
        <v>13970102.869999999</v>
      </c>
      <c r="BE13" s="120">
        <v>88749175.090000004</v>
      </c>
      <c r="BF13" s="120">
        <v>11715529.779999999</v>
      </c>
      <c r="BG13" s="120">
        <v>11446248</v>
      </c>
      <c r="BH13" s="120">
        <v>295300143.52999997</v>
      </c>
      <c r="BI13" s="120">
        <v>175565977.66</v>
      </c>
      <c r="BJ13" s="120">
        <v>42998932.539999999</v>
      </c>
      <c r="BK13" s="120">
        <v>31142854.890000001</v>
      </c>
      <c r="BL13" s="120">
        <v>62662737.299999997</v>
      </c>
      <c r="BM13" s="120">
        <v>44112107.520000003</v>
      </c>
      <c r="BN13" s="120">
        <v>43003346.770000003</v>
      </c>
      <c r="BO13" s="120">
        <v>5759845.8099999996</v>
      </c>
      <c r="BP13" s="120">
        <v>4909871.46</v>
      </c>
      <c r="BQ13" s="120">
        <v>357715799.23000002</v>
      </c>
      <c r="BR13" s="120">
        <v>52573855.07</v>
      </c>
      <c r="BS13" s="120">
        <v>35888146.609999999</v>
      </c>
      <c r="BT13" s="120">
        <v>55918154.649999999</v>
      </c>
      <c r="BU13" s="120">
        <v>41520880.340000004</v>
      </c>
      <c r="BV13" s="120">
        <v>29203086.850000001</v>
      </c>
      <c r="BW13" s="120">
        <v>35850668.530000001</v>
      </c>
      <c r="BX13" s="120">
        <v>54410576.460000001</v>
      </c>
      <c r="BY13" s="120">
        <v>136442549</v>
      </c>
      <c r="BZ13" s="120">
        <v>26371141.899999999</v>
      </c>
      <c r="CA13" s="120">
        <v>40997768.920000002</v>
      </c>
      <c r="CB13" s="120">
        <v>64076840.219999999</v>
      </c>
      <c r="CC13" s="120">
        <v>22915971.609999999</v>
      </c>
      <c r="CD13" s="120">
        <v>19384758.329999998</v>
      </c>
      <c r="CE13" s="120">
        <v>21534244.98</v>
      </c>
      <c r="CF13" s="120">
        <v>588098275.78999996</v>
      </c>
      <c r="CG13" s="120">
        <v>41901350.090000004</v>
      </c>
      <c r="CH13" s="120">
        <v>75524101.290000007</v>
      </c>
      <c r="CI13" s="120">
        <v>33731710.409999996</v>
      </c>
      <c r="CJ13" s="120">
        <v>37711085.18</v>
      </c>
      <c r="CK13" s="120">
        <v>49104646.460000001</v>
      </c>
      <c r="CL13" s="120">
        <v>33764538.219999999</v>
      </c>
      <c r="CM13" s="120">
        <v>56617087.159999996</v>
      </c>
      <c r="CN13" s="120">
        <v>21405958.059999999</v>
      </c>
      <c r="CO13" s="120">
        <v>40198282.909999996</v>
      </c>
      <c r="CP13" s="120">
        <v>27321366.399999999</v>
      </c>
      <c r="CQ13" s="120">
        <v>57872049.409999996</v>
      </c>
      <c r="CR13" s="120">
        <v>30113595.039999999</v>
      </c>
      <c r="CS13" s="120">
        <v>291545593.01999998</v>
      </c>
      <c r="CT13" s="120">
        <v>33006236.120000001</v>
      </c>
      <c r="CU13" s="120">
        <v>41571804.409999996</v>
      </c>
      <c r="CV13" s="120">
        <v>52706572.859999999</v>
      </c>
      <c r="CW13" s="120">
        <v>27137663.870000001</v>
      </c>
      <c r="CX13" s="120">
        <v>53961517.740000002</v>
      </c>
      <c r="CY13" s="120">
        <v>38442193.689999998</v>
      </c>
      <c r="CZ13" s="120">
        <v>13415093.810000001</v>
      </c>
      <c r="DA13" s="120">
        <v>221579429.97</v>
      </c>
      <c r="DB13" s="120">
        <v>221231441.66999999</v>
      </c>
      <c r="DC13" s="120">
        <v>42445638.359999999</v>
      </c>
      <c r="DD13" s="120">
        <v>30182396.789999999</v>
      </c>
      <c r="DE13" s="120">
        <v>55798042.939999998</v>
      </c>
      <c r="DF13" s="120">
        <v>34903302.240000002</v>
      </c>
      <c r="DG13" s="120">
        <v>34091640.640000001</v>
      </c>
      <c r="DH13" s="120">
        <v>32365024.300000001</v>
      </c>
      <c r="DI13" s="120">
        <v>10408015</v>
      </c>
      <c r="DJ13" s="120">
        <v>675269247.13</v>
      </c>
      <c r="DK13" s="120">
        <v>33151435.379999999</v>
      </c>
      <c r="DL13" s="120">
        <v>50041083.219999999</v>
      </c>
      <c r="DM13" s="120">
        <v>49231026.359999999</v>
      </c>
      <c r="DN13" s="120">
        <v>51686001.240000002</v>
      </c>
      <c r="DO13" s="120">
        <v>41167241.880000003</v>
      </c>
      <c r="DP13" s="120">
        <v>67733160.579999998</v>
      </c>
      <c r="DQ13" s="120">
        <v>41323167.140000001</v>
      </c>
      <c r="DR13" s="120">
        <v>54300773.490000002</v>
      </c>
      <c r="DS13" s="120">
        <v>296358878.86000001</v>
      </c>
      <c r="DT13" s="120">
        <v>45408550.119999997</v>
      </c>
      <c r="DU13" s="120">
        <v>101755819.03</v>
      </c>
      <c r="DV13" s="120">
        <v>90984820.959999993</v>
      </c>
      <c r="DW13" s="120">
        <v>35054754.219999999</v>
      </c>
      <c r="DX13" s="120">
        <v>53904942.280000001</v>
      </c>
      <c r="DY13" s="120">
        <v>43252742.25</v>
      </c>
      <c r="DZ13" s="120">
        <v>12490344.84</v>
      </c>
      <c r="EA13" s="120">
        <v>27626412.899999999</v>
      </c>
      <c r="EB13" s="120">
        <v>28151633.48</v>
      </c>
      <c r="EC13" s="120">
        <v>72699022.319999993</v>
      </c>
      <c r="ED13" s="120">
        <v>225274989.13999999</v>
      </c>
      <c r="EE13" s="120">
        <v>188407600.81999999</v>
      </c>
      <c r="EF13" s="120">
        <v>40387645.479999997</v>
      </c>
      <c r="EG13" s="120">
        <v>39838850.57</v>
      </c>
      <c r="EH13" s="120">
        <v>47370895.100000001</v>
      </c>
      <c r="EI13" s="120">
        <v>54722833.030000001</v>
      </c>
      <c r="EJ13" s="120">
        <v>82147722.989999995</v>
      </c>
      <c r="EK13" s="120">
        <v>29819875.25</v>
      </c>
      <c r="EL13" s="120">
        <v>33184992.579999998</v>
      </c>
      <c r="EM13" s="120">
        <v>457387381.89999998</v>
      </c>
      <c r="EN13" s="120">
        <v>36763900.32</v>
      </c>
      <c r="EO13" s="120">
        <v>33032528.440000001</v>
      </c>
      <c r="EP13" s="120">
        <v>32693929.52</v>
      </c>
      <c r="EQ13" s="120">
        <v>17464934.350000001</v>
      </c>
      <c r="ER13" s="120">
        <v>19019540.16</v>
      </c>
      <c r="ES13" s="120">
        <v>44739105.810000002</v>
      </c>
      <c r="ET13" s="120">
        <v>42385952.859999999</v>
      </c>
      <c r="EU13" s="120">
        <v>28814447.210000001</v>
      </c>
      <c r="EV13" s="120">
        <v>291989434.69999999</v>
      </c>
      <c r="EW13" s="120">
        <v>20293547.579999998</v>
      </c>
      <c r="EX13" s="120">
        <v>27852420.140000001</v>
      </c>
      <c r="EY13" s="120">
        <v>40036416.479999997</v>
      </c>
      <c r="EZ13" s="120">
        <v>55494441.719999999</v>
      </c>
      <c r="FA13" s="120">
        <v>43060025.049999997</v>
      </c>
      <c r="FB13" s="120">
        <v>48856988.520000003</v>
      </c>
      <c r="FC13" s="120">
        <v>24449355.550000001</v>
      </c>
      <c r="FD13" s="120">
        <v>22121204.190000001</v>
      </c>
      <c r="FE13" s="120">
        <v>17411695.219999999</v>
      </c>
      <c r="FF13" s="120">
        <v>15875330.75</v>
      </c>
      <c r="FG13" s="120">
        <v>7340008.4299999997</v>
      </c>
      <c r="FH13" s="120">
        <v>231782077.65000001</v>
      </c>
      <c r="FI13" s="120">
        <v>32128156.23</v>
      </c>
      <c r="FJ13" s="120">
        <v>29227345.969999999</v>
      </c>
      <c r="FK13" s="120">
        <v>37999500.909999996</v>
      </c>
      <c r="FL13" s="120">
        <v>51061197.32</v>
      </c>
      <c r="FM13" s="120">
        <v>44780730.740000002</v>
      </c>
      <c r="FN13" s="120">
        <v>9368784.0399999991</v>
      </c>
      <c r="FO13" s="120">
        <v>3451289.27</v>
      </c>
      <c r="FP13" s="120">
        <v>557342466.19000006</v>
      </c>
      <c r="FQ13" s="120">
        <v>33428648.670000002</v>
      </c>
      <c r="FR13" s="120">
        <v>47249034.840000004</v>
      </c>
      <c r="FS13" s="120">
        <v>41188846.670000002</v>
      </c>
      <c r="FT13" s="120">
        <v>56766658.270000003</v>
      </c>
      <c r="FU13" s="120">
        <v>32446083.969999999</v>
      </c>
      <c r="FV13" s="120">
        <v>68707146.120000005</v>
      </c>
      <c r="FW13" s="120">
        <v>46145589.020000003</v>
      </c>
      <c r="FX13" s="120">
        <v>41295670.32</v>
      </c>
      <c r="FY13" s="120">
        <v>36589934.409999996</v>
      </c>
      <c r="FZ13" s="120">
        <v>65960196.439999998</v>
      </c>
      <c r="GA13" s="120">
        <v>35049646.140000001</v>
      </c>
      <c r="GB13" s="120">
        <v>21517694.449999999</v>
      </c>
      <c r="GC13" s="120">
        <v>3350511.93</v>
      </c>
      <c r="GD13" s="120">
        <v>300913214.56</v>
      </c>
      <c r="GE13" s="120">
        <v>28653885.289999999</v>
      </c>
      <c r="GF13" s="120">
        <v>35014774.520000003</v>
      </c>
      <c r="GG13" s="120">
        <v>59776647.009999998</v>
      </c>
      <c r="GH13" s="120">
        <v>36873267.280000001</v>
      </c>
      <c r="GI13" s="120">
        <v>30959279.510000002</v>
      </c>
      <c r="GJ13" s="120">
        <v>31212553.32</v>
      </c>
      <c r="GK13" s="120">
        <v>82299528.280000001</v>
      </c>
      <c r="GL13" s="120">
        <v>28628223.879999999</v>
      </c>
      <c r="GM13" s="120">
        <v>6948557.4199999999</v>
      </c>
      <c r="GN13" s="120">
        <v>7193233.1200000001</v>
      </c>
      <c r="GO13" s="120">
        <v>4964688.07</v>
      </c>
      <c r="GP13" s="120">
        <v>235034015.59</v>
      </c>
      <c r="GQ13" s="120">
        <v>54757250</v>
      </c>
      <c r="GR13" s="120">
        <v>33782687.590000004</v>
      </c>
      <c r="GS13" s="120">
        <v>47560225.259999998</v>
      </c>
      <c r="GT13" s="120">
        <v>17434500.32</v>
      </c>
      <c r="GU13" s="120">
        <v>34131587.979999997</v>
      </c>
      <c r="GV13" s="120">
        <v>38234095.32</v>
      </c>
      <c r="GW13" s="120">
        <v>21656680.32</v>
      </c>
      <c r="GX13" s="120">
        <v>265424324.28999999</v>
      </c>
      <c r="GY13" s="120">
        <v>30302058.579999998</v>
      </c>
      <c r="GZ13" s="120">
        <v>61626980.659999996</v>
      </c>
      <c r="HA13" s="120">
        <v>46211894.5</v>
      </c>
      <c r="HB13" s="120">
        <v>413565846.55000001</v>
      </c>
      <c r="HC13" s="120">
        <v>58011862.890000001</v>
      </c>
      <c r="HD13" s="120">
        <v>61973919.289999999</v>
      </c>
      <c r="HE13" s="120">
        <v>78228135.260000005</v>
      </c>
      <c r="HF13" s="120">
        <v>49836115.479999997</v>
      </c>
      <c r="HG13" s="120">
        <v>70223727.450000003</v>
      </c>
      <c r="HH13" s="120">
        <v>13304167.76</v>
      </c>
      <c r="HI13" s="120">
        <v>277436212.16000003</v>
      </c>
      <c r="HJ13" s="120">
        <v>44346854.079999998</v>
      </c>
      <c r="HK13" s="120">
        <v>58015171.240000002</v>
      </c>
      <c r="HL13" s="120">
        <v>48447036.009999998</v>
      </c>
      <c r="HM13" s="120">
        <v>34021694.640000001</v>
      </c>
      <c r="HN13" s="120">
        <v>35077711.219999999</v>
      </c>
      <c r="HO13" s="120">
        <v>46145493.969999999</v>
      </c>
      <c r="HP13" s="120">
        <v>25635802.239999998</v>
      </c>
      <c r="HQ13" s="120">
        <v>362798848.49000001</v>
      </c>
      <c r="HR13" s="120">
        <v>147483060.63</v>
      </c>
      <c r="HS13" s="120">
        <v>44370583.909999996</v>
      </c>
      <c r="HT13" s="120">
        <v>34394824.850000001</v>
      </c>
      <c r="HU13" s="120">
        <v>28604855.84</v>
      </c>
      <c r="HV13" s="120">
        <v>33209364.57</v>
      </c>
      <c r="HW13" s="120">
        <v>62892449.719999999</v>
      </c>
      <c r="HX13" s="120">
        <v>28661469.359999999</v>
      </c>
      <c r="HY13" s="120">
        <v>30044442.579999998</v>
      </c>
      <c r="HZ13" s="120">
        <v>29150794.579999998</v>
      </c>
      <c r="IA13" s="120">
        <v>33279937.010000002</v>
      </c>
      <c r="IB13" s="120">
        <v>39736573.579999998</v>
      </c>
      <c r="IC13" s="120">
        <v>19274057.690000001</v>
      </c>
      <c r="ID13" s="120">
        <v>33292613.300000001</v>
      </c>
      <c r="IE13" s="120">
        <v>21111726.859999999</v>
      </c>
      <c r="IF13" s="120">
        <v>22540465.16</v>
      </c>
      <c r="IG13" s="120">
        <v>274842078.73000002</v>
      </c>
      <c r="IH13" s="120">
        <v>159667766.31</v>
      </c>
      <c r="II13" s="120">
        <v>46328545.810000002</v>
      </c>
      <c r="IJ13" s="120">
        <v>71287141.709999993</v>
      </c>
      <c r="IK13" s="120">
        <v>78218948.829999998</v>
      </c>
      <c r="IL13" s="120">
        <v>42655402.979999997</v>
      </c>
      <c r="IM13" s="120">
        <v>31550536.449999999</v>
      </c>
      <c r="IN13" s="120">
        <v>23232554.190000001</v>
      </c>
      <c r="IO13" s="120">
        <v>21670382.059999999</v>
      </c>
      <c r="IP13" s="120">
        <v>27322733.960000001</v>
      </c>
      <c r="IQ13" s="120">
        <v>28470907.420000002</v>
      </c>
      <c r="IR13" s="120">
        <v>493824096.43000001</v>
      </c>
      <c r="IS13" s="120">
        <v>250238066.5</v>
      </c>
      <c r="IT13" s="120">
        <v>64272347.090000004</v>
      </c>
      <c r="IU13" s="120">
        <v>40989898.490000002</v>
      </c>
      <c r="IV13" s="120">
        <v>29933621.719999999</v>
      </c>
      <c r="IW13" s="120">
        <v>23385080</v>
      </c>
      <c r="IX13" s="120">
        <v>32846465.52</v>
      </c>
      <c r="IY13" s="120">
        <v>22305284.25</v>
      </c>
      <c r="IZ13" s="120">
        <v>27364115.25</v>
      </c>
      <c r="JA13" s="120">
        <v>36218120</v>
      </c>
      <c r="JB13" s="120">
        <v>28992415.640000001</v>
      </c>
      <c r="JC13" s="120">
        <v>25970245.16</v>
      </c>
      <c r="JD13" s="120">
        <v>228789042.12</v>
      </c>
      <c r="JE13" s="120">
        <v>170432571.25999999</v>
      </c>
      <c r="JF13" s="120">
        <v>40759823.579999998</v>
      </c>
      <c r="JG13" s="120">
        <v>35776805.630000003</v>
      </c>
      <c r="JH13" s="120">
        <v>28114982.579999998</v>
      </c>
      <c r="JI13" s="120">
        <v>34482032.579999998</v>
      </c>
      <c r="JJ13" s="120">
        <v>235077077.69999999</v>
      </c>
      <c r="JK13" s="120">
        <v>25313192.469999999</v>
      </c>
      <c r="JL13" s="120">
        <v>37689166.170000002</v>
      </c>
      <c r="JM13" s="120">
        <v>43560990.859999999</v>
      </c>
      <c r="JN13" s="120">
        <v>36554945.799999997</v>
      </c>
      <c r="JO13" s="120">
        <v>65484599.280000001</v>
      </c>
      <c r="JP13" s="120">
        <v>27283737.739999998</v>
      </c>
      <c r="JQ13" s="120">
        <v>282988757.27999997</v>
      </c>
      <c r="JR13" s="120">
        <v>176340261.72</v>
      </c>
      <c r="JS13" s="120">
        <v>34905340</v>
      </c>
      <c r="JT13" s="120">
        <v>20110637.100000001</v>
      </c>
      <c r="JU13" s="120">
        <v>45447356.840000004</v>
      </c>
      <c r="JV13" s="120">
        <v>17965590.949999999</v>
      </c>
      <c r="JW13" s="120">
        <v>85651673.549999997</v>
      </c>
      <c r="JX13" s="120">
        <v>43197048.530000001</v>
      </c>
      <c r="JY13" s="120">
        <v>25231366.66</v>
      </c>
      <c r="JZ13" s="120">
        <v>49326094.829999998</v>
      </c>
      <c r="KA13" s="120">
        <v>30330744.620000001</v>
      </c>
      <c r="KB13" s="120">
        <v>29180513.07</v>
      </c>
      <c r="KC13" s="120">
        <v>21965822.039999999</v>
      </c>
      <c r="KD13" s="120">
        <v>12090588.060000001</v>
      </c>
      <c r="KE13" s="120">
        <v>21420764.52</v>
      </c>
      <c r="KF13" s="120">
        <v>479641675.04000002</v>
      </c>
      <c r="KG13" s="120">
        <v>0</v>
      </c>
      <c r="KH13" s="120">
        <v>40107432.719999999</v>
      </c>
      <c r="KI13" s="120">
        <v>53375451.740000002</v>
      </c>
      <c r="KJ13" s="120">
        <v>37921279.020000003</v>
      </c>
      <c r="KK13" s="120">
        <v>40084944.009999998</v>
      </c>
      <c r="KL13" s="120">
        <v>72878622.700000003</v>
      </c>
      <c r="KM13" s="120">
        <v>32765563.890000001</v>
      </c>
      <c r="KN13" s="120">
        <v>32190119.23</v>
      </c>
      <c r="KO13" s="120">
        <v>183886085.81</v>
      </c>
      <c r="KP13" s="120">
        <v>35442923.57</v>
      </c>
      <c r="KQ13" s="120">
        <v>43302618.380000003</v>
      </c>
      <c r="KR13" s="120">
        <v>65749482.899999999</v>
      </c>
      <c r="KS13" s="120">
        <v>28369666.039999999</v>
      </c>
      <c r="KT13" s="120">
        <v>39218082.710000001</v>
      </c>
      <c r="KU13" s="120">
        <v>161376167.36000001</v>
      </c>
      <c r="KV13" s="120">
        <v>50203573.460000001</v>
      </c>
      <c r="KW13" s="120">
        <v>330066632.86000001</v>
      </c>
      <c r="KX13" s="120">
        <v>36978854.509999998</v>
      </c>
      <c r="KY13" s="120">
        <v>32626294.280000001</v>
      </c>
      <c r="KZ13" s="120">
        <v>52406438.539999999</v>
      </c>
      <c r="LA13" s="120">
        <v>59568433.719999999</v>
      </c>
      <c r="LB13" s="120">
        <v>42704771.829999998</v>
      </c>
      <c r="LC13" s="120">
        <v>34324498.100000001</v>
      </c>
      <c r="LD13" s="120">
        <v>25087888.329999998</v>
      </c>
      <c r="LE13" s="120">
        <v>527812299</v>
      </c>
      <c r="LF13" s="120">
        <v>162035182.25</v>
      </c>
      <c r="LG13" s="120">
        <v>237191699.99000001</v>
      </c>
      <c r="LH13" s="120">
        <v>184558825.55000001</v>
      </c>
      <c r="LI13" s="120">
        <v>36688005.219999999</v>
      </c>
      <c r="LJ13" s="120">
        <v>45026537.960000001</v>
      </c>
      <c r="LK13" s="120">
        <v>35925413.340000004</v>
      </c>
      <c r="LL13" s="120">
        <v>50411414.509999998</v>
      </c>
      <c r="LM13" s="120">
        <v>33962386.009999998</v>
      </c>
      <c r="LN13" s="120">
        <v>49717716.530000001</v>
      </c>
      <c r="LO13" s="120">
        <v>8069867.0300000003</v>
      </c>
      <c r="LP13" s="120">
        <v>238820748.03999999</v>
      </c>
      <c r="LQ13" s="120">
        <v>79426182.349999994</v>
      </c>
      <c r="LR13" s="120">
        <v>42066330.810000002</v>
      </c>
      <c r="LS13" s="120">
        <v>388161226.25</v>
      </c>
      <c r="LT13" s="120">
        <v>139263272.03999999</v>
      </c>
      <c r="LU13" s="120">
        <v>403412040.95999998</v>
      </c>
      <c r="LV13" s="120">
        <v>168353602.80000001</v>
      </c>
      <c r="LW13" s="120">
        <v>61801592.939999998</v>
      </c>
      <c r="LX13" s="120">
        <v>54601525.579999998</v>
      </c>
      <c r="LY13" s="120">
        <v>59007686.780000001</v>
      </c>
      <c r="LZ13" s="120">
        <v>50159256.780000001</v>
      </c>
      <c r="MA13" s="120">
        <v>50456953.850000001</v>
      </c>
      <c r="MB13" s="120">
        <v>49392320.740000002</v>
      </c>
      <c r="MC13" s="120">
        <v>87522377.790000007</v>
      </c>
      <c r="MD13" s="120">
        <v>30064224.82</v>
      </c>
      <c r="ME13" s="120">
        <v>489977292.13</v>
      </c>
      <c r="MF13" s="120">
        <v>35321048.899999999</v>
      </c>
      <c r="MG13" s="120">
        <v>24963156.93</v>
      </c>
      <c r="MH13" s="120">
        <v>22633034.199999999</v>
      </c>
      <c r="MI13" s="120">
        <v>23610076.859999999</v>
      </c>
      <c r="MJ13" s="120">
        <v>40903797.609999999</v>
      </c>
      <c r="MK13" s="120">
        <v>26469210.43</v>
      </c>
      <c r="ML13" s="120">
        <v>34225615.159999996</v>
      </c>
      <c r="MM13" s="120">
        <v>42362315.460000001</v>
      </c>
      <c r="MN13" s="120">
        <v>20934519.670000002</v>
      </c>
      <c r="MO13" s="120">
        <v>26164602.07</v>
      </c>
      <c r="MP13" s="120">
        <v>27960730.41</v>
      </c>
      <c r="MQ13" s="120">
        <v>369960180.72000003</v>
      </c>
      <c r="MR13" s="120">
        <v>26188358.870000001</v>
      </c>
      <c r="MS13" s="120">
        <v>39485857</v>
      </c>
      <c r="MT13" s="120">
        <v>55864938</v>
      </c>
      <c r="MU13" s="120">
        <v>56921406.649999999</v>
      </c>
      <c r="MV13" s="120">
        <v>25822367.699999999</v>
      </c>
      <c r="MW13" s="120">
        <v>65564080.689999998</v>
      </c>
      <c r="MX13" s="120">
        <v>57306765.780000001</v>
      </c>
      <c r="MY13" s="120">
        <v>32883050</v>
      </c>
      <c r="MZ13" s="120">
        <v>16638308.59</v>
      </c>
      <c r="NA13" s="120">
        <v>6710566.4299999997</v>
      </c>
      <c r="NB13" s="120">
        <v>548278799.21000004</v>
      </c>
      <c r="NC13" s="120">
        <v>71678577.870000005</v>
      </c>
      <c r="ND13" s="120">
        <v>28422354.57</v>
      </c>
      <c r="NE13" s="120">
        <v>146082693.05000001</v>
      </c>
      <c r="NF13" s="120">
        <v>30645575.41</v>
      </c>
      <c r="NG13" s="120">
        <v>57398864.979999997</v>
      </c>
      <c r="NH13" s="120">
        <v>110303321.61</v>
      </c>
      <c r="NI13" s="120">
        <v>96188931.400000006</v>
      </c>
      <c r="NJ13" s="120">
        <v>14190728.18</v>
      </c>
      <c r="NK13" s="120">
        <v>51924994.189999998</v>
      </c>
      <c r="NL13" s="120">
        <v>39215097.310000002</v>
      </c>
      <c r="NM13" s="120">
        <v>10639154</v>
      </c>
      <c r="NN13" s="120">
        <v>234679046.58000001</v>
      </c>
      <c r="NO13" s="120">
        <v>35447494.18</v>
      </c>
      <c r="NP13" s="120">
        <v>33303694.510000002</v>
      </c>
      <c r="NQ13" s="120">
        <v>30204291.109999999</v>
      </c>
      <c r="NR13" s="120">
        <v>31552838.059999999</v>
      </c>
      <c r="NS13" s="120">
        <v>9656508.3499999996</v>
      </c>
      <c r="NT13" s="120">
        <v>15799345.539999999</v>
      </c>
      <c r="NU13" s="120">
        <v>339492595.51999998</v>
      </c>
      <c r="NV13" s="120">
        <v>111845653.69</v>
      </c>
      <c r="NW13" s="120">
        <v>35301728.93</v>
      </c>
      <c r="NX13" s="120">
        <v>29871372.800000001</v>
      </c>
      <c r="NY13" s="120">
        <v>39275680.090000004</v>
      </c>
      <c r="NZ13" s="120">
        <v>51371570.640000001</v>
      </c>
      <c r="OA13" s="120">
        <v>24878063.030000001</v>
      </c>
      <c r="OB13" s="120">
        <v>369704213.82999998</v>
      </c>
      <c r="OC13" s="120">
        <v>103187478.69</v>
      </c>
      <c r="OD13" s="120">
        <v>57014771.609999999</v>
      </c>
      <c r="OE13" s="120">
        <v>102284875.92</v>
      </c>
      <c r="OF13" s="120">
        <v>30226675</v>
      </c>
      <c r="OG13" s="120">
        <v>55213542.590000004</v>
      </c>
      <c r="OH13" s="120">
        <v>35464869.869999997</v>
      </c>
      <c r="OI13" s="120">
        <v>14480914.75</v>
      </c>
      <c r="OJ13" s="120">
        <v>10995469.4</v>
      </c>
      <c r="OK13" s="120">
        <v>314324501.37</v>
      </c>
      <c r="OL13" s="120">
        <v>82591627.150000006</v>
      </c>
      <c r="OM13" s="120">
        <v>82964209.140000001</v>
      </c>
      <c r="ON13" s="120">
        <v>52212019.68</v>
      </c>
      <c r="OO13" s="120">
        <v>40253051.280000001</v>
      </c>
      <c r="OP13" s="120">
        <v>10642193.91</v>
      </c>
      <c r="OQ13" s="120">
        <v>169802812.53999999</v>
      </c>
      <c r="OR13" s="120">
        <v>27814068.699999999</v>
      </c>
      <c r="OS13" s="120">
        <v>26189570.559999999</v>
      </c>
      <c r="OT13" s="120">
        <v>43741152.210000001</v>
      </c>
      <c r="OU13" s="120">
        <v>45053031.280000001</v>
      </c>
      <c r="OV13" s="120">
        <v>77473104.439999998</v>
      </c>
      <c r="OW13" s="120">
        <v>25610517.719999999</v>
      </c>
      <c r="OX13" s="120">
        <v>7967679.5</v>
      </c>
      <c r="OY13" s="120">
        <v>7815150.7699999996</v>
      </c>
      <c r="OZ13" s="120">
        <v>311253524.18000001</v>
      </c>
      <c r="PA13" s="120">
        <v>20430018.219999999</v>
      </c>
      <c r="PB13" s="120">
        <v>63743349.25</v>
      </c>
      <c r="PC13" s="120">
        <v>24712856.43</v>
      </c>
      <c r="PD13" s="120">
        <v>42646502.200000003</v>
      </c>
      <c r="PE13" s="120">
        <v>81455558.579999998</v>
      </c>
      <c r="PF13" s="120">
        <v>25719108.84</v>
      </c>
      <c r="PG13" s="120">
        <v>26987100.370000001</v>
      </c>
      <c r="PH13" s="120">
        <v>28690457.84</v>
      </c>
      <c r="PI13" s="120">
        <v>25514769.719999999</v>
      </c>
      <c r="PJ13" s="120">
        <v>33726698.740000002</v>
      </c>
      <c r="PK13" s="120">
        <v>42977818.460000001</v>
      </c>
      <c r="PL13" s="120">
        <v>27367533.699999999</v>
      </c>
      <c r="PM13" s="120">
        <v>81971113.379999995</v>
      </c>
      <c r="PN13" s="120">
        <v>4678394.66</v>
      </c>
      <c r="PO13" s="120">
        <v>6822974.9800000004</v>
      </c>
      <c r="PP13" s="120">
        <v>5638418.7199999997</v>
      </c>
      <c r="PQ13" s="120">
        <v>5412720</v>
      </c>
      <c r="PR13" s="120">
        <v>689017751.02999997</v>
      </c>
      <c r="PS13" s="120">
        <v>44164645.390000001</v>
      </c>
      <c r="PT13" s="120">
        <v>46950518.200000003</v>
      </c>
      <c r="PU13" s="120">
        <v>54404453.090000004</v>
      </c>
      <c r="PV13" s="120">
        <v>124571144.28</v>
      </c>
      <c r="PW13" s="120">
        <v>42240521.75</v>
      </c>
      <c r="PX13" s="120">
        <v>86316240.579999998</v>
      </c>
      <c r="PY13" s="120">
        <v>37416139.479999997</v>
      </c>
      <c r="PZ13" s="120">
        <v>80884577.629999995</v>
      </c>
      <c r="QA13" s="120">
        <v>26968797.559999999</v>
      </c>
      <c r="QB13" s="120">
        <v>78880481</v>
      </c>
      <c r="QC13" s="120">
        <v>25970157.370000001</v>
      </c>
      <c r="QD13" s="120">
        <v>29975925.940000001</v>
      </c>
      <c r="QE13" s="120">
        <v>41686413.649999999</v>
      </c>
      <c r="QF13" s="120">
        <v>57659697.210000001</v>
      </c>
      <c r="QG13" s="120">
        <v>56137746.130000003</v>
      </c>
      <c r="QH13" s="120">
        <v>41343114.479999997</v>
      </c>
      <c r="QI13" s="120">
        <v>31838774.030000001</v>
      </c>
      <c r="QJ13" s="120">
        <v>24701871.09</v>
      </c>
      <c r="QK13" s="120">
        <v>70445140.769999996</v>
      </c>
      <c r="QL13" s="120">
        <v>70892499.840000004</v>
      </c>
      <c r="QM13" s="120">
        <v>26723239.16</v>
      </c>
      <c r="QN13" s="120">
        <v>3979481.53</v>
      </c>
      <c r="QO13" s="120">
        <v>3252293.55</v>
      </c>
      <c r="QP13" s="120">
        <v>4416758.9800000004</v>
      </c>
      <c r="QQ13" s="120">
        <v>2262665</v>
      </c>
      <c r="QR13" s="120">
        <v>356400544.38</v>
      </c>
      <c r="QS13" s="120">
        <v>26461249.68</v>
      </c>
      <c r="QT13" s="120">
        <v>72416190</v>
      </c>
      <c r="QU13" s="120">
        <v>48032729.68</v>
      </c>
      <c r="QV13" s="120">
        <v>43628360</v>
      </c>
      <c r="QW13" s="120">
        <v>58858238.390000001</v>
      </c>
      <c r="QX13" s="120">
        <v>29479940</v>
      </c>
      <c r="QY13" s="120">
        <v>58509540</v>
      </c>
      <c r="QZ13" s="120">
        <v>66066840</v>
      </c>
      <c r="RA13" s="120">
        <v>26975117</v>
      </c>
      <c r="RB13" s="120">
        <v>22054678</v>
      </c>
      <c r="RC13" s="120">
        <v>7428090</v>
      </c>
      <c r="RD13" s="120">
        <v>5659847.0999999996</v>
      </c>
      <c r="RE13" s="120">
        <v>419186814.48000002</v>
      </c>
      <c r="RF13" s="120">
        <v>55310733.25</v>
      </c>
      <c r="RG13" s="120">
        <v>31479782.989999998</v>
      </c>
      <c r="RH13" s="120">
        <v>42933788.670000002</v>
      </c>
      <c r="RI13" s="120">
        <v>38696082.93</v>
      </c>
      <c r="RJ13" s="120">
        <v>44148647.219999999</v>
      </c>
      <c r="RK13" s="120">
        <v>66542771.340000004</v>
      </c>
      <c r="RL13" s="120">
        <v>31976506.859999999</v>
      </c>
      <c r="RM13" s="120">
        <v>37798866.640000001</v>
      </c>
      <c r="RN13" s="120">
        <v>62362294.509999998</v>
      </c>
      <c r="RO13" s="120">
        <v>73086628.909999996</v>
      </c>
      <c r="RP13" s="120">
        <v>30559190.670000002</v>
      </c>
      <c r="RQ13" s="120">
        <v>19856155.059999999</v>
      </c>
      <c r="RR13" s="120">
        <v>38268680.310000002</v>
      </c>
      <c r="RS13" s="120">
        <v>21688307.210000001</v>
      </c>
      <c r="RT13" s="120">
        <v>31229085.260000002</v>
      </c>
      <c r="RU13" s="120">
        <v>40638636.259999998</v>
      </c>
      <c r="RV13" s="120">
        <v>487080</v>
      </c>
      <c r="RW13" s="120">
        <v>476456.48</v>
      </c>
      <c r="RX13" s="120">
        <v>481062</v>
      </c>
      <c r="RY13" s="120">
        <v>238472885.34999999</v>
      </c>
      <c r="RZ13" s="120">
        <v>29331814.609999999</v>
      </c>
      <c r="SA13" s="120">
        <v>35986112.729999997</v>
      </c>
      <c r="SB13" s="120">
        <v>37824079.280000001</v>
      </c>
      <c r="SC13" s="120">
        <v>18658923.16</v>
      </c>
      <c r="SD13" s="120">
        <v>38534715.829999998</v>
      </c>
      <c r="SE13" s="120">
        <v>45716288</v>
      </c>
      <c r="SF13" s="120">
        <v>44839527.090000004</v>
      </c>
      <c r="SG13" s="120">
        <v>30326729.260000002</v>
      </c>
      <c r="SH13" s="120">
        <v>26010187.77</v>
      </c>
      <c r="SI13" s="120">
        <v>74870243.120000005</v>
      </c>
      <c r="SJ13" s="120">
        <v>2325991.96</v>
      </c>
      <c r="SK13" s="120">
        <v>96244308.189999998</v>
      </c>
      <c r="SL13" s="120">
        <v>25366504.390000001</v>
      </c>
      <c r="SM13" s="120">
        <v>28482963.280000001</v>
      </c>
      <c r="SN13" s="120">
        <v>43141098.799999997</v>
      </c>
      <c r="SO13" s="120">
        <v>31404559.82</v>
      </c>
      <c r="SP13" s="120">
        <v>22806272.780000001</v>
      </c>
      <c r="SQ13" s="120">
        <v>25736253.899999999</v>
      </c>
      <c r="SR13" s="120">
        <v>14076706.539999999</v>
      </c>
      <c r="SS13" s="120">
        <v>261244037.47999999</v>
      </c>
      <c r="ST13" s="120">
        <v>25493452.579999998</v>
      </c>
      <c r="SU13" s="120">
        <v>39001656.950000003</v>
      </c>
      <c r="SV13" s="120">
        <v>25299116.440000001</v>
      </c>
      <c r="SW13" s="120">
        <v>14189441.93</v>
      </c>
      <c r="SX13" s="120">
        <v>25267160.859999999</v>
      </c>
      <c r="SY13" s="120">
        <v>26631310.960000001</v>
      </c>
      <c r="SZ13" s="120">
        <v>74918897.650000006</v>
      </c>
      <c r="TA13" s="120">
        <v>30311647.579999998</v>
      </c>
      <c r="TB13" s="120">
        <v>24445196.920000002</v>
      </c>
      <c r="TC13" s="120">
        <v>25588513.07</v>
      </c>
      <c r="TD13" s="120">
        <v>48186773.859999999</v>
      </c>
      <c r="TE13" s="120">
        <v>22705910.760000002</v>
      </c>
      <c r="TF13" s="120">
        <v>11879729.35</v>
      </c>
      <c r="TG13" s="120">
        <v>377396288.73000002</v>
      </c>
      <c r="TH13" s="120">
        <v>26589307.420000002</v>
      </c>
      <c r="TI13" s="120">
        <v>22240206.27</v>
      </c>
      <c r="TJ13" s="120">
        <v>58547848.469999999</v>
      </c>
      <c r="TK13" s="120">
        <v>53180778.609999999</v>
      </c>
      <c r="TL13" s="120">
        <v>33670529.460000001</v>
      </c>
      <c r="TM13" s="120">
        <v>14657070.970000001</v>
      </c>
      <c r="TN13" s="120">
        <v>58443176.350000001</v>
      </c>
      <c r="TO13" s="120">
        <v>26538691.41</v>
      </c>
      <c r="TP13" s="120">
        <v>34350557.689999998</v>
      </c>
      <c r="TQ13" s="120">
        <v>50987588.659999996</v>
      </c>
      <c r="TR13" s="120">
        <v>26348591.57</v>
      </c>
      <c r="TS13" s="120">
        <v>20356792.57</v>
      </c>
      <c r="TT13" s="120">
        <v>36435645.439999998</v>
      </c>
      <c r="TU13" s="120">
        <v>22139772.690000001</v>
      </c>
      <c r="TV13" s="120">
        <v>18975508.859999999</v>
      </c>
      <c r="TW13" s="120">
        <v>104839675.89</v>
      </c>
      <c r="TX13" s="120">
        <v>20134132.719999999</v>
      </c>
      <c r="TY13" s="120">
        <v>258983945.56</v>
      </c>
      <c r="TZ13" s="120">
        <v>62290371.759999998</v>
      </c>
      <c r="UA13" s="120">
        <v>30867109.030000001</v>
      </c>
      <c r="UB13" s="120">
        <v>20647529.030000001</v>
      </c>
      <c r="UC13" s="120">
        <v>111698726.25</v>
      </c>
      <c r="UD13" s="120">
        <v>20677432.899999999</v>
      </c>
      <c r="UE13" s="120">
        <v>4628488.3</v>
      </c>
      <c r="UF13" s="120">
        <v>10155259.68</v>
      </c>
      <c r="UG13" s="120">
        <v>9008696.2799999993</v>
      </c>
      <c r="UH13" s="120">
        <v>154445386</v>
      </c>
      <c r="UI13" s="120">
        <v>46479496.520000003</v>
      </c>
      <c r="UJ13" s="120">
        <v>31022016.23</v>
      </c>
      <c r="UK13" s="120">
        <v>50090762.920000002</v>
      </c>
      <c r="UL13" s="120">
        <v>31549030.68</v>
      </c>
      <c r="UM13" s="120">
        <v>16624483.220000001</v>
      </c>
      <c r="UN13" s="120">
        <v>619292920.47000003</v>
      </c>
      <c r="UO13" s="120">
        <v>38660072.770000003</v>
      </c>
      <c r="UP13" s="120">
        <v>38363827</v>
      </c>
      <c r="UQ13" s="120">
        <v>97989335.969999999</v>
      </c>
      <c r="UR13" s="120">
        <v>8968594.0999999996</v>
      </c>
      <c r="US13" s="120">
        <v>28734624.66</v>
      </c>
      <c r="UT13" s="120">
        <v>68618125.530000001</v>
      </c>
      <c r="UU13" s="120">
        <v>26909177.5</v>
      </c>
      <c r="UV13" s="120">
        <v>19118699.920000002</v>
      </c>
      <c r="UW13" s="120">
        <v>24283512.149999999</v>
      </c>
      <c r="UX13" s="120">
        <v>34719901.420000002</v>
      </c>
      <c r="UY13" s="120">
        <v>59998376.850000001</v>
      </c>
      <c r="UZ13" s="120">
        <v>38452956.630000003</v>
      </c>
      <c r="VA13" s="120">
        <v>48592986.460000001</v>
      </c>
      <c r="VB13" s="120">
        <v>22155643.510000002</v>
      </c>
      <c r="VC13" s="120">
        <v>24693846.129999999</v>
      </c>
      <c r="VD13" s="120">
        <v>14727503.470000001</v>
      </c>
      <c r="VE13" s="120">
        <v>19933792.140000001</v>
      </c>
      <c r="VF13" s="120">
        <v>58467266.329999998</v>
      </c>
      <c r="VG13" s="120">
        <v>6663739.6699999999</v>
      </c>
      <c r="VH13" s="120">
        <v>8334488.71</v>
      </c>
      <c r="VI13" s="120">
        <v>7248271.6900000004</v>
      </c>
      <c r="VJ13" s="120">
        <v>340488992.18000001</v>
      </c>
      <c r="VK13" s="120">
        <v>42027016.939999998</v>
      </c>
      <c r="VL13" s="120">
        <v>38795608.060000002</v>
      </c>
      <c r="VM13" s="120">
        <v>38437023.770000003</v>
      </c>
      <c r="VN13" s="120">
        <v>49267354.079999998</v>
      </c>
      <c r="VO13" s="120">
        <v>51407750.170000002</v>
      </c>
      <c r="VP13" s="120">
        <v>45842921.950000003</v>
      </c>
      <c r="VQ13" s="120">
        <v>32469975.390000001</v>
      </c>
      <c r="VR13" s="120">
        <v>29221201.09</v>
      </c>
      <c r="VS13" s="120">
        <v>96505511.200000003</v>
      </c>
      <c r="VT13" s="120">
        <v>27556522.579999998</v>
      </c>
      <c r="VU13" s="120">
        <v>59118063.869999997</v>
      </c>
      <c r="VV13" s="120">
        <v>29580195.739999998</v>
      </c>
      <c r="VW13" s="120">
        <v>21140123.449999999</v>
      </c>
      <c r="VX13" s="120">
        <v>26596819.609999999</v>
      </c>
      <c r="VY13" s="120">
        <v>905189258.80999994</v>
      </c>
      <c r="VZ13" s="120">
        <v>58438302.310000002</v>
      </c>
      <c r="WA13" s="120">
        <v>42232460.310000002</v>
      </c>
      <c r="WB13" s="120">
        <v>40029950.640000001</v>
      </c>
      <c r="WC13" s="120">
        <v>24240380</v>
      </c>
      <c r="WD13" s="120">
        <v>55418521.079999998</v>
      </c>
      <c r="WE13" s="120">
        <v>60222057.25</v>
      </c>
      <c r="WF13" s="120">
        <v>68204550</v>
      </c>
      <c r="WG13" s="120">
        <v>52984963.700000003</v>
      </c>
      <c r="WH13" s="120">
        <v>66754335.700000003</v>
      </c>
      <c r="WI13" s="120">
        <v>43126083.079999998</v>
      </c>
      <c r="WJ13" s="120">
        <v>75364434.280000001</v>
      </c>
      <c r="WK13" s="120">
        <v>0</v>
      </c>
      <c r="WL13" s="120">
        <v>79071061.650000006</v>
      </c>
      <c r="WM13" s="120">
        <v>74951107.400000006</v>
      </c>
      <c r="WN13" s="120">
        <v>41990088.509999998</v>
      </c>
      <c r="WO13" s="120">
        <v>57170918.25</v>
      </c>
      <c r="WP13" s="120">
        <v>65977760.880000003</v>
      </c>
      <c r="WQ13" s="120">
        <v>42139927.590000004</v>
      </c>
      <c r="WR13" s="120">
        <v>72371887.319999993</v>
      </c>
      <c r="WS13" s="120">
        <v>124984278.64</v>
      </c>
      <c r="WT13" s="120">
        <v>40462523.329999998</v>
      </c>
      <c r="WU13" s="120">
        <v>29983898.550000001</v>
      </c>
      <c r="WV13" s="120">
        <v>28336378.93</v>
      </c>
      <c r="WW13" s="120">
        <v>29838201.940000001</v>
      </c>
      <c r="WX13" s="120">
        <v>21376822.449999999</v>
      </c>
      <c r="WY13" s="120">
        <v>17798038.710000001</v>
      </c>
      <c r="WZ13" s="120">
        <v>22781405.16</v>
      </c>
      <c r="XA13" s="120">
        <v>66277214.159999996</v>
      </c>
      <c r="XB13" s="120">
        <v>2635531.2799999998</v>
      </c>
      <c r="XC13" s="120">
        <v>2917098.38</v>
      </c>
      <c r="XD13" s="120">
        <v>5064403.55</v>
      </c>
      <c r="XE13" s="120">
        <v>5468950.4800000004</v>
      </c>
      <c r="XF13" s="120">
        <v>449304011.13</v>
      </c>
      <c r="XG13" s="120">
        <v>39853846.060000002</v>
      </c>
      <c r="XH13" s="120">
        <v>40064935.640000001</v>
      </c>
      <c r="XI13" s="120">
        <v>160743443.53999999</v>
      </c>
      <c r="XJ13" s="120">
        <v>40040217.090000004</v>
      </c>
      <c r="XK13" s="120">
        <v>45975093.229999997</v>
      </c>
      <c r="XL13" s="120">
        <v>75787386.969999999</v>
      </c>
      <c r="XM13" s="120">
        <v>31704686.449999999</v>
      </c>
      <c r="XN13" s="120">
        <v>40997820.329999998</v>
      </c>
      <c r="XO13" s="120">
        <v>71379009.859999999</v>
      </c>
      <c r="XP13" s="120">
        <v>50998680.07</v>
      </c>
      <c r="XQ13" s="120">
        <v>26804961.289999999</v>
      </c>
      <c r="XR13" s="120">
        <v>26049952.59</v>
      </c>
      <c r="XS13" s="120">
        <v>26564086.68</v>
      </c>
      <c r="XT13" s="120">
        <v>22806014.300000001</v>
      </c>
      <c r="XU13" s="120">
        <v>27074833.550000001</v>
      </c>
      <c r="XV13" s="120">
        <v>16944930.969999999</v>
      </c>
      <c r="XW13" s="120">
        <v>20943572.68</v>
      </c>
      <c r="XX13" s="120">
        <v>19116165.050000001</v>
      </c>
      <c r="XY13" s="120">
        <v>20858272.91</v>
      </c>
      <c r="XZ13" s="120">
        <v>22333886.449999999</v>
      </c>
      <c r="YA13" s="120">
        <v>11817368.58</v>
      </c>
      <c r="YB13" s="120">
        <v>6167933.8899999997</v>
      </c>
      <c r="YC13" s="120">
        <v>517219819.57999998</v>
      </c>
      <c r="YD13" s="120">
        <v>33902369.670000002</v>
      </c>
      <c r="YE13" s="120">
        <v>59568285.740000002</v>
      </c>
      <c r="YF13" s="120">
        <v>38748331.630000003</v>
      </c>
      <c r="YG13" s="120">
        <v>104998185.84999999</v>
      </c>
      <c r="YH13" s="120">
        <v>39613141.909999996</v>
      </c>
      <c r="YI13" s="120">
        <v>58560063.600000001</v>
      </c>
      <c r="YJ13" s="120">
        <v>25179652.940000001</v>
      </c>
      <c r="YK13" s="120">
        <v>68704450.439999998</v>
      </c>
      <c r="YL13" s="120">
        <v>64032789.189999998</v>
      </c>
      <c r="YM13" s="120">
        <v>42925317.259999998</v>
      </c>
      <c r="YN13" s="120">
        <v>27854904.199999999</v>
      </c>
      <c r="YO13" s="120">
        <v>22889968.699999999</v>
      </c>
      <c r="YP13" s="120">
        <v>18320703.93</v>
      </c>
      <c r="YQ13" s="120">
        <v>9315696.1400000006</v>
      </c>
      <c r="YR13" s="120">
        <v>5037011.34</v>
      </c>
      <c r="YS13" s="120">
        <v>7082510.2599999998</v>
      </c>
      <c r="YT13" s="120">
        <v>220538111.34</v>
      </c>
      <c r="YU13" s="120">
        <v>38529305.159999996</v>
      </c>
      <c r="YV13" s="120">
        <v>36893701.609999999</v>
      </c>
      <c r="YW13" s="120">
        <v>26815435.460000001</v>
      </c>
      <c r="YX13" s="120">
        <v>38796830</v>
      </c>
      <c r="YY13" s="120">
        <v>25273272.190000001</v>
      </c>
      <c r="YZ13" s="120">
        <v>29959397.68</v>
      </c>
      <c r="ZA13" s="120">
        <v>251133706.38999999</v>
      </c>
      <c r="ZB13" s="120">
        <v>31585498.710000001</v>
      </c>
      <c r="ZC13" s="120">
        <v>37892225.270000003</v>
      </c>
      <c r="ZD13" s="120">
        <v>53215756.450000003</v>
      </c>
      <c r="ZE13" s="120">
        <v>26983044.989999998</v>
      </c>
      <c r="ZF13" s="120">
        <v>31536943.75</v>
      </c>
      <c r="ZG13" s="120">
        <v>25719068.879999999</v>
      </c>
      <c r="ZH13" s="120">
        <v>21541751.890000001</v>
      </c>
      <c r="ZI13" s="120">
        <v>73450943.540000007</v>
      </c>
      <c r="ZJ13" s="120">
        <v>342678083.30000001</v>
      </c>
      <c r="ZK13" s="120">
        <v>27592430.23</v>
      </c>
      <c r="ZL13" s="120">
        <v>60462330.700000003</v>
      </c>
      <c r="ZM13" s="120">
        <v>100952754.31</v>
      </c>
      <c r="ZN13" s="120">
        <v>78954893.200000003</v>
      </c>
      <c r="ZO13" s="120">
        <v>31849022.859999999</v>
      </c>
      <c r="ZP13" s="120">
        <v>33764390</v>
      </c>
      <c r="ZQ13" s="120">
        <v>65989322.450000003</v>
      </c>
      <c r="ZR13" s="120">
        <v>67720412.599999994</v>
      </c>
      <c r="ZS13" s="120">
        <v>82024283.260000005</v>
      </c>
      <c r="ZT13" s="120">
        <v>22953076.239999998</v>
      </c>
      <c r="ZU13" s="120">
        <v>25530196.77</v>
      </c>
      <c r="ZV13" s="120">
        <v>22280811.879999999</v>
      </c>
      <c r="ZW13" s="120">
        <v>29374085</v>
      </c>
      <c r="ZX13" s="120">
        <v>28023930.359999999</v>
      </c>
      <c r="ZY13" s="120">
        <v>28062160.5</v>
      </c>
      <c r="ZZ13" s="120">
        <v>27516374.100000001</v>
      </c>
      <c r="AAA13" s="120">
        <v>17230336.899999999</v>
      </c>
      <c r="AAB13" s="120">
        <v>14921673.76</v>
      </c>
      <c r="AAC13" s="120">
        <v>2712223.63</v>
      </c>
      <c r="AAD13" s="120">
        <v>6691581.3899999997</v>
      </c>
      <c r="AAE13" s="120">
        <v>5354901.9400000004</v>
      </c>
      <c r="AAF13" s="120">
        <v>198667878.13999999</v>
      </c>
      <c r="AAG13" s="120">
        <v>29178075.960000001</v>
      </c>
      <c r="AAH13" s="120">
        <v>25496173.120000001</v>
      </c>
      <c r="AAI13" s="120">
        <v>29938367.25</v>
      </c>
      <c r="AAJ13" s="120">
        <v>31352176.59</v>
      </c>
      <c r="AAK13" s="120">
        <v>30364627.739999998</v>
      </c>
      <c r="AAL13" s="120">
        <v>25624229.039999999</v>
      </c>
      <c r="AAM13" s="120">
        <v>813751590.47000003</v>
      </c>
      <c r="AAN13" s="120">
        <v>35519428.369999997</v>
      </c>
      <c r="AAO13" s="120">
        <v>16446811.75</v>
      </c>
      <c r="AAP13" s="120">
        <v>56900627.32</v>
      </c>
      <c r="AAQ13" s="120">
        <v>42040870.579999998</v>
      </c>
      <c r="AAR13" s="120">
        <v>27960845.440000001</v>
      </c>
      <c r="AAS13" s="120">
        <v>25511377.699999999</v>
      </c>
      <c r="AAT13" s="120">
        <v>33226564.789999999</v>
      </c>
      <c r="AAU13" s="120">
        <v>49375159.68</v>
      </c>
      <c r="AAV13" s="120">
        <v>16362796.449999999</v>
      </c>
      <c r="AAW13" s="120">
        <v>39356696.219999999</v>
      </c>
      <c r="AAX13" s="120">
        <v>108079819.92</v>
      </c>
      <c r="AAY13" s="120">
        <v>53285595.979999997</v>
      </c>
      <c r="AAZ13" s="120">
        <v>21876399.34</v>
      </c>
      <c r="ABA13" s="120">
        <v>20794113.859999999</v>
      </c>
      <c r="ABB13" s="120">
        <v>30601115.370000001</v>
      </c>
      <c r="ABC13" s="120">
        <v>15293735.09</v>
      </c>
      <c r="ABD13" s="120">
        <v>19900824.969999999</v>
      </c>
      <c r="ABE13" s="120">
        <v>14689889.33</v>
      </c>
      <c r="ABF13" s="120">
        <v>114255295.38</v>
      </c>
      <c r="ABG13" s="120">
        <v>84931480.879999995</v>
      </c>
      <c r="ABH13" s="120">
        <v>7460367.9800000004</v>
      </c>
      <c r="ABI13" s="120">
        <v>9739288.7100000009</v>
      </c>
      <c r="ABJ13" s="120">
        <v>9822779.2699999996</v>
      </c>
      <c r="ABK13" s="120">
        <v>7165827.3399999999</v>
      </c>
      <c r="ABL13" s="120">
        <v>12597868.310000001</v>
      </c>
      <c r="ABM13" s="120">
        <v>209543676.27000001</v>
      </c>
      <c r="ABN13" s="120">
        <v>36139294.280000001</v>
      </c>
      <c r="ABO13" s="120">
        <v>20265505.050000001</v>
      </c>
      <c r="ABP13" s="120">
        <v>43389434.509999998</v>
      </c>
      <c r="ABQ13" s="120">
        <v>48687386.450000003</v>
      </c>
      <c r="ABR13" s="120">
        <v>29616566.079999998</v>
      </c>
      <c r="ABS13" s="120">
        <v>29238995.18</v>
      </c>
      <c r="ABT13" s="120">
        <v>44505589.289999999</v>
      </c>
      <c r="ABU13" s="120">
        <v>9869825.8100000005</v>
      </c>
      <c r="ABV13" s="120">
        <v>283915120.44</v>
      </c>
      <c r="ABW13" s="120">
        <v>29602266.559999999</v>
      </c>
      <c r="ABX13" s="120">
        <v>51922670.259999998</v>
      </c>
      <c r="ABY13" s="120">
        <v>39915391.969999999</v>
      </c>
      <c r="ABZ13" s="120">
        <v>20718978.780000001</v>
      </c>
      <c r="ACA13" s="120">
        <v>81107792.5</v>
      </c>
      <c r="ACB13" s="120">
        <v>19862529.420000002</v>
      </c>
      <c r="ACC13" s="120">
        <v>33544524.030000001</v>
      </c>
      <c r="ACD13" s="120">
        <v>22654115.91</v>
      </c>
      <c r="ACE13" s="120">
        <v>46662413.579999998</v>
      </c>
      <c r="ACF13" s="120">
        <v>22150285.16</v>
      </c>
      <c r="ACG13" s="120">
        <v>572547400.77999997</v>
      </c>
      <c r="ACH13" s="120">
        <v>40311851.68</v>
      </c>
      <c r="ACI13" s="120">
        <v>42953023.869999997</v>
      </c>
      <c r="ACJ13" s="120">
        <v>69526902.799999997</v>
      </c>
      <c r="ACK13" s="120">
        <v>28659097.739999998</v>
      </c>
      <c r="ACL13" s="120">
        <v>34695993.600000001</v>
      </c>
      <c r="ACM13" s="120">
        <v>43941518.68</v>
      </c>
      <c r="ACN13" s="120">
        <v>99455352.670000002</v>
      </c>
      <c r="ACO13" s="120">
        <v>136327531.55000001</v>
      </c>
      <c r="ACP13" s="120">
        <v>37554968.159999996</v>
      </c>
      <c r="ACQ13" s="120">
        <v>39658464.640000001</v>
      </c>
      <c r="ACR13" s="120">
        <v>52559625.280000001</v>
      </c>
      <c r="ACS13" s="120">
        <v>52527347</v>
      </c>
      <c r="ACT13" s="120">
        <v>84739424.680000007</v>
      </c>
      <c r="ACU13" s="120">
        <v>30932394.390000001</v>
      </c>
      <c r="ACV13" s="120">
        <v>45552876.539999999</v>
      </c>
      <c r="ACW13" s="120">
        <v>27507970.399999999</v>
      </c>
      <c r="ACX13" s="120">
        <v>17886944.84</v>
      </c>
      <c r="ACY13" s="120">
        <v>25061326.129999999</v>
      </c>
      <c r="ACZ13" s="120">
        <v>11482835.539999999</v>
      </c>
      <c r="ADA13" s="120">
        <v>5379685.2999999998</v>
      </c>
      <c r="ADB13" s="120">
        <v>6292332.6200000001</v>
      </c>
      <c r="ADC13" s="120">
        <v>11596050.52</v>
      </c>
      <c r="ADD13" s="120">
        <v>160512625.05000001</v>
      </c>
      <c r="ADE13" s="120">
        <v>139178116.71000001</v>
      </c>
      <c r="ADF13" s="120">
        <v>26142782.25</v>
      </c>
      <c r="ADG13" s="120">
        <v>28462677.41</v>
      </c>
      <c r="ADH13" s="120">
        <v>40112310.219999999</v>
      </c>
      <c r="ADI13" s="120">
        <v>18642034.789999999</v>
      </c>
      <c r="ADJ13" s="120">
        <v>39065389.770000003</v>
      </c>
      <c r="ADK13" s="120">
        <v>32308197.190000001</v>
      </c>
      <c r="ADL13" s="120">
        <v>38216593.219999999</v>
      </c>
      <c r="ADM13" s="120">
        <v>350551944.58999997</v>
      </c>
      <c r="ADN13" s="120">
        <v>59919074.859999999</v>
      </c>
      <c r="ADO13" s="120">
        <v>65796904.020000003</v>
      </c>
      <c r="ADP13" s="120">
        <v>189188762.68000001</v>
      </c>
      <c r="ADQ13" s="120">
        <v>22631591.609999999</v>
      </c>
      <c r="ADR13" s="120">
        <v>31003402.170000002</v>
      </c>
      <c r="ADS13" s="120">
        <v>50116005.859999999</v>
      </c>
      <c r="ADT13" s="120">
        <v>19409351.73</v>
      </c>
      <c r="ADU13" s="120">
        <v>608512167.80999994</v>
      </c>
      <c r="ADV13" s="120">
        <v>93632239.930000007</v>
      </c>
      <c r="ADW13" s="120">
        <v>72740958.299999997</v>
      </c>
      <c r="ADX13" s="120">
        <v>31067194.68</v>
      </c>
      <c r="ADY13" s="120">
        <v>16621761.369999999</v>
      </c>
      <c r="ADZ13" s="120">
        <v>44663376.109999999</v>
      </c>
      <c r="AEA13" s="120">
        <v>34077628.149999999</v>
      </c>
      <c r="AEB13" s="120">
        <v>28475286.760000002</v>
      </c>
      <c r="AEC13" s="120">
        <v>24581184.699999999</v>
      </c>
      <c r="AED13" s="120">
        <v>22074850.489999998</v>
      </c>
      <c r="AEE13" s="120">
        <v>26577567.629999999</v>
      </c>
      <c r="AEF13" s="120">
        <v>55167737.579999998</v>
      </c>
      <c r="AEG13" s="120">
        <v>29213411.66</v>
      </c>
      <c r="AEH13" s="120">
        <v>25317020</v>
      </c>
      <c r="AEI13" s="120">
        <v>40271353.649999999</v>
      </c>
      <c r="AEJ13" s="120">
        <v>55142921.159999996</v>
      </c>
      <c r="AEK13" s="120">
        <v>24285854.84</v>
      </c>
      <c r="AEL13" s="120">
        <v>48431327.530000001</v>
      </c>
      <c r="AEM13" s="120">
        <v>14934727.74</v>
      </c>
      <c r="AEN13" s="120">
        <v>48741899.289999999</v>
      </c>
      <c r="AEO13" s="120">
        <v>384743296.48000002</v>
      </c>
      <c r="AEP13" s="120">
        <v>56975738.369999997</v>
      </c>
      <c r="AEQ13" s="120">
        <v>58511969.890000001</v>
      </c>
      <c r="AER13" s="120">
        <v>41323592.25</v>
      </c>
      <c r="AES13" s="120">
        <v>34007764.799999997</v>
      </c>
      <c r="AET13" s="120">
        <v>69810146.769999996</v>
      </c>
      <c r="AEU13" s="120">
        <v>35516757.090000004</v>
      </c>
      <c r="AEV13" s="120">
        <v>49481641.329999998</v>
      </c>
      <c r="AEW13" s="120">
        <v>31883267.48</v>
      </c>
      <c r="AEX13" s="120">
        <v>6871159.3700000001</v>
      </c>
      <c r="AEY13" s="120">
        <v>328899537.00999999</v>
      </c>
      <c r="AEZ13" s="120">
        <v>205414280.59999999</v>
      </c>
      <c r="AFA13" s="120">
        <v>70619329.040000007</v>
      </c>
      <c r="AFB13" s="120">
        <v>66102922.049999997</v>
      </c>
      <c r="AFC13" s="120">
        <v>94561624.629999995</v>
      </c>
      <c r="AFD13" s="120">
        <v>79843757.049999997</v>
      </c>
      <c r="AFE13" s="120">
        <v>43153434.43</v>
      </c>
      <c r="AFF13" s="120">
        <v>67817687.400000006</v>
      </c>
      <c r="AFG13" s="120">
        <v>39472058.609999999</v>
      </c>
      <c r="AFH13" s="120">
        <v>58829320.659999996</v>
      </c>
      <c r="AFI13" s="120">
        <v>46287586.619999997</v>
      </c>
      <c r="AFJ13" s="120">
        <v>46619240.799999997</v>
      </c>
      <c r="AFK13" s="120">
        <v>64973698.219999999</v>
      </c>
      <c r="AFL13" s="120">
        <v>344298853.72000003</v>
      </c>
      <c r="AFM13" s="120">
        <v>103470215.83</v>
      </c>
      <c r="AFN13" s="120">
        <v>59821252.619999997</v>
      </c>
      <c r="AFO13" s="120">
        <v>56344380</v>
      </c>
      <c r="AFP13" s="120">
        <v>52949573.609999999</v>
      </c>
      <c r="AFQ13" s="120">
        <v>38547710.93</v>
      </c>
      <c r="AFR13" s="120">
        <v>35822409.269999996</v>
      </c>
      <c r="AFS13" s="120">
        <v>73897519.640000001</v>
      </c>
      <c r="AFT13" s="120">
        <v>65832853.289999999</v>
      </c>
      <c r="AFU13" s="120">
        <v>34100410</v>
      </c>
      <c r="AFV13" s="120">
        <v>69821934.769999996</v>
      </c>
      <c r="AFW13" s="120">
        <v>31872852.719999999</v>
      </c>
      <c r="AFX13" s="120">
        <v>319380287.17000002</v>
      </c>
      <c r="AFY13" s="120">
        <v>29510240.52</v>
      </c>
      <c r="AFZ13" s="120">
        <v>39219017.740000002</v>
      </c>
      <c r="AGA13" s="120">
        <v>34851889.140000001</v>
      </c>
      <c r="AGB13" s="120">
        <v>79490414.870000005</v>
      </c>
      <c r="AGC13" s="120">
        <v>32740996.949999999</v>
      </c>
      <c r="AGD13" s="120">
        <v>31158334.670000002</v>
      </c>
      <c r="AGE13" s="120">
        <v>33728502.109999999</v>
      </c>
      <c r="AGF13" s="120">
        <v>29057646.91</v>
      </c>
      <c r="AGG13" s="120">
        <v>41497386.060000002</v>
      </c>
      <c r="AGH13" s="120">
        <v>16078396.449999999</v>
      </c>
      <c r="AGI13" s="120">
        <v>497570722.43000001</v>
      </c>
      <c r="AGJ13" s="120">
        <v>138011992.19</v>
      </c>
      <c r="AGK13" s="120">
        <v>55135177.369999997</v>
      </c>
      <c r="AGL13" s="120">
        <v>32974752.16</v>
      </c>
      <c r="AGM13" s="120">
        <v>69243346.239999995</v>
      </c>
      <c r="AGN13" s="120">
        <v>71329959.019999996</v>
      </c>
      <c r="AGO13" s="120">
        <v>30453605.219999999</v>
      </c>
      <c r="AGP13" s="120">
        <v>22924304.25</v>
      </c>
      <c r="AGQ13" s="120">
        <v>617312935.54999995</v>
      </c>
      <c r="AGR13" s="120">
        <v>404145846.13</v>
      </c>
      <c r="AGS13" s="120">
        <v>49532369.93</v>
      </c>
      <c r="AGT13" s="120">
        <v>86548710.819999993</v>
      </c>
      <c r="AGU13" s="120">
        <v>97340977.829999998</v>
      </c>
      <c r="AGV13" s="120">
        <v>69879690.129999995</v>
      </c>
      <c r="AGW13" s="120">
        <v>63552784.009999998</v>
      </c>
      <c r="AGX13" s="120">
        <v>57922472.710000001</v>
      </c>
      <c r="AGY13" s="120">
        <v>19495226.309999999</v>
      </c>
      <c r="AGZ13" s="120">
        <v>45405994.340000004</v>
      </c>
      <c r="AHA13" s="120">
        <v>47708853.020000003</v>
      </c>
      <c r="AHB13" s="120">
        <v>33627002</v>
      </c>
      <c r="AHC13" s="120">
        <v>31367602.690000001</v>
      </c>
      <c r="AHD13" s="120">
        <v>25895745.48</v>
      </c>
      <c r="AHE13" s="120">
        <v>32084853.399999999</v>
      </c>
      <c r="AHF13" s="120">
        <v>46707421.039999999</v>
      </c>
      <c r="AHG13" s="120">
        <v>30018272.670000002</v>
      </c>
      <c r="AHH13" s="120">
        <v>196129979.75999999</v>
      </c>
      <c r="AHI13" s="120">
        <v>45849128.009999998</v>
      </c>
      <c r="AHJ13" s="120">
        <v>48971298.700000003</v>
      </c>
      <c r="AHK13" s="120">
        <v>39241904.630000003</v>
      </c>
      <c r="AHL13" s="120">
        <v>63832258.369999997</v>
      </c>
      <c r="AHM13" s="120">
        <v>39982247.700000003</v>
      </c>
      <c r="AHN13" s="120">
        <v>7376690.6399999997</v>
      </c>
    </row>
    <row r="14" spans="1:899" ht="24.6">
      <c r="A14" s="141" t="s">
        <v>16</v>
      </c>
      <c r="B14" s="6" t="s">
        <v>17</v>
      </c>
      <c r="C14" s="120">
        <v>381001815.60000002</v>
      </c>
      <c r="D14" s="120">
        <v>15477863.309999999</v>
      </c>
      <c r="E14" s="120">
        <v>16630758.630000001</v>
      </c>
      <c r="F14" s="120">
        <v>12841835.720000001</v>
      </c>
      <c r="G14" s="120">
        <v>17880106.890000001</v>
      </c>
      <c r="H14" s="120">
        <v>9298560.2699999996</v>
      </c>
      <c r="I14" s="120">
        <v>13561924.649999999</v>
      </c>
      <c r="J14" s="120">
        <v>8575704.2599999998</v>
      </c>
      <c r="K14" s="120">
        <v>9345648</v>
      </c>
      <c r="L14" s="120">
        <v>24751570.75</v>
      </c>
      <c r="M14" s="120">
        <v>6474350.4800000004</v>
      </c>
      <c r="N14" s="120">
        <v>5519792.9799999995</v>
      </c>
      <c r="O14" s="120">
        <v>6832184.5700000003</v>
      </c>
      <c r="P14" s="120">
        <v>7731426.1699999999</v>
      </c>
      <c r="Q14" s="120">
        <v>13354415.560000001</v>
      </c>
      <c r="R14" s="120">
        <v>10745462.75</v>
      </c>
      <c r="S14" s="120">
        <v>5727847.2000000002</v>
      </c>
      <c r="T14" s="120">
        <v>4396145.5</v>
      </c>
      <c r="U14" s="120">
        <v>121828389.33000001</v>
      </c>
      <c r="V14" s="120">
        <v>41884529.120000005</v>
      </c>
      <c r="W14" s="120">
        <v>10927418.93</v>
      </c>
      <c r="X14" s="120">
        <v>23401457.91</v>
      </c>
      <c r="Y14" s="120">
        <v>19555095.41</v>
      </c>
      <c r="Z14" s="120">
        <v>8425233.8699999992</v>
      </c>
      <c r="AA14" s="120">
        <v>9661540.9199999999</v>
      </c>
      <c r="AB14" s="120">
        <v>30809948.800000001</v>
      </c>
      <c r="AC14" s="120">
        <v>11705987.67</v>
      </c>
      <c r="AD14" s="120">
        <v>11683228.609999999</v>
      </c>
      <c r="AE14" s="120">
        <v>29663055.110000003</v>
      </c>
      <c r="AF14" s="120">
        <v>15573617.57</v>
      </c>
      <c r="AG14" s="120">
        <v>239047215.95999998</v>
      </c>
      <c r="AH14" s="120">
        <v>21656719.899999999</v>
      </c>
      <c r="AI14" s="120">
        <v>5747760.6699999999</v>
      </c>
      <c r="AJ14" s="120">
        <v>10259994.029999999</v>
      </c>
      <c r="AK14" s="120">
        <v>10889245.970000001</v>
      </c>
      <c r="AL14" s="120">
        <v>11179007</v>
      </c>
      <c r="AM14" s="120">
        <v>5383546.5999999996</v>
      </c>
      <c r="AN14" s="120">
        <v>5332441.5600000005</v>
      </c>
      <c r="AO14" s="120">
        <v>8796770.6600000001</v>
      </c>
      <c r="AP14" s="120">
        <v>8938150.1999999993</v>
      </c>
      <c r="AQ14" s="120">
        <v>7966335.0099999998</v>
      </c>
      <c r="AR14" s="120">
        <v>10439564.32</v>
      </c>
      <c r="AS14" s="120">
        <v>73069477.849999994</v>
      </c>
      <c r="AT14" s="120">
        <v>5067487.6500000004</v>
      </c>
      <c r="AU14" s="120">
        <v>3281381.79</v>
      </c>
      <c r="AV14" s="120">
        <v>4651194.8100000005</v>
      </c>
      <c r="AW14" s="120">
        <v>12859193.559999999</v>
      </c>
      <c r="AX14" s="120">
        <v>16231690.669999998</v>
      </c>
      <c r="AY14" s="120">
        <v>3775915.39</v>
      </c>
      <c r="AZ14" s="120">
        <v>6525569.5300000003</v>
      </c>
      <c r="BA14" s="120">
        <v>6349900.75</v>
      </c>
      <c r="BB14" s="120">
        <v>6987976.0800000001</v>
      </c>
      <c r="BC14" s="120">
        <v>5008061.38</v>
      </c>
      <c r="BD14" s="120">
        <v>4380710.88</v>
      </c>
      <c r="BE14" s="120">
        <v>24276748.190000001</v>
      </c>
      <c r="BF14" s="120">
        <v>6224423.9199999999</v>
      </c>
      <c r="BG14" s="120">
        <v>2628974.0199999996</v>
      </c>
      <c r="BH14" s="120">
        <v>111308761.06999999</v>
      </c>
      <c r="BI14" s="120">
        <v>108480103.50999999</v>
      </c>
      <c r="BJ14" s="120">
        <v>9228232.5399999991</v>
      </c>
      <c r="BK14" s="120">
        <v>7448862.3099999996</v>
      </c>
      <c r="BL14" s="120">
        <v>20286861.470000003</v>
      </c>
      <c r="BM14" s="120">
        <v>11343372.800000001</v>
      </c>
      <c r="BN14" s="120">
        <v>14282462.1</v>
      </c>
      <c r="BO14" s="120">
        <v>1747087.84</v>
      </c>
      <c r="BP14" s="120">
        <v>549393.53</v>
      </c>
      <c r="BQ14" s="120">
        <v>57970964.360000007</v>
      </c>
      <c r="BR14" s="120">
        <v>43399792.340000004</v>
      </c>
      <c r="BS14" s="120">
        <v>8385394.1500000004</v>
      </c>
      <c r="BT14" s="120">
        <v>11069158.91</v>
      </c>
      <c r="BU14" s="120">
        <v>8040148.9800000004</v>
      </c>
      <c r="BV14" s="120">
        <v>5789151.3200000003</v>
      </c>
      <c r="BW14" s="120">
        <v>16107087.159999998</v>
      </c>
      <c r="BX14" s="120">
        <v>18772821.23</v>
      </c>
      <c r="BY14" s="120">
        <v>70630749.790000007</v>
      </c>
      <c r="BZ14" s="120">
        <v>12609663.849999998</v>
      </c>
      <c r="CA14" s="120">
        <v>14019400.43</v>
      </c>
      <c r="CB14" s="120">
        <v>22690750.079999998</v>
      </c>
      <c r="CC14" s="120">
        <v>7860942.8000000007</v>
      </c>
      <c r="CD14" s="120">
        <v>8811250.6600000001</v>
      </c>
      <c r="CE14" s="120">
        <v>10479920.210000001</v>
      </c>
      <c r="CF14" s="120">
        <v>1367610236.02</v>
      </c>
      <c r="CG14" s="120">
        <v>26392349.059999999</v>
      </c>
      <c r="CH14" s="120">
        <v>18016449.129999999</v>
      </c>
      <c r="CI14" s="120">
        <v>7194832.04</v>
      </c>
      <c r="CJ14" s="120">
        <v>9493232.7800000012</v>
      </c>
      <c r="CK14" s="120">
        <v>9903354.1799999997</v>
      </c>
      <c r="CL14" s="120">
        <v>7196819.3200000003</v>
      </c>
      <c r="CM14" s="120">
        <v>41563759.509999998</v>
      </c>
      <c r="CN14" s="120">
        <v>5853706.5199999996</v>
      </c>
      <c r="CO14" s="120">
        <v>6697487.3300000001</v>
      </c>
      <c r="CP14" s="120">
        <v>7903192.4299999997</v>
      </c>
      <c r="CQ14" s="120">
        <v>9856846.4299999997</v>
      </c>
      <c r="CR14" s="120">
        <v>6573201.9699999997</v>
      </c>
      <c r="CS14" s="120">
        <v>79245877.520000011</v>
      </c>
      <c r="CT14" s="120">
        <v>6649390.6400000006</v>
      </c>
      <c r="CU14" s="120">
        <v>8849123.9100000001</v>
      </c>
      <c r="CV14" s="120">
        <v>18275946.690000001</v>
      </c>
      <c r="CW14" s="120">
        <v>7159242.6600000001</v>
      </c>
      <c r="CX14" s="120">
        <v>15260238.18</v>
      </c>
      <c r="CY14" s="120">
        <v>16854306.050000001</v>
      </c>
      <c r="CZ14" s="120">
        <v>10720593.139999999</v>
      </c>
      <c r="DA14" s="120">
        <v>74527038.039999992</v>
      </c>
      <c r="DB14" s="120">
        <v>55781958.859999999</v>
      </c>
      <c r="DC14" s="120">
        <v>7264718</v>
      </c>
      <c r="DD14" s="120">
        <v>7505849.3300000001</v>
      </c>
      <c r="DE14" s="120">
        <v>11874676.35</v>
      </c>
      <c r="DF14" s="120">
        <v>15548179.879999999</v>
      </c>
      <c r="DG14" s="120">
        <v>9545364.8000000007</v>
      </c>
      <c r="DH14" s="120">
        <v>44977263.000000007</v>
      </c>
      <c r="DI14" s="120">
        <v>3935758.92</v>
      </c>
      <c r="DJ14" s="120">
        <v>235611187.03999996</v>
      </c>
      <c r="DK14" s="120">
        <v>7484075.6100000003</v>
      </c>
      <c r="DL14" s="120">
        <v>14227680.079999998</v>
      </c>
      <c r="DM14" s="120">
        <v>8853340.9499999993</v>
      </c>
      <c r="DN14" s="120">
        <v>10485670.83</v>
      </c>
      <c r="DO14" s="120">
        <v>14238673.34</v>
      </c>
      <c r="DP14" s="120">
        <v>12389540.539999999</v>
      </c>
      <c r="DQ14" s="120">
        <v>11668715.190000001</v>
      </c>
      <c r="DR14" s="120">
        <v>16347566.210000001</v>
      </c>
      <c r="DS14" s="120">
        <v>51783175.650000006</v>
      </c>
      <c r="DT14" s="120">
        <v>14936015.060000002</v>
      </c>
      <c r="DU14" s="120">
        <v>17950288.940000001</v>
      </c>
      <c r="DV14" s="120">
        <v>32025115.139999997</v>
      </c>
      <c r="DW14" s="120">
        <v>25568226.09</v>
      </c>
      <c r="DX14" s="120">
        <v>37702093.669999994</v>
      </c>
      <c r="DY14" s="120">
        <v>7445722.6299999999</v>
      </c>
      <c r="DZ14" s="120">
        <v>4233309.1500000004</v>
      </c>
      <c r="EA14" s="120">
        <v>11277239.07</v>
      </c>
      <c r="EB14" s="120">
        <v>9697532.6400000006</v>
      </c>
      <c r="EC14" s="120">
        <v>23862464.859999999</v>
      </c>
      <c r="ED14" s="120">
        <v>129207825.14000002</v>
      </c>
      <c r="EE14" s="120">
        <v>52853443.880000003</v>
      </c>
      <c r="EF14" s="120">
        <v>5911694.5899999999</v>
      </c>
      <c r="EG14" s="120">
        <v>6474047.1799999997</v>
      </c>
      <c r="EH14" s="120">
        <v>6747680.3799999999</v>
      </c>
      <c r="EI14" s="120">
        <v>10525138.440000001</v>
      </c>
      <c r="EJ14" s="120">
        <v>15660082.039999999</v>
      </c>
      <c r="EK14" s="120">
        <v>5896147.0900000008</v>
      </c>
      <c r="EL14" s="120">
        <v>5742437.54</v>
      </c>
      <c r="EM14" s="120">
        <v>135226822.72</v>
      </c>
      <c r="EN14" s="120">
        <v>14516639.83</v>
      </c>
      <c r="EO14" s="120">
        <v>10690828.27</v>
      </c>
      <c r="EP14" s="120">
        <v>7761261.2400000002</v>
      </c>
      <c r="EQ14" s="120">
        <v>9694021.620000001</v>
      </c>
      <c r="ER14" s="120">
        <v>6937382.9699999997</v>
      </c>
      <c r="ES14" s="120">
        <v>14573517.859999999</v>
      </c>
      <c r="ET14" s="120">
        <v>12358741.67</v>
      </c>
      <c r="EU14" s="120">
        <v>11632487.65</v>
      </c>
      <c r="EV14" s="120">
        <v>83364347.849999994</v>
      </c>
      <c r="EW14" s="120">
        <v>3434221.66</v>
      </c>
      <c r="EX14" s="120">
        <v>8901829.4499999993</v>
      </c>
      <c r="EY14" s="120">
        <v>18263324.789999999</v>
      </c>
      <c r="EZ14" s="120">
        <v>12021490.66</v>
      </c>
      <c r="FA14" s="120">
        <v>25625803.919999998</v>
      </c>
      <c r="FB14" s="120">
        <v>41548161.899999999</v>
      </c>
      <c r="FC14" s="120">
        <v>8225523.9699999997</v>
      </c>
      <c r="FD14" s="120">
        <v>9870712.9800000004</v>
      </c>
      <c r="FE14" s="120">
        <v>4860263.8599999994</v>
      </c>
      <c r="FF14" s="120">
        <v>14376222.289999999</v>
      </c>
      <c r="FG14" s="120">
        <v>3871527.38</v>
      </c>
      <c r="FH14" s="120">
        <v>249767128.84</v>
      </c>
      <c r="FI14" s="120">
        <v>4723753.8499999996</v>
      </c>
      <c r="FJ14" s="120">
        <v>4941184.62</v>
      </c>
      <c r="FK14" s="120">
        <v>2252534.09</v>
      </c>
      <c r="FL14" s="120">
        <v>5491705.46</v>
      </c>
      <c r="FM14" s="120">
        <v>7890336.9499999993</v>
      </c>
      <c r="FN14" s="120">
        <v>4667222.45</v>
      </c>
      <c r="FO14" s="120">
        <v>803372.37</v>
      </c>
      <c r="FP14" s="120">
        <v>117857943.45</v>
      </c>
      <c r="FQ14" s="120">
        <v>6658084.2000000002</v>
      </c>
      <c r="FR14" s="120">
        <v>10482300.789999999</v>
      </c>
      <c r="FS14" s="120">
        <v>8307071.3100000005</v>
      </c>
      <c r="FT14" s="120">
        <v>12155358.859999999</v>
      </c>
      <c r="FU14" s="120">
        <v>5508123.4000000004</v>
      </c>
      <c r="FV14" s="120">
        <v>15348131.450000001</v>
      </c>
      <c r="FW14" s="120">
        <v>9822150.3399999999</v>
      </c>
      <c r="FX14" s="120">
        <v>9722945.8599999994</v>
      </c>
      <c r="FY14" s="120">
        <v>12440716.140000001</v>
      </c>
      <c r="FZ14" s="120">
        <v>18794387.690000001</v>
      </c>
      <c r="GA14" s="120">
        <v>7195610.7899999991</v>
      </c>
      <c r="GB14" s="120">
        <v>6331152.5899999999</v>
      </c>
      <c r="GC14" s="120">
        <v>1836920.95</v>
      </c>
      <c r="GD14" s="120">
        <v>86465392.970000014</v>
      </c>
      <c r="GE14" s="120">
        <v>5755742.0600000005</v>
      </c>
      <c r="GF14" s="120">
        <v>3960258.4299999997</v>
      </c>
      <c r="GG14" s="120">
        <v>14874859.18</v>
      </c>
      <c r="GH14" s="120">
        <v>7302950.04</v>
      </c>
      <c r="GI14" s="120">
        <v>5598622.2699999996</v>
      </c>
      <c r="GJ14" s="120">
        <v>5733110.7200000007</v>
      </c>
      <c r="GK14" s="120">
        <v>19181807.300000001</v>
      </c>
      <c r="GL14" s="120">
        <v>5821588.9199999999</v>
      </c>
      <c r="GM14" s="120">
        <v>2836427.9400000004</v>
      </c>
      <c r="GN14" s="120">
        <v>1822384.69</v>
      </c>
      <c r="GO14" s="120">
        <v>5877820.5700000003</v>
      </c>
      <c r="GP14" s="120">
        <v>34427823.039999999</v>
      </c>
      <c r="GQ14" s="120">
        <v>11459758.33</v>
      </c>
      <c r="GR14" s="120">
        <v>6651814.8899999997</v>
      </c>
      <c r="GS14" s="120">
        <v>9929045.8000000007</v>
      </c>
      <c r="GT14" s="120">
        <v>3284017.9299999997</v>
      </c>
      <c r="GU14" s="120">
        <v>42810464.869999997</v>
      </c>
      <c r="GV14" s="120">
        <v>8679575.6699999999</v>
      </c>
      <c r="GW14" s="120">
        <v>6281540.5499999998</v>
      </c>
      <c r="GX14" s="120">
        <v>58126218.230000004</v>
      </c>
      <c r="GY14" s="120">
        <v>4564684.1500000004</v>
      </c>
      <c r="GZ14" s="120">
        <v>13561374.050000001</v>
      </c>
      <c r="HA14" s="120">
        <v>7094528.5199999996</v>
      </c>
      <c r="HB14" s="120">
        <v>163645667.31</v>
      </c>
      <c r="HC14" s="120">
        <v>92880856.109999999</v>
      </c>
      <c r="HD14" s="120">
        <v>307741199.51000005</v>
      </c>
      <c r="HE14" s="120">
        <v>35984450.140000001</v>
      </c>
      <c r="HF14" s="120">
        <v>15690288.719999999</v>
      </c>
      <c r="HG14" s="120">
        <v>22013269.390000001</v>
      </c>
      <c r="HH14" s="120">
        <v>6156044.21</v>
      </c>
      <c r="HI14" s="120">
        <v>65913914.880000003</v>
      </c>
      <c r="HJ14" s="120">
        <v>11878094.58</v>
      </c>
      <c r="HK14" s="120">
        <v>17805893.940000001</v>
      </c>
      <c r="HL14" s="120">
        <v>10223972.640000001</v>
      </c>
      <c r="HM14" s="120">
        <v>20427029.82</v>
      </c>
      <c r="HN14" s="120">
        <v>8656690.5299999993</v>
      </c>
      <c r="HO14" s="120">
        <v>15267267.780000001</v>
      </c>
      <c r="HP14" s="120">
        <v>5766983.2999999998</v>
      </c>
      <c r="HQ14" s="120">
        <v>177495465.01000002</v>
      </c>
      <c r="HR14" s="120">
        <v>66258225.419999994</v>
      </c>
      <c r="HS14" s="120">
        <v>6245051.7300000004</v>
      </c>
      <c r="HT14" s="120">
        <v>5398380.5399999991</v>
      </c>
      <c r="HU14" s="120">
        <v>5865972.8899999997</v>
      </c>
      <c r="HV14" s="120">
        <v>4532074.96</v>
      </c>
      <c r="HW14" s="120">
        <v>13330421.16</v>
      </c>
      <c r="HX14" s="120">
        <v>5825849.7999999998</v>
      </c>
      <c r="HY14" s="120">
        <v>8508410.8300000001</v>
      </c>
      <c r="HZ14" s="120">
        <v>7478463.3900000006</v>
      </c>
      <c r="IA14" s="120">
        <v>6118104.0999999996</v>
      </c>
      <c r="IB14" s="120">
        <v>10886004.58</v>
      </c>
      <c r="IC14" s="120">
        <v>5146971.4700000007</v>
      </c>
      <c r="ID14" s="120">
        <v>14288892</v>
      </c>
      <c r="IE14" s="120">
        <v>7358029.9000000004</v>
      </c>
      <c r="IF14" s="120">
        <v>7395308.0500000007</v>
      </c>
      <c r="IG14" s="120">
        <v>101609947.33</v>
      </c>
      <c r="IH14" s="120">
        <v>22852809.639999997</v>
      </c>
      <c r="II14" s="120">
        <v>8864524.8100000005</v>
      </c>
      <c r="IJ14" s="120">
        <v>10801068.289999999</v>
      </c>
      <c r="IK14" s="120">
        <v>58342364.719999999</v>
      </c>
      <c r="IL14" s="120">
        <v>4609704.3599999994</v>
      </c>
      <c r="IM14" s="120">
        <v>16619448.17</v>
      </c>
      <c r="IN14" s="120">
        <v>3770552.7199999997</v>
      </c>
      <c r="IO14" s="120">
        <v>4765770.2699999996</v>
      </c>
      <c r="IP14" s="120">
        <v>5711896.7300000004</v>
      </c>
      <c r="IQ14" s="120">
        <v>4015062.0300000003</v>
      </c>
      <c r="IR14" s="120">
        <v>140199952.89000002</v>
      </c>
      <c r="IS14" s="120">
        <v>42630835.159999996</v>
      </c>
      <c r="IT14" s="120">
        <v>12560872.91</v>
      </c>
      <c r="IU14" s="120">
        <v>4998499.76</v>
      </c>
      <c r="IV14" s="120">
        <v>4662917.16</v>
      </c>
      <c r="IW14" s="120">
        <v>1579190.6400000001</v>
      </c>
      <c r="IX14" s="120">
        <v>6647513.3799999999</v>
      </c>
      <c r="IY14" s="120">
        <v>3962492.72</v>
      </c>
      <c r="IZ14" s="120">
        <v>8567718.3000000007</v>
      </c>
      <c r="JA14" s="120">
        <v>9965973.5800000001</v>
      </c>
      <c r="JB14" s="120">
        <v>5856942.3799999999</v>
      </c>
      <c r="JC14" s="120">
        <v>8385609.3500000006</v>
      </c>
      <c r="JD14" s="120">
        <v>401742438.87</v>
      </c>
      <c r="JE14" s="120">
        <v>25934109.099999998</v>
      </c>
      <c r="JF14" s="120">
        <v>7223114.9100000001</v>
      </c>
      <c r="JG14" s="120">
        <v>560782.98</v>
      </c>
      <c r="JH14" s="120">
        <v>3434015.0200000005</v>
      </c>
      <c r="JI14" s="120">
        <v>7192828.0600000005</v>
      </c>
      <c r="JJ14" s="120">
        <v>37079020.799999997</v>
      </c>
      <c r="JK14" s="120">
        <v>4403126.57</v>
      </c>
      <c r="JL14" s="120">
        <v>7788541.3800000008</v>
      </c>
      <c r="JM14" s="120">
        <v>10225469.08</v>
      </c>
      <c r="JN14" s="120">
        <v>5453696.5300000003</v>
      </c>
      <c r="JO14" s="120">
        <v>17625736.859999999</v>
      </c>
      <c r="JP14" s="120">
        <v>4103545.91</v>
      </c>
      <c r="JQ14" s="120">
        <v>103212921.31999999</v>
      </c>
      <c r="JR14" s="120">
        <v>24817802.490000006</v>
      </c>
      <c r="JS14" s="120">
        <v>3289041.8499999996</v>
      </c>
      <c r="JT14" s="120">
        <v>10948658.43</v>
      </c>
      <c r="JU14" s="120">
        <v>18964659.66</v>
      </c>
      <c r="JV14" s="120">
        <v>3083991.11</v>
      </c>
      <c r="JW14" s="120">
        <v>122321320.48999999</v>
      </c>
      <c r="JX14" s="120">
        <v>15820163.379999999</v>
      </c>
      <c r="JY14" s="120">
        <v>9070597.1099999994</v>
      </c>
      <c r="JZ14" s="120">
        <v>11480506.870000001</v>
      </c>
      <c r="KA14" s="120">
        <v>5568815.4199999999</v>
      </c>
      <c r="KB14" s="120">
        <v>6148852.1299999999</v>
      </c>
      <c r="KC14" s="120">
        <v>10747188.32</v>
      </c>
      <c r="KD14" s="120">
        <v>7425706.7599999998</v>
      </c>
      <c r="KE14" s="120">
        <v>4253401.49</v>
      </c>
      <c r="KF14" s="120">
        <v>101463945.67</v>
      </c>
      <c r="KG14" s="120">
        <v>0</v>
      </c>
      <c r="KH14" s="120">
        <v>5462598.9199999999</v>
      </c>
      <c r="KI14" s="120">
        <v>9600259.3399999999</v>
      </c>
      <c r="KJ14" s="120">
        <v>11578856.120000001</v>
      </c>
      <c r="KK14" s="120">
        <v>6631480.7200000007</v>
      </c>
      <c r="KL14" s="120">
        <v>25515211.349999998</v>
      </c>
      <c r="KM14" s="120">
        <v>4373795.67</v>
      </c>
      <c r="KN14" s="120">
        <v>5367200.3</v>
      </c>
      <c r="KO14" s="120">
        <v>32429660.470000003</v>
      </c>
      <c r="KP14" s="120">
        <v>5561928.9700000007</v>
      </c>
      <c r="KQ14" s="120">
        <v>11798350.9</v>
      </c>
      <c r="KR14" s="120">
        <v>39974474.739999995</v>
      </c>
      <c r="KS14" s="120">
        <v>9203441.8499999978</v>
      </c>
      <c r="KT14" s="120">
        <v>52151661.909999996</v>
      </c>
      <c r="KU14" s="120">
        <v>59272618.329999998</v>
      </c>
      <c r="KV14" s="120">
        <v>10160379.57</v>
      </c>
      <c r="KW14" s="120">
        <v>90057597.709999979</v>
      </c>
      <c r="KX14" s="120">
        <v>14915400.130000001</v>
      </c>
      <c r="KY14" s="120">
        <v>6650285.2800000003</v>
      </c>
      <c r="KZ14" s="120">
        <v>18508732.829999998</v>
      </c>
      <c r="LA14" s="120">
        <v>66472670.149999999</v>
      </c>
      <c r="LB14" s="120">
        <v>11205933.41</v>
      </c>
      <c r="LC14" s="120">
        <v>7517935.5499999998</v>
      </c>
      <c r="LD14" s="120">
        <v>8363608.1500000004</v>
      </c>
      <c r="LE14" s="120">
        <v>151913462.09</v>
      </c>
      <c r="LF14" s="120">
        <v>43301916.939999998</v>
      </c>
      <c r="LG14" s="120">
        <v>42216471.950000003</v>
      </c>
      <c r="LH14" s="120">
        <v>42032372.659999996</v>
      </c>
      <c r="LI14" s="120">
        <v>5869285.8799999999</v>
      </c>
      <c r="LJ14" s="120">
        <v>8318256.3900000006</v>
      </c>
      <c r="LK14" s="120">
        <v>3401199.73</v>
      </c>
      <c r="LL14" s="120">
        <v>27726102.810000002</v>
      </c>
      <c r="LM14" s="120">
        <v>5710526.0300000003</v>
      </c>
      <c r="LN14" s="120">
        <v>13262108.690000001</v>
      </c>
      <c r="LO14" s="120">
        <v>3167912.66</v>
      </c>
      <c r="LP14" s="120">
        <v>50787100.229999997</v>
      </c>
      <c r="LQ14" s="120">
        <v>8158033.1700000009</v>
      </c>
      <c r="LR14" s="120">
        <v>20670361.749999996</v>
      </c>
      <c r="LS14" s="120">
        <v>89686783.270000011</v>
      </c>
      <c r="LT14" s="120">
        <v>58869696.809999995</v>
      </c>
      <c r="LU14" s="120">
        <v>85024357.060000002</v>
      </c>
      <c r="LV14" s="120">
        <v>32247737.469999995</v>
      </c>
      <c r="LW14" s="120">
        <v>19124361.720000003</v>
      </c>
      <c r="LX14" s="120">
        <v>11633604.75</v>
      </c>
      <c r="LY14" s="120">
        <v>9320262.2399999984</v>
      </c>
      <c r="LZ14" s="120">
        <v>12038623.25</v>
      </c>
      <c r="MA14" s="120">
        <v>8602187.75</v>
      </c>
      <c r="MB14" s="120">
        <v>13489569.579999998</v>
      </c>
      <c r="MC14" s="120">
        <v>28564337.140000001</v>
      </c>
      <c r="MD14" s="120">
        <v>6259726.79</v>
      </c>
      <c r="ME14" s="120">
        <v>189090822.88000003</v>
      </c>
      <c r="MF14" s="120">
        <v>5945839.0099999998</v>
      </c>
      <c r="MG14" s="120">
        <v>2783112.87</v>
      </c>
      <c r="MH14" s="120">
        <v>6379210.5600000005</v>
      </c>
      <c r="MI14" s="120">
        <v>5071567.1099999994</v>
      </c>
      <c r="MJ14" s="120">
        <v>10187382.190000001</v>
      </c>
      <c r="MK14" s="120">
        <v>6503809.0800000001</v>
      </c>
      <c r="ML14" s="120">
        <v>8555126.0899999999</v>
      </c>
      <c r="MM14" s="120">
        <v>7867687.1999999993</v>
      </c>
      <c r="MN14" s="120">
        <v>5166610.59</v>
      </c>
      <c r="MO14" s="120">
        <v>7582618.5</v>
      </c>
      <c r="MP14" s="120">
        <v>5383533.1600000001</v>
      </c>
      <c r="MQ14" s="120">
        <v>455997864.53000003</v>
      </c>
      <c r="MR14" s="120">
        <v>7399676.4300000006</v>
      </c>
      <c r="MS14" s="120">
        <v>9487158.6999999993</v>
      </c>
      <c r="MT14" s="120">
        <v>5864341.4900000002</v>
      </c>
      <c r="MU14" s="120">
        <v>6353536.2400000002</v>
      </c>
      <c r="MV14" s="120">
        <v>3970545.99</v>
      </c>
      <c r="MW14" s="120">
        <v>22242898.979900002</v>
      </c>
      <c r="MX14" s="120">
        <v>10555620.9</v>
      </c>
      <c r="MY14" s="120">
        <v>9675041.5700000003</v>
      </c>
      <c r="MZ14" s="120">
        <v>3609007.67</v>
      </c>
      <c r="NA14" s="120">
        <v>2440001.59</v>
      </c>
      <c r="NB14" s="120">
        <v>1283168426.3000002</v>
      </c>
      <c r="NC14" s="120">
        <v>38500038.530000001</v>
      </c>
      <c r="ND14" s="120">
        <v>11710415.140000001</v>
      </c>
      <c r="NE14" s="120">
        <v>43699496.549999997</v>
      </c>
      <c r="NF14" s="120">
        <v>6170125.1299999999</v>
      </c>
      <c r="NG14" s="120">
        <v>16779488.560000002</v>
      </c>
      <c r="NH14" s="120">
        <v>31429094.220000003</v>
      </c>
      <c r="NI14" s="120">
        <v>24664174.400000002</v>
      </c>
      <c r="NJ14" s="120">
        <v>9614766.6699999999</v>
      </c>
      <c r="NK14" s="120">
        <v>8474720.25</v>
      </c>
      <c r="NL14" s="120">
        <v>13276779.689999999</v>
      </c>
      <c r="NM14" s="120">
        <v>9205044.0100000016</v>
      </c>
      <c r="NN14" s="120">
        <v>34776189.730000004</v>
      </c>
      <c r="NO14" s="120">
        <v>6009078.4100000001</v>
      </c>
      <c r="NP14" s="120">
        <v>5114581.82</v>
      </c>
      <c r="NQ14" s="120">
        <v>5296355.38</v>
      </c>
      <c r="NR14" s="120">
        <v>5093041.55</v>
      </c>
      <c r="NS14" s="120">
        <v>2794484.69</v>
      </c>
      <c r="NT14" s="120">
        <v>3734398.94</v>
      </c>
      <c r="NU14" s="120">
        <v>135349717.26999998</v>
      </c>
      <c r="NV14" s="120">
        <v>22102953.059999999</v>
      </c>
      <c r="NW14" s="120">
        <v>7305531.7400000002</v>
      </c>
      <c r="NX14" s="120">
        <v>5709107.8600000003</v>
      </c>
      <c r="NY14" s="120">
        <v>6902786.6500000004</v>
      </c>
      <c r="NZ14" s="120">
        <v>11927944.800000001</v>
      </c>
      <c r="OA14" s="120">
        <v>7111862.1299999999</v>
      </c>
      <c r="OB14" s="120">
        <v>118099022.67999999</v>
      </c>
      <c r="OC14" s="120">
        <v>55289175.000000007</v>
      </c>
      <c r="OD14" s="120">
        <v>15953671.339999998</v>
      </c>
      <c r="OE14" s="120">
        <v>19464753.82</v>
      </c>
      <c r="OF14" s="120">
        <v>7428176.1699999999</v>
      </c>
      <c r="OG14" s="120">
        <v>5393080.2999999998</v>
      </c>
      <c r="OH14" s="120">
        <v>8513056.8300000001</v>
      </c>
      <c r="OI14" s="120">
        <v>7823962.5200000005</v>
      </c>
      <c r="OJ14" s="120">
        <v>6215236.3399999999</v>
      </c>
      <c r="OK14" s="120">
        <v>92665354.569999993</v>
      </c>
      <c r="OL14" s="120">
        <v>18821010.579999998</v>
      </c>
      <c r="OM14" s="120">
        <v>30109015.949999999</v>
      </c>
      <c r="ON14" s="120">
        <v>10543370.679999998</v>
      </c>
      <c r="OO14" s="120">
        <v>6600296.5200000005</v>
      </c>
      <c r="OP14" s="120">
        <v>4951792.09</v>
      </c>
      <c r="OQ14" s="120">
        <v>35312408.880000003</v>
      </c>
      <c r="OR14" s="120">
        <v>4685849.5</v>
      </c>
      <c r="OS14" s="120">
        <v>13419644.460000001</v>
      </c>
      <c r="OT14" s="120">
        <v>89112542.989999995</v>
      </c>
      <c r="OU14" s="120">
        <v>17030706.890000001</v>
      </c>
      <c r="OV14" s="120">
        <v>20147669.079999998</v>
      </c>
      <c r="OW14" s="120">
        <v>8994982.6400000006</v>
      </c>
      <c r="OX14" s="120">
        <v>11270976.640000001</v>
      </c>
      <c r="OY14" s="120">
        <v>11210317.17</v>
      </c>
      <c r="OZ14" s="120">
        <v>90867011.379999995</v>
      </c>
      <c r="PA14" s="120">
        <v>3848999.95</v>
      </c>
      <c r="PB14" s="120">
        <v>17397446.359999999</v>
      </c>
      <c r="PC14" s="120">
        <v>4458592.05</v>
      </c>
      <c r="PD14" s="120">
        <v>9469959.629999999</v>
      </c>
      <c r="PE14" s="120">
        <v>94001790.980000004</v>
      </c>
      <c r="PF14" s="120">
        <v>4497477.32</v>
      </c>
      <c r="PG14" s="120">
        <v>4044013.1399999997</v>
      </c>
      <c r="PH14" s="120">
        <v>5933158</v>
      </c>
      <c r="PI14" s="120">
        <v>4824427.0299999993</v>
      </c>
      <c r="PJ14" s="120">
        <v>16261780.440000001</v>
      </c>
      <c r="PK14" s="120">
        <v>10578116.51</v>
      </c>
      <c r="PL14" s="120">
        <v>3968199.32</v>
      </c>
      <c r="PM14" s="120">
        <v>33392664.870000001</v>
      </c>
      <c r="PN14" s="120">
        <v>2940533.61</v>
      </c>
      <c r="PO14" s="120">
        <v>5267426.7699999996</v>
      </c>
      <c r="PP14" s="120">
        <v>4232594.51</v>
      </c>
      <c r="PQ14" s="120">
        <v>2256108.66</v>
      </c>
      <c r="PR14" s="120">
        <v>317996947.83000004</v>
      </c>
      <c r="PS14" s="120">
        <v>3460985.86</v>
      </c>
      <c r="PT14" s="120">
        <v>4116380.06</v>
      </c>
      <c r="PU14" s="120">
        <v>4827834.71</v>
      </c>
      <c r="PV14" s="120">
        <v>29706919.050000004</v>
      </c>
      <c r="PW14" s="120">
        <v>5840598.29</v>
      </c>
      <c r="PX14" s="120">
        <v>16432470.550000001</v>
      </c>
      <c r="PY14" s="120">
        <v>4885863.6100000003</v>
      </c>
      <c r="PZ14" s="120">
        <v>10454566.959999999</v>
      </c>
      <c r="QA14" s="120">
        <v>1669587.75</v>
      </c>
      <c r="QB14" s="120">
        <v>15325703.75</v>
      </c>
      <c r="QC14" s="120">
        <v>3313979.84</v>
      </c>
      <c r="QD14" s="120">
        <v>3177748.07</v>
      </c>
      <c r="QE14" s="120">
        <v>6861468.9399999995</v>
      </c>
      <c r="QF14" s="120">
        <v>27154630.360000003</v>
      </c>
      <c r="QG14" s="120">
        <v>6699956.1699999999</v>
      </c>
      <c r="QH14" s="120">
        <v>913767.25</v>
      </c>
      <c r="QI14" s="120">
        <v>3519902.7600000002</v>
      </c>
      <c r="QJ14" s="120">
        <v>3908865.81</v>
      </c>
      <c r="QK14" s="120">
        <v>10889808.190000001</v>
      </c>
      <c r="QL14" s="120">
        <v>12356640.530000001</v>
      </c>
      <c r="QM14" s="120">
        <v>3758892.0200000005</v>
      </c>
      <c r="QN14" s="120">
        <v>2632097.7999999998</v>
      </c>
      <c r="QO14" s="120">
        <v>2083396.89</v>
      </c>
      <c r="QP14" s="120">
        <v>1165305.5899999999</v>
      </c>
      <c r="QQ14" s="120">
        <v>1620562.91</v>
      </c>
      <c r="QR14" s="120">
        <v>127063666.59000002</v>
      </c>
      <c r="QS14" s="120">
        <v>3784787.6399999997</v>
      </c>
      <c r="QT14" s="120">
        <v>19221799.43</v>
      </c>
      <c r="QU14" s="120">
        <v>6115663.96</v>
      </c>
      <c r="QV14" s="120">
        <v>6218203.6799999997</v>
      </c>
      <c r="QW14" s="120">
        <v>12766074.260000002</v>
      </c>
      <c r="QX14" s="120">
        <v>4831395.0999999996</v>
      </c>
      <c r="QY14" s="120">
        <v>10036352.550000001</v>
      </c>
      <c r="QZ14" s="120">
        <v>9365704.709999999</v>
      </c>
      <c r="RA14" s="120">
        <v>4112839.04</v>
      </c>
      <c r="RB14" s="120">
        <v>3919648.04</v>
      </c>
      <c r="RC14" s="120">
        <v>1572367.77</v>
      </c>
      <c r="RD14" s="120">
        <v>1734831.16</v>
      </c>
      <c r="RE14" s="120">
        <v>83862495.530000001</v>
      </c>
      <c r="RF14" s="120">
        <v>22577433.82</v>
      </c>
      <c r="RG14" s="120">
        <v>3739171.94</v>
      </c>
      <c r="RH14" s="120">
        <v>7284174.5099999998</v>
      </c>
      <c r="RI14" s="120">
        <v>8116321</v>
      </c>
      <c r="RJ14" s="120">
        <v>27350637.899999999</v>
      </c>
      <c r="RK14" s="120">
        <v>30975007.25</v>
      </c>
      <c r="RL14" s="120">
        <v>5221820.92</v>
      </c>
      <c r="RM14" s="120">
        <v>6619688.5</v>
      </c>
      <c r="RN14" s="120">
        <v>39018265.409999996</v>
      </c>
      <c r="RO14" s="120">
        <v>13346712.619999999</v>
      </c>
      <c r="RP14" s="120">
        <v>4093292.73</v>
      </c>
      <c r="RQ14" s="120">
        <v>4126622.96</v>
      </c>
      <c r="RR14" s="120">
        <v>10217848.43</v>
      </c>
      <c r="RS14" s="120">
        <v>3681275.75</v>
      </c>
      <c r="RT14" s="120">
        <v>6183864</v>
      </c>
      <c r="RU14" s="120">
        <v>6723680.6899999995</v>
      </c>
      <c r="RV14" s="120">
        <v>4120448.7800000003</v>
      </c>
      <c r="RW14" s="120">
        <v>2610637.0699999998</v>
      </c>
      <c r="RX14" s="120">
        <v>2419465.19</v>
      </c>
      <c r="RY14" s="120">
        <v>55826433.350000001</v>
      </c>
      <c r="RZ14" s="120">
        <v>4606663.3499999996</v>
      </c>
      <c r="SA14" s="120">
        <v>4442144.7</v>
      </c>
      <c r="SB14" s="120">
        <v>5293687.6500000004</v>
      </c>
      <c r="SC14" s="120">
        <v>3938273.33</v>
      </c>
      <c r="SD14" s="120">
        <v>10605251.350000001</v>
      </c>
      <c r="SE14" s="120">
        <v>4845984.59</v>
      </c>
      <c r="SF14" s="120">
        <v>7240717.8100000005</v>
      </c>
      <c r="SG14" s="120">
        <v>4715069.1500000004</v>
      </c>
      <c r="SH14" s="120">
        <v>4009387.48</v>
      </c>
      <c r="SI14" s="120">
        <v>15593058.4</v>
      </c>
      <c r="SJ14" s="120">
        <v>1887052.37</v>
      </c>
      <c r="SK14" s="120">
        <v>36036240.369999997</v>
      </c>
      <c r="SL14" s="120">
        <v>10230804.4</v>
      </c>
      <c r="SM14" s="120">
        <v>7679715.5600000005</v>
      </c>
      <c r="SN14" s="120">
        <v>12699495.4</v>
      </c>
      <c r="SO14" s="120">
        <v>8342470.79</v>
      </c>
      <c r="SP14" s="120">
        <v>7963687.1299999999</v>
      </c>
      <c r="SQ14" s="120">
        <v>5735680.3899999997</v>
      </c>
      <c r="SR14" s="120">
        <v>5096875.7799999993</v>
      </c>
      <c r="SS14" s="120">
        <v>45675679.199999996</v>
      </c>
      <c r="ST14" s="120">
        <v>3802106.42</v>
      </c>
      <c r="SU14" s="120">
        <v>8663561.5099999998</v>
      </c>
      <c r="SV14" s="120">
        <v>6812619.6200000001</v>
      </c>
      <c r="SW14" s="120">
        <v>4279087.1899999995</v>
      </c>
      <c r="SX14" s="120">
        <v>5784602.0299999993</v>
      </c>
      <c r="SY14" s="120">
        <v>6686361.1399999997</v>
      </c>
      <c r="SZ14" s="120">
        <v>14120419.049999999</v>
      </c>
      <c r="TA14" s="120">
        <v>4980630.3899999997</v>
      </c>
      <c r="TB14" s="120">
        <v>5113594.67</v>
      </c>
      <c r="TC14" s="120">
        <v>5660462.5600000005</v>
      </c>
      <c r="TD14" s="120">
        <v>27560671.379999999</v>
      </c>
      <c r="TE14" s="120">
        <v>5037861.04</v>
      </c>
      <c r="TF14" s="120">
        <v>12884882.67</v>
      </c>
      <c r="TG14" s="120">
        <v>102294368.17</v>
      </c>
      <c r="TH14" s="120">
        <v>7526011.2800000003</v>
      </c>
      <c r="TI14" s="120">
        <v>4811113.18</v>
      </c>
      <c r="TJ14" s="120">
        <v>14856421.699999999</v>
      </c>
      <c r="TK14" s="120">
        <v>16320107.16</v>
      </c>
      <c r="TL14" s="120">
        <v>17954003.759999998</v>
      </c>
      <c r="TM14" s="120">
        <v>4915495.82</v>
      </c>
      <c r="TN14" s="120">
        <v>19714063.030000001</v>
      </c>
      <c r="TO14" s="120">
        <v>5138668.8499999996</v>
      </c>
      <c r="TP14" s="120">
        <v>13246092.460000001</v>
      </c>
      <c r="TQ14" s="120">
        <v>9800421.6699999999</v>
      </c>
      <c r="TR14" s="120">
        <v>6565947.04</v>
      </c>
      <c r="TS14" s="120">
        <v>7729037</v>
      </c>
      <c r="TT14" s="120">
        <v>8588507.620000001</v>
      </c>
      <c r="TU14" s="120">
        <v>4275663.6500000004</v>
      </c>
      <c r="TV14" s="120">
        <v>9158392.6600000001</v>
      </c>
      <c r="TW14" s="120">
        <v>45440817.310000002</v>
      </c>
      <c r="TX14" s="120">
        <v>16128316.140000001</v>
      </c>
      <c r="TY14" s="120">
        <v>55468146.799999997</v>
      </c>
      <c r="TZ14" s="120">
        <v>23151940.870000001</v>
      </c>
      <c r="UA14" s="120">
        <v>5232332.12</v>
      </c>
      <c r="UB14" s="120">
        <v>5224979.7300000004</v>
      </c>
      <c r="UC14" s="120">
        <v>141382891.59</v>
      </c>
      <c r="UD14" s="120">
        <v>3963386.22</v>
      </c>
      <c r="UE14" s="120">
        <v>5122905.58</v>
      </c>
      <c r="UF14" s="120">
        <v>2763482.27</v>
      </c>
      <c r="UG14" s="120">
        <v>2577820.7400000002</v>
      </c>
      <c r="UH14" s="120">
        <v>29721431.420000006</v>
      </c>
      <c r="UI14" s="120">
        <v>11095566.440000001</v>
      </c>
      <c r="UJ14" s="120">
        <v>9559778.9199999999</v>
      </c>
      <c r="UK14" s="120">
        <v>13955502.460000001</v>
      </c>
      <c r="UL14" s="120">
        <v>8628588.4299999997</v>
      </c>
      <c r="UM14" s="120">
        <v>9182652.1600000001</v>
      </c>
      <c r="UN14" s="120">
        <v>137869317.5</v>
      </c>
      <c r="UO14" s="120">
        <v>8521755.1899999995</v>
      </c>
      <c r="UP14" s="120">
        <v>8280687.0599999996</v>
      </c>
      <c r="UQ14" s="120">
        <v>33421687.920000002</v>
      </c>
      <c r="UR14" s="120">
        <v>6324589.3300000001</v>
      </c>
      <c r="US14" s="120">
        <v>5825086.3900000006</v>
      </c>
      <c r="UT14" s="120">
        <v>13190407.209999999</v>
      </c>
      <c r="UU14" s="120">
        <v>4407491.76</v>
      </c>
      <c r="UV14" s="120">
        <v>3560055.46</v>
      </c>
      <c r="UW14" s="120">
        <v>5662637.6600000001</v>
      </c>
      <c r="UX14" s="120">
        <v>11055050.57</v>
      </c>
      <c r="UY14" s="120">
        <v>12437740.02</v>
      </c>
      <c r="UZ14" s="120">
        <v>7235750.6199999992</v>
      </c>
      <c r="VA14" s="120">
        <v>18686747.810000002</v>
      </c>
      <c r="VB14" s="120">
        <v>3867682.94</v>
      </c>
      <c r="VC14" s="120">
        <v>3723916.54</v>
      </c>
      <c r="VD14" s="120">
        <v>5050001.29</v>
      </c>
      <c r="VE14" s="120">
        <v>3265670.14</v>
      </c>
      <c r="VF14" s="120">
        <v>13253708.09</v>
      </c>
      <c r="VG14" s="120">
        <v>2420267.7400000002</v>
      </c>
      <c r="VH14" s="120">
        <v>9245428.25</v>
      </c>
      <c r="VI14" s="120">
        <v>2210500.48</v>
      </c>
      <c r="VJ14" s="120">
        <v>94008960.899999991</v>
      </c>
      <c r="VK14" s="120">
        <v>8373887.0099999998</v>
      </c>
      <c r="VL14" s="120">
        <v>7012177.5999999996</v>
      </c>
      <c r="VM14" s="120">
        <v>10409565.67</v>
      </c>
      <c r="VN14" s="120">
        <v>9931633.1899999995</v>
      </c>
      <c r="VO14" s="120">
        <v>13729752.85</v>
      </c>
      <c r="VP14" s="120">
        <v>11003309.950000001</v>
      </c>
      <c r="VQ14" s="120">
        <v>13317283.9</v>
      </c>
      <c r="VR14" s="120">
        <v>5684192.1600000001</v>
      </c>
      <c r="VS14" s="120">
        <v>26735160.32</v>
      </c>
      <c r="VT14" s="120">
        <v>8982611.5399999991</v>
      </c>
      <c r="VU14" s="120">
        <v>66859847.899999999</v>
      </c>
      <c r="VV14" s="120">
        <v>5278403.09</v>
      </c>
      <c r="VW14" s="120">
        <v>5516972.1100000003</v>
      </c>
      <c r="VX14" s="120">
        <v>5781860.6600000001</v>
      </c>
      <c r="VY14" s="120">
        <v>287452474.56999999</v>
      </c>
      <c r="VZ14" s="120">
        <v>13593054.51</v>
      </c>
      <c r="WA14" s="120">
        <v>8124121.7599999998</v>
      </c>
      <c r="WB14" s="120">
        <v>42604060.890000001</v>
      </c>
      <c r="WC14" s="120">
        <v>3816553.83</v>
      </c>
      <c r="WD14" s="120">
        <v>18183352.91</v>
      </c>
      <c r="WE14" s="120">
        <v>22130890.960000001</v>
      </c>
      <c r="WF14" s="120">
        <v>19068234.32</v>
      </c>
      <c r="WG14" s="120">
        <v>9046459.120000001</v>
      </c>
      <c r="WH14" s="120">
        <v>15013168.280000001</v>
      </c>
      <c r="WI14" s="120">
        <v>6351448.29</v>
      </c>
      <c r="WJ14" s="120">
        <v>32706065.449999996</v>
      </c>
      <c r="WK14" s="120">
        <v>59901722.890000001</v>
      </c>
      <c r="WL14" s="120">
        <v>21539799.789999999</v>
      </c>
      <c r="WM14" s="120">
        <v>19747826.890000001</v>
      </c>
      <c r="WN14" s="120">
        <v>6608681.4399999995</v>
      </c>
      <c r="WO14" s="120">
        <v>5766127.7500000009</v>
      </c>
      <c r="WP14" s="120">
        <v>13580437.169999998</v>
      </c>
      <c r="WQ14" s="120">
        <v>10916082.460000001</v>
      </c>
      <c r="WR14" s="120">
        <v>27501259.350000001</v>
      </c>
      <c r="WS14" s="120">
        <v>33930660.969999999</v>
      </c>
      <c r="WT14" s="120">
        <v>6380974.1100000003</v>
      </c>
      <c r="WU14" s="120">
        <v>4126597.96</v>
      </c>
      <c r="WV14" s="120">
        <v>4072781.49</v>
      </c>
      <c r="WW14" s="120">
        <v>5357026.42</v>
      </c>
      <c r="WX14" s="120">
        <v>4872903.9700000007</v>
      </c>
      <c r="WY14" s="120">
        <v>3077918.2800000003</v>
      </c>
      <c r="WZ14" s="120">
        <v>6055376.5499999998</v>
      </c>
      <c r="XA14" s="120">
        <v>30541808.109999999</v>
      </c>
      <c r="XB14" s="120">
        <v>3910999.83</v>
      </c>
      <c r="XC14" s="120">
        <v>1619865.51</v>
      </c>
      <c r="XD14" s="120">
        <v>5184974.67</v>
      </c>
      <c r="XE14" s="120">
        <v>8411814.370000001</v>
      </c>
      <c r="XF14" s="120">
        <v>169579110.18000001</v>
      </c>
      <c r="XG14" s="120">
        <v>9142932.4100000001</v>
      </c>
      <c r="XH14" s="120">
        <v>8570085.4399999995</v>
      </c>
      <c r="XI14" s="120">
        <v>99912700.820000008</v>
      </c>
      <c r="XJ14" s="120">
        <v>10405657.029999999</v>
      </c>
      <c r="XK14" s="120">
        <v>43094264.649999999</v>
      </c>
      <c r="XL14" s="120">
        <v>14252607.640000001</v>
      </c>
      <c r="XM14" s="120">
        <v>35300374.039999999</v>
      </c>
      <c r="XN14" s="120">
        <v>13035477.550000001</v>
      </c>
      <c r="XO14" s="120">
        <v>156332624.44</v>
      </c>
      <c r="XP14" s="120">
        <v>25343841.289999999</v>
      </c>
      <c r="XQ14" s="120">
        <v>6466556.7000000002</v>
      </c>
      <c r="XR14" s="120">
        <v>7148276.21</v>
      </c>
      <c r="XS14" s="120">
        <v>6766607.8700000001</v>
      </c>
      <c r="XT14" s="120">
        <v>7151666.4800000004</v>
      </c>
      <c r="XU14" s="120">
        <v>8100418.5800000001</v>
      </c>
      <c r="XV14" s="120">
        <v>4948632.88</v>
      </c>
      <c r="XW14" s="120">
        <v>6095417.0199999996</v>
      </c>
      <c r="XX14" s="120">
        <v>5674913.3499999996</v>
      </c>
      <c r="XY14" s="120">
        <v>5791778.29</v>
      </c>
      <c r="XZ14" s="120">
        <v>5589576.4199999999</v>
      </c>
      <c r="YA14" s="120">
        <v>14473192.48</v>
      </c>
      <c r="YB14" s="120">
        <v>4367267.2300000004</v>
      </c>
      <c r="YC14" s="120">
        <v>121214685.06</v>
      </c>
      <c r="YD14" s="120">
        <v>8288827.6600000001</v>
      </c>
      <c r="YE14" s="120">
        <v>14194385.1</v>
      </c>
      <c r="YF14" s="120">
        <v>6187071.8700000001</v>
      </c>
      <c r="YG14" s="120">
        <v>23127055.449999999</v>
      </c>
      <c r="YH14" s="120">
        <v>8462061.129999999</v>
      </c>
      <c r="YI14" s="120">
        <v>16149582.660000002</v>
      </c>
      <c r="YJ14" s="120">
        <v>4670490.8</v>
      </c>
      <c r="YK14" s="120">
        <v>14348804.68</v>
      </c>
      <c r="YL14" s="120">
        <v>14379027.459999999</v>
      </c>
      <c r="YM14" s="120">
        <v>21657490.469999999</v>
      </c>
      <c r="YN14" s="120">
        <v>5729418.3200000003</v>
      </c>
      <c r="YO14" s="120">
        <v>6318095.71</v>
      </c>
      <c r="YP14" s="120">
        <v>11284271.690000001</v>
      </c>
      <c r="YQ14" s="120">
        <v>2579679.54</v>
      </c>
      <c r="YR14" s="120">
        <v>4159515.08</v>
      </c>
      <c r="YS14" s="120">
        <v>3140272.45</v>
      </c>
      <c r="YT14" s="120">
        <v>47087647.370000005</v>
      </c>
      <c r="YU14" s="120">
        <v>8673845.370000001</v>
      </c>
      <c r="YV14" s="120">
        <v>17484380.07</v>
      </c>
      <c r="YW14" s="120">
        <v>5350625.34</v>
      </c>
      <c r="YX14" s="120">
        <v>7188973.3499999996</v>
      </c>
      <c r="YY14" s="120">
        <v>4484045.6500000004</v>
      </c>
      <c r="YZ14" s="120">
        <v>5028111.29</v>
      </c>
      <c r="ZA14" s="120">
        <v>44172043.470000006</v>
      </c>
      <c r="ZB14" s="120">
        <v>5231950.5</v>
      </c>
      <c r="ZC14" s="120">
        <v>9935029.9100000001</v>
      </c>
      <c r="ZD14" s="120">
        <v>8274524.71</v>
      </c>
      <c r="ZE14" s="120">
        <v>5111596.43</v>
      </c>
      <c r="ZF14" s="120">
        <v>7112984.6100000003</v>
      </c>
      <c r="ZG14" s="120">
        <v>16184686.350000001</v>
      </c>
      <c r="ZH14" s="120">
        <v>3841606.8899999997</v>
      </c>
      <c r="ZI14" s="120">
        <v>21232637.18</v>
      </c>
      <c r="ZJ14" s="120">
        <v>157589187.59</v>
      </c>
      <c r="ZK14" s="120">
        <v>5913244.1600000001</v>
      </c>
      <c r="ZL14" s="120">
        <v>12759614.59</v>
      </c>
      <c r="ZM14" s="120">
        <v>36268011.140000001</v>
      </c>
      <c r="ZN14" s="120">
        <v>11622270.26</v>
      </c>
      <c r="ZO14" s="120">
        <v>5690188.5599999996</v>
      </c>
      <c r="ZP14" s="120">
        <v>24084568.800000001</v>
      </c>
      <c r="ZQ14" s="120">
        <v>8300143.1200000001</v>
      </c>
      <c r="ZR14" s="120">
        <v>14267824.289999999</v>
      </c>
      <c r="ZS14" s="120">
        <v>18008740.16</v>
      </c>
      <c r="ZT14" s="120">
        <v>3769354.33</v>
      </c>
      <c r="ZU14" s="120">
        <v>6225428.6900000004</v>
      </c>
      <c r="ZV14" s="120">
        <v>6745286.5800000001</v>
      </c>
      <c r="ZW14" s="120">
        <v>6272680.7800000003</v>
      </c>
      <c r="ZX14" s="120">
        <v>4247080.66</v>
      </c>
      <c r="ZY14" s="120">
        <v>11223337.5</v>
      </c>
      <c r="ZZ14" s="120">
        <v>5854656.71</v>
      </c>
      <c r="AAA14" s="120">
        <v>5148943.6899999995</v>
      </c>
      <c r="AAB14" s="120">
        <v>12985797.970000001</v>
      </c>
      <c r="AAC14" s="120">
        <v>4644876.3999999994</v>
      </c>
      <c r="AAD14" s="120">
        <v>4825210.22</v>
      </c>
      <c r="AAE14" s="120">
        <v>2134605.2000000002</v>
      </c>
      <c r="AAF14" s="120">
        <v>41829201.50999999</v>
      </c>
      <c r="AAG14" s="120">
        <v>21657552.539999999</v>
      </c>
      <c r="AAH14" s="120">
        <v>6242472.9299999997</v>
      </c>
      <c r="AAI14" s="120">
        <v>7743020.4099999992</v>
      </c>
      <c r="AAJ14" s="120">
        <v>9553488.9399999995</v>
      </c>
      <c r="AAK14" s="120">
        <v>7094067.9100000001</v>
      </c>
      <c r="AAL14" s="120">
        <v>5362426.93</v>
      </c>
      <c r="AAM14" s="120">
        <v>397752225.83999997</v>
      </c>
      <c r="AAN14" s="120">
        <v>8298843.96</v>
      </c>
      <c r="AAO14" s="120">
        <v>5162158.9399999995</v>
      </c>
      <c r="AAP14" s="120">
        <v>18546680.52</v>
      </c>
      <c r="AAQ14" s="120">
        <v>10770531.850000001</v>
      </c>
      <c r="AAR14" s="120">
        <v>6994325.2999999998</v>
      </c>
      <c r="AAS14" s="120">
        <v>8831617.7400000002</v>
      </c>
      <c r="AAT14" s="120">
        <v>6618562.3600000003</v>
      </c>
      <c r="AAU14" s="120">
        <v>23644445.300000001</v>
      </c>
      <c r="AAV14" s="120">
        <v>5571706.5600000005</v>
      </c>
      <c r="AAW14" s="120">
        <v>12083954.140000001</v>
      </c>
      <c r="AAX14" s="120">
        <v>33538471.09</v>
      </c>
      <c r="AAY14" s="120">
        <v>26991543.620000001</v>
      </c>
      <c r="AAZ14" s="120">
        <v>5554667.6100000003</v>
      </c>
      <c r="ABA14" s="120">
        <v>4905928.2</v>
      </c>
      <c r="ABB14" s="120">
        <v>8316571.4100000001</v>
      </c>
      <c r="ABC14" s="120">
        <v>5461888.9000000004</v>
      </c>
      <c r="ABD14" s="120">
        <v>6693694.9100000001</v>
      </c>
      <c r="ABE14" s="120">
        <v>5213446.91</v>
      </c>
      <c r="ABF14" s="120">
        <v>24762620.02</v>
      </c>
      <c r="ABG14" s="120">
        <v>24013062.149999999</v>
      </c>
      <c r="ABH14" s="120">
        <v>5941857.3200000003</v>
      </c>
      <c r="ABI14" s="120">
        <v>6302008.7300000004</v>
      </c>
      <c r="ABJ14" s="120">
        <v>3234967.5300000003</v>
      </c>
      <c r="ABK14" s="120">
        <v>10008813.359999999</v>
      </c>
      <c r="ABL14" s="120">
        <v>11820430.92</v>
      </c>
      <c r="ABM14" s="120">
        <v>40492298.569999993</v>
      </c>
      <c r="ABN14" s="120">
        <v>18760295.359999999</v>
      </c>
      <c r="ABO14" s="120">
        <v>5520703.9199999999</v>
      </c>
      <c r="ABP14" s="120">
        <v>6608452.4799999995</v>
      </c>
      <c r="ABQ14" s="120">
        <v>9990344.370000001</v>
      </c>
      <c r="ABR14" s="120">
        <v>7178191.5099999998</v>
      </c>
      <c r="ABS14" s="120">
        <v>4581629.1199999992</v>
      </c>
      <c r="ABT14" s="120">
        <v>13257371.92</v>
      </c>
      <c r="ABU14" s="120">
        <v>2716056.89</v>
      </c>
      <c r="ABV14" s="120">
        <v>73659516.840000004</v>
      </c>
      <c r="ABW14" s="120">
        <v>5241030.9700000007</v>
      </c>
      <c r="ABX14" s="120">
        <v>11245263.27</v>
      </c>
      <c r="ABY14" s="120">
        <v>10446344.580000002</v>
      </c>
      <c r="ABZ14" s="120">
        <v>5009119.3499999996</v>
      </c>
      <c r="ACA14" s="120">
        <v>28156173.850000001</v>
      </c>
      <c r="ACB14" s="120">
        <v>4329513.3</v>
      </c>
      <c r="ACC14" s="120">
        <v>11276106.02</v>
      </c>
      <c r="ACD14" s="120">
        <v>6179390.870000001</v>
      </c>
      <c r="ACE14" s="120">
        <v>8891356.1500000004</v>
      </c>
      <c r="ACF14" s="120">
        <v>5245087.25</v>
      </c>
      <c r="ACG14" s="120">
        <v>156840634.37</v>
      </c>
      <c r="ACH14" s="120">
        <v>4191651.78</v>
      </c>
      <c r="ACI14" s="120">
        <v>5303364.74</v>
      </c>
      <c r="ACJ14" s="120">
        <v>16776949.470000003</v>
      </c>
      <c r="ACK14" s="120">
        <v>3971241.85</v>
      </c>
      <c r="ACL14" s="120">
        <v>1834713.9500000002</v>
      </c>
      <c r="ACM14" s="120">
        <v>6422604.5099999998</v>
      </c>
      <c r="ACN14" s="120">
        <v>20400057.300000001</v>
      </c>
      <c r="ACO14" s="120">
        <v>77473385.569999993</v>
      </c>
      <c r="ACP14" s="120">
        <v>10987295.959999999</v>
      </c>
      <c r="ACQ14" s="120">
        <v>8036518.3000000007</v>
      </c>
      <c r="ACR14" s="120">
        <v>9934034.1099999994</v>
      </c>
      <c r="ACS14" s="120">
        <v>3599521.26</v>
      </c>
      <c r="ACT14" s="120">
        <v>20145162.559999995</v>
      </c>
      <c r="ACU14" s="120">
        <v>5277191.92</v>
      </c>
      <c r="ACV14" s="120">
        <v>7194992.8399999999</v>
      </c>
      <c r="ACW14" s="120">
        <v>4658629.54</v>
      </c>
      <c r="ACX14" s="120">
        <v>4756540.5600000005</v>
      </c>
      <c r="ACY14" s="120">
        <v>4617291.6099999994</v>
      </c>
      <c r="ACZ14" s="120">
        <v>2437576.23</v>
      </c>
      <c r="ADA14" s="120">
        <v>10161999.060000001</v>
      </c>
      <c r="ADB14" s="120">
        <v>906202.49</v>
      </c>
      <c r="ADC14" s="120">
        <v>5454832.0899999999</v>
      </c>
      <c r="ADD14" s="120">
        <v>26890703.550000001</v>
      </c>
      <c r="ADE14" s="120">
        <v>54630497.590000004</v>
      </c>
      <c r="ADF14" s="120">
        <v>8389900.5899999999</v>
      </c>
      <c r="ADG14" s="120">
        <v>20589665.23</v>
      </c>
      <c r="ADH14" s="120">
        <v>7449921.8399999999</v>
      </c>
      <c r="ADI14" s="120">
        <v>7244387.7799999993</v>
      </c>
      <c r="ADJ14" s="120">
        <v>12459036.09</v>
      </c>
      <c r="ADK14" s="120">
        <v>5519704.4900000002</v>
      </c>
      <c r="ADL14" s="120">
        <v>9087662.8599999994</v>
      </c>
      <c r="ADM14" s="120">
        <v>167699741.13</v>
      </c>
      <c r="ADN14" s="120">
        <v>20883931.239999998</v>
      </c>
      <c r="ADO14" s="120">
        <v>20971787.389999997</v>
      </c>
      <c r="ADP14" s="120">
        <v>78389965.75</v>
      </c>
      <c r="ADQ14" s="120">
        <v>5362641.29</v>
      </c>
      <c r="ADR14" s="120">
        <v>4216865.74</v>
      </c>
      <c r="ADS14" s="120">
        <v>9131792.129999999</v>
      </c>
      <c r="ADT14" s="120">
        <v>2937476.4</v>
      </c>
      <c r="ADU14" s="120">
        <v>183146810.56000003</v>
      </c>
      <c r="ADV14" s="120">
        <v>28927640.009999998</v>
      </c>
      <c r="ADW14" s="120">
        <v>14252166.26</v>
      </c>
      <c r="ADX14" s="120">
        <v>5723013.9100000001</v>
      </c>
      <c r="ADY14" s="120">
        <v>6113730.2000000002</v>
      </c>
      <c r="ADZ14" s="120">
        <v>8434812.8500000015</v>
      </c>
      <c r="AEA14" s="120">
        <v>6874358.8399999999</v>
      </c>
      <c r="AEB14" s="120">
        <v>5021158.32</v>
      </c>
      <c r="AEC14" s="120">
        <v>3398397.24</v>
      </c>
      <c r="AED14" s="120">
        <v>3894228.13</v>
      </c>
      <c r="AEE14" s="120">
        <v>6068467.4699999988</v>
      </c>
      <c r="AEF14" s="120">
        <v>8722439.5899999999</v>
      </c>
      <c r="AEG14" s="120">
        <v>6584435.3600000003</v>
      </c>
      <c r="AEH14" s="120">
        <v>6539393.4800000004</v>
      </c>
      <c r="AEI14" s="120">
        <v>6980868.1299999999</v>
      </c>
      <c r="AEJ14" s="120">
        <v>8809613.9400000013</v>
      </c>
      <c r="AEK14" s="120">
        <v>7727530.5</v>
      </c>
      <c r="AEL14" s="120">
        <v>18083899.879999999</v>
      </c>
      <c r="AEM14" s="120">
        <v>3708549.26</v>
      </c>
      <c r="AEN14" s="120">
        <v>9459416.8499999996</v>
      </c>
      <c r="AEO14" s="120">
        <v>219291976.62999997</v>
      </c>
      <c r="AEP14" s="120">
        <v>13262471.050000001</v>
      </c>
      <c r="AEQ14" s="120">
        <v>14979040.449999999</v>
      </c>
      <c r="AER14" s="120">
        <v>7727424.9900000002</v>
      </c>
      <c r="AES14" s="120">
        <v>6370324.3200000003</v>
      </c>
      <c r="AET14" s="120">
        <v>50641437.440000005</v>
      </c>
      <c r="AEU14" s="120">
        <v>6452866.1500000004</v>
      </c>
      <c r="AEV14" s="120">
        <v>8757793.6600000001</v>
      </c>
      <c r="AEW14" s="120">
        <v>6816454.0099999998</v>
      </c>
      <c r="AEX14" s="120">
        <v>7521493.9600000009</v>
      </c>
      <c r="AEY14" s="120">
        <v>76658770.659999996</v>
      </c>
      <c r="AEZ14" s="120">
        <v>36099930.519999996</v>
      </c>
      <c r="AFA14" s="120">
        <v>19209532.859999999</v>
      </c>
      <c r="AFB14" s="120">
        <v>11509028.83</v>
      </c>
      <c r="AFC14" s="120">
        <v>17213347.469999999</v>
      </c>
      <c r="AFD14" s="120">
        <v>14586355.309999999</v>
      </c>
      <c r="AFE14" s="120">
        <v>8554571.6600000001</v>
      </c>
      <c r="AFF14" s="120">
        <v>22393157.82</v>
      </c>
      <c r="AFG14" s="120">
        <v>7212434.46</v>
      </c>
      <c r="AFH14" s="120">
        <v>10591211.219999999</v>
      </c>
      <c r="AFI14" s="120">
        <v>7612430.4700000007</v>
      </c>
      <c r="AFJ14" s="120">
        <v>12423404.07</v>
      </c>
      <c r="AFK14" s="120">
        <v>11382823.109999999</v>
      </c>
      <c r="AFL14" s="120">
        <v>61424360.090000004</v>
      </c>
      <c r="AFM14" s="120">
        <v>23245276.069999997</v>
      </c>
      <c r="AFN14" s="120">
        <v>16233302.719999999</v>
      </c>
      <c r="AFO14" s="120">
        <v>34880270.230000004</v>
      </c>
      <c r="AFP14" s="120">
        <v>13009840.58</v>
      </c>
      <c r="AFQ14" s="120">
        <v>14339674.880000001</v>
      </c>
      <c r="AFR14" s="120">
        <v>17477951.630000003</v>
      </c>
      <c r="AFS14" s="120">
        <v>19325991.550000001</v>
      </c>
      <c r="AFT14" s="120">
        <v>25211832.810000002</v>
      </c>
      <c r="AFU14" s="120">
        <v>9721746.5800000001</v>
      </c>
      <c r="AFV14" s="120">
        <v>30130098.25</v>
      </c>
      <c r="AFW14" s="120">
        <v>23609850.09</v>
      </c>
      <c r="AFX14" s="120">
        <v>59202937.779999994</v>
      </c>
      <c r="AFY14" s="120">
        <v>7416681.7400000002</v>
      </c>
      <c r="AFZ14" s="120">
        <v>5925539.1400000006</v>
      </c>
      <c r="AGA14" s="120">
        <v>5843407.3799999999</v>
      </c>
      <c r="AGB14" s="120">
        <v>18970352.780000001</v>
      </c>
      <c r="AGC14" s="120">
        <v>6530410.3700000001</v>
      </c>
      <c r="AGD14" s="120">
        <v>5224144.0299999993</v>
      </c>
      <c r="AGE14" s="120">
        <v>4016004.78</v>
      </c>
      <c r="AGF14" s="120">
        <v>4327699.12</v>
      </c>
      <c r="AGG14" s="120">
        <v>8012782.5300000003</v>
      </c>
      <c r="AGH14" s="120">
        <v>3969928.81</v>
      </c>
      <c r="AGI14" s="120">
        <v>120353880.48</v>
      </c>
      <c r="AGJ14" s="120">
        <v>24392812.41</v>
      </c>
      <c r="AGK14" s="120">
        <v>12633838.18</v>
      </c>
      <c r="AGL14" s="120">
        <v>9921847.6300000008</v>
      </c>
      <c r="AGM14" s="120">
        <v>19198420.609999999</v>
      </c>
      <c r="AGN14" s="120">
        <v>14421886.060000001</v>
      </c>
      <c r="AGO14" s="120">
        <v>7106372.4400000004</v>
      </c>
      <c r="AGP14" s="120">
        <v>7080260.6899999995</v>
      </c>
      <c r="AGQ14" s="120">
        <v>238281926.26999998</v>
      </c>
      <c r="AGR14" s="120">
        <v>125548638.24000001</v>
      </c>
      <c r="AGS14" s="120">
        <v>19874626.860000003</v>
      </c>
      <c r="AGT14" s="120">
        <v>29367428.969999999</v>
      </c>
      <c r="AGU14" s="120">
        <v>23044237.960000001</v>
      </c>
      <c r="AGV14" s="120">
        <v>12348793.870000001</v>
      </c>
      <c r="AGW14" s="120">
        <v>8801801.6899999995</v>
      </c>
      <c r="AGX14" s="120">
        <v>13005700.460000001</v>
      </c>
      <c r="AGY14" s="120">
        <v>8725400.7800000012</v>
      </c>
      <c r="AGZ14" s="120">
        <v>115018510.55</v>
      </c>
      <c r="AHA14" s="120">
        <v>39337610.340000004</v>
      </c>
      <c r="AHB14" s="120">
        <v>5902711.4100000001</v>
      </c>
      <c r="AHC14" s="120">
        <v>9896980.6100000013</v>
      </c>
      <c r="AHD14" s="120">
        <v>7850233.0199999996</v>
      </c>
      <c r="AHE14" s="120">
        <v>6093761.0499999998</v>
      </c>
      <c r="AHF14" s="120">
        <v>7818797.4800000004</v>
      </c>
      <c r="AHG14" s="120">
        <v>6191785.4700000007</v>
      </c>
      <c r="AHH14" s="120">
        <v>29643343.500000004</v>
      </c>
      <c r="AHI14" s="120">
        <v>8045015.0599999996</v>
      </c>
      <c r="AHJ14" s="120">
        <v>7839491.7599999998</v>
      </c>
      <c r="AHK14" s="120">
        <v>8344160.6099999994</v>
      </c>
      <c r="AHL14" s="120">
        <v>14302887.35</v>
      </c>
      <c r="AHM14" s="120">
        <v>8567853.9499999993</v>
      </c>
      <c r="AHN14" s="120">
        <v>4030976.4699999997</v>
      </c>
    </row>
    <row r="15" spans="1:899" ht="24.6">
      <c r="A15" s="141" t="s">
        <v>1231</v>
      </c>
      <c r="B15" s="6" t="s">
        <v>1235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  <c r="IT15" s="120"/>
      <c r="IU15" s="120"/>
      <c r="IV15" s="120"/>
      <c r="IW15" s="120"/>
      <c r="IX15" s="120"/>
      <c r="IY15" s="120"/>
      <c r="IZ15" s="120"/>
      <c r="JA15" s="120"/>
      <c r="JB15" s="120"/>
      <c r="JC15" s="120"/>
      <c r="JD15" s="120"/>
      <c r="JE15" s="120"/>
      <c r="JF15" s="120"/>
      <c r="JG15" s="120"/>
      <c r="JH15" s="120"/>
      <c r="JI15" s="120"/>
      <c r="JJ15" s="120"/>
      <c r="JK15" s="120"/>
      <c r="JL15" s="120"/>
      <c r="JM15" s="120"/>
      <c r="JN15" s="120"/>
      <c r="JO15" s="120"/>
      <c r="JP15" s="120"/>
      <c r="JQ15" s="120"/>
      <c r="JR15" s="120"/>
      <c r="JS15" s="120"/>
      <c r="JT15" s="120"/>
      <c r="JU15" s="120"/>
      <c r="JV15" s="120"/>
      <c r="JW15" s="120"/>
      <c r="JX15" s="120"/>
      <c r="JY15" s="120"/>
      <c r="JZ15" s="120"/>
      <c r="KA15" s="120"/>
      <c r="KB15" s="120"/>
      <c r="KC15" s="120"/>
      <c r="KD15" s="120"/>
      <c r="KE15" s="120"/>
      <c r="KF15" s="120"/>
      <c r="KG15" s="120"/>
      <c r="KH15" s="120"/>
      <c r="KI15" s="120"/>
      <c r="KJ15" s="120"/>
      <c r="KK15" s="120"/>
      <c r="KL15" s="120"/>
      <c r="KM15" s="120"/>
      <c r="KN15" s="120"/>
      <c r="KO15" s="120"/>
      <c r="KP15" s="120"/>
      <c r="KQ15" s="120"/>
      <c r="KR15" s="120"/>
      <c r="KS15" s="120"/>
      <c r="KT15" s="120"/>
      <c r="KU15" s="120"/>
      <c r="KV15" s="120"/>
      <c r="KW15" s="120"/>
      <c r="KX15" s="120"/>
      <c r="KY15" s="120"/>
      <c r="KZ15" s="120"/>
      <c r="LA15" s="120"/>
      <c r="LB15" s="120"/>
      <c r="LC15" s="120"/>
      <c r="LD15" s="120"/>
      <c r="LE15" s="120"/>
      <c r="LF15" s="120"/>
      <c r="LG15" s="120"/>
      <c r="LH15" s="120"/>
      <c r="LI15" s="120"/>
      <c r="LJ15" s="120"/>
      <c r="LK15" s="120"/>
      <c r="LL15" s="120"/>
      <c r="LM15" s="120"/>
      <c r="LN15" s="120"/>
      <c r="LO15" s="120"/>
      <c r="LP15" s="120"/>
      <c r="LQ15" s="120"/>
      <c r="LR15" s="120"/>
      <c r="LS15" s="120"/>
      <c r="LT15" s="120"/>
      <c r="LU15" s="120"/>
      <c r="LV15" s="120"/>
      <c r="LW15" s="120"/>
      <c r="LX15" s="120"/>
      <c r="LY15" s="120"/>
      <c r="LZ15" s="120"/>
      <c r="MA15" s="120"/>
      <c r="MB15" s="120"/>
      <c r="MC15" s="120"/>
      <c r="MD15" s="120"/>
      <c r="ME15" s="120"/>
      <c r="MF15" s="120"/>
      <c r="MG15" s="120"/>
      <c r="MH15" s="120"/>
      <c r="MI15" s="120"/>
      <c r="MJ15" s="120"/>
      <c r="MK15" s="120"/>
      <c r="ML15" s="120"/>
      <c r="MM15" s="120"/>
      <c r="MN15" s="120"/>
      <c r="MO15" s="120"/>
      <c r="MP15" s="120"/>
      <c r="MQ15" s="120"/>
      <c r="MR15" s="120"/>
      <c r="MS15" s="120"/>
      <c r="MT15" s="120"/>
      <c r="MU15" s="120"/>
      <c r="MV15" s="120"/>
      <c r="MW15" s="120"/>
      <c r="MX15" s="120"/>
      <c r="MY15" s="120"/>
      <c r="MZ15" s="120"/>
      <c r="NA15" s="120"/>
      <c r="NB15" s="120"/>
      <c r="NC15" s="120"/>
      <c r="ND15" s="120"/>
      <c r="NE15" s="120"/>
      <c r="NF15" s="120"/>
      <c r="NG15" s="120"/>
      <c r="NH15" s="120"/>
      <c r="NI15" s="120"/>
      <c r="NJ15" s="120"/>
      <c r="NK15" s="120"/>
      <c r="NL15" s="120"/>
      <c r="NM15" s="120"/>
      <c r="NN15" s="120"/>
      <c r="NO15" s="120"/>
      <c r="NP15" s="120"/>
      <c r="NQ15" s="120"/>
      <c r="NR15" s="120"/>
      <c r="NS15" s="120"/>
      <c r="NT15" s="120"/>
      <c r="NU15" s="120"/>
      <c r="NV15" s="120"/>
      <c r="NW15" s="120"/>
      <c r="NX15" s="120"/>
      <c r="NY15" s="120"/>
      <c r="NZ15" s="120"/>
      <c r="OA15" s="120"/>
      <c r="OB15" s="120"/>
      <c r="OC15" s="120"/>
      <c r="OD15" s="120"/>
      <c r="OE15" s="120"/>
      <c r="OF15" s="120"/>
      <c r="OG15" s="120"/>
      <c r="OH15" s="120"/>
      <c r="OI15" s="120"/>
      <c r="OJ15" s="120"/>
      <c r="OK15" s="120"/>
      <c r="OL15" s="120"/>
      <c r="OM15" s="120"/>
      <c r="ON15" s="120"/>
      <c r="OO15" s="120"/>
      <c r="OP15" s="120"/>
      <c r="OQ15" s="120"/>
      <c r="OR15" s="120"/>
      <c r="OS15" s="120"/>
      <c r="OT15" s="120"/>
      <c r="OU15" s="120"/>
      <c r="OV15" s="120"/>
      <c r="OW15" s="120"/>
      <c r="OX15" s="120"/>
      <c r="OY15" s="120"/>
      <c r="OZ15" s="120"/>
      <c r="PA15" s="120"/>
      <c r="PB15" s="120"/>
      <c r="PC15" s="120"/>
      <c r="PD15" s="120"/>
      <c r="PE15" s="120"/>
      <c r="PF15" s="120"/>
      <c r="PG15" s="120"/>
      <c r="PH15" s="120"/>
      <c r="PI15" s="120"/>
      <c r="PJ15" s="120"/>
      <c r="PK15" s="120"/>
      <c r="PL15" s="120"/>
      <c r="PM15" s="120"/>
      <c r="PN15" s="120"/>
      <c r="PO15" s="120"/>
      <c r="PP15" s="120"/>
      <c r="PQ15" s="120"/>
      <c r="PR15" s="120"/>
      <c r="PS15" s="120"/>
      <c r="PT15" s="120"/>
      <c r="PU15" s="120"/>
      <c r="PV15" s="120"/>
      <c r="PW15" s="120"/>
      <c r="PX15" s="120"/>
      <c r="PY15" s="120"/>
      <c r="PZ15" s="120"/>
      <c r="QA15" s="120"/>
      <c r="QB15" s="120"/>
      <c r="QC15" s="120"/>
      <c r="QD15" s="120"/>
      <c r="QE15" s="120"/>
      <c r="QF15" s="120"/>
      <c r="QG15" s="120"/>
      <c r="QH15" s="120"/>
      <c r="QI15" s="120"/>
      <c r="QJ15" s="120"/>
      <c r="QK15" s="120"/>
      <c r="QL15" s="120"/>
      <c r="QM15" s="120"/>
      <c r="QN15" s="120"/>
      <c r="QO15" s="120"/>
      <c r="QP15" s="120"/>
      <c r="QQ15" s="120"/>
      <c r="QR15" s="120"/>
      <c r="QS15" s="120"/>
      <c r="QT15" s="120"/>
      <c r="QU15" s="120"/>
      <c r="QV15" s="120"/>
      <c r="QW15" s="120"/>
      <c r="QX15" s="120"/>
      <c r="QY15" s="120"/>
      <c r="QZ15" s="120"/>
      <c r="RA15" s="120"/>
      <c r="RB15" s="120"/>
      <c r="RC15" s="120"/>
      <c r="RD15" s="120"/>
      <c r="RE15" s="120"/>
      <c r="RF15" s="120"/>
      <c r="RG15" s="120"/>
      <c r="RH15" s="120"/>
      <c r="RI15" s="120"/>
      <c r="RJ15" s="120"/>
      <c r="RK15" s="120"/>
      <c r="RL15" s="120"/>
      <c r="RM15" s="120"/>
      <c r="RN15" s="120"/>
      <c r="RO15" s="120"/>
      <c r="RP15" s="120"/>
      <c r="RQ15" s="120"/>
      <c r="RR15" s="120"/>
      <c r="RS15" s="120"/>
      <c r="RT15" s="120"/>
      <c r="RU15" s="120"/>
      <c r="RV15" s="120"/>
      <c r="RW15" s="120"/>
      <c r="RX15" s="120"/>
      <c r="RY15" s="120"/>
      <c r="RZ15" s="120"/>
      <c r="SA15" s="120"/>
      <c r="SB15" s="120"/>
      <c r="SC15" s="120"/>
      <c r="SD15" s="120"/>
      <c r="SE15" s="120"/>
      <c r="SF15" s="120"/>
      <c r="SG15" s="120"/>
      <c r="SH15" s="120"/>
      <c r="SI15" s="120"/>
      <c r="SJ15" s="120"/>
      <c r="SK15" s="120"/>
      <c r="SL15" s="120"/>
      <c r="SM15" s="120"/>
      <c r="SN15" s="120"/>
      <c r="SO15" s="120"/>
      <c r="SP15" s="120"/>
      <c r="SQ15" s="120"/>
      <c r="SR15" s="120"/>
      <c r="SS15" s="120"/>
      <c r="ST15" s="120"/>
      <c r="SU15" s="120"/>
      <c r="SV15" s="120"/>
      <c r="SW15" s="120"/>
      <c r="SX15" s="120"/>
      <c r="SY15" s="120"/>
      <c r="SZ15" s="120"/>
      <c r="TA15" s="120"/>
      <c r="TB15" s="120"/>
      <c r="TC15" s="120"/>
      <c r="TD15" s="120"/>
      <c r="TE15" s="120"/>
      <c r="TF15" s="120"/>
      <c r="TG15" s="120"/>
      <c r="TH15" s="120"/>
      <c r="TI15" s="120"/>
      <c r="TJ15" s="120"/>
      <c r="TK15" s="120"/>
      <c r="TL15" s="120"/>
      <c r="TM15" s="120"/>
      <c r="TN15" s="120"/>
      <c r="TO15" s="120"/>
      <c r="TP15" s="120"/>
      <c r="TQ15" s="120"/>
      <c r="TR15" s="120"/>
      <c r="TS15" s="120"/>
      <c r="TT15" s="120"/>
      <c r="TU15" s="120"/>
      <c r="TV15" s="120"/>
      <c r="TW15" s="120"/>
      <c r="TX15" s="120"/>
      <c r="TY15" s="120"/>
      <c r="TZ15" s="120"/>
      <c r="UA15" s="120"/>
      <c r="UB15" s="120"/>
      <c r="UC15" s="120"/>
      <c r="UD15" s="120"/>
      <c r="UE15" s="120"/>
      <c r="UF15" s="120"/>
      <c r="UG15" s="120"/>
      <c r="UH15" s="120"/>
      <c r="UI15" s="120"/>
      <c r="UJ15" s="120"/>
      <c r="UK15" s="120"/>
      <c r="UL15" s="120"/>
      <c r="UM15" s="120"/>
      <c r="UN15" s="120"/>
      <c r="UO15" s="120"/>
      <c r="UP15" s="120"/>
      <c r="UQ15" s="120"/>
      <c r="UR15" s="120"/>
      <c r="US15" s="120"/>
      <c r="UT15" s="120"/>
      <c r="UU15" s="120"/>
      <c r="UV15" s="120"/>
      <c r="UW15" s="120"/>
      <c r="UX15" s="120"/>
      <c r="UY15" s="120"/>
      <c r="UZ15" s="120"/>
      <c r="VA15" s="120"/>
      <c r="VB15" s="120"/>
      <c r="VC15" s="120"/>
      <c r="VD15" s="120"/>
      <c r="VE15" s="120"/>
      <c r="VF15" s="120"/>
      <c r="VG15" s="120"/>
      <c r="VH15" s="120"/>
      <c r="VI15" s="120"/>
      <c r="VJ15" s="120"/>
      <c r="VK15" s="120"/>
      <c r="VL15" s="120"/>
      <c r="VM15" s="120"/>
      <c r="VN15" s="120"/>
      <c r="VO15" s="120"/>
      <c r="VP15" s="120"/>
      <c r="VQ15" s="120"/>
      <c r="VR15" s="120"/>
      <c r="VS15" s="120"/>
      <c r="VT15" s="120"/>
      <c r="VU15" s="120"/>
      <c r="VV15" s="120"/>
      <c r="VW15" s="120"/>
      <c r="VX15" s="120"/>
      <c r="VY15" s="120"/>
      <c r="VZ15" s="120"/>
      <c r="WA15" s="120"/>
      <c r="WB15" s="120"/>
      <c r="WC15" s="120"/>
      <c r="WD15" s="120"/>
      <c r="WE15" s="120"/>
      <c r="WF15" s="120"/>
      <c r="WG15" s="120"/>
      <c r="WH15" s="120"/>
      <c r="WI15" s="120"/>
      <c r="WJ15" s="120"/>
      <c r="WK15" s="120"/>
      <c r="WL15" s="120"/>
      <c r="WM15" s="120"/>
      <c r="WN15" s="120"/>
      <c r="WO15" s="120"/>
      <c r="WP15" s="120"/>
      <c r="WQ15" s="120"/>
      <c r="WR15" s="120"/>
      <c r="WS15" s="120"/>
      <c r="WT15" s="120"/>
      <c r="WU15" s="120"/>
      <c r="WV15" s="120"/>
      <c r="WW15" s="120"/>
      <c r="WX15" s="120"/>
      <c r="WY15" s="120"/>
      <c r="WZ15" s="120"/>
      <c r="XA15" s="120"/>
      <c r="XB15" s="120"/>
      <c r="XC15" s="120"/>
      <c r="XD15" s="120"/>
      <c r="XE15" s="120"/>
      <c r="XF15" s="120"/>
      <c r="XG15" s="120"/>
      <c r="XH15" s="120"/>
      <c r="XI15" s="120"/>
      <c r="XJ15" s="120"/>
      <c r="XK15" s="120"/>
      <c r="XL15" s="120"/>
      <c r="XM15" s="120"/>
      <c r="XN15" s="120"/>
      <c r="XO15" s="120"/>
      <c r="XP15" s="120"/>
      <c r="XQ15" s="120"/>
      <c r="XR15" s="120"/>
      <c r="XS15" s="120"/>
      <c r="XT15" s="120"/>
      <c r="XU15" s="120"/>
      <c r="XV15" s="120"/>
      <c r="XW15" s="120"/>
      <c r="XX15" s="120"/>
      <c r="XY15" s="120"/>
      <c r="XZ15" s="120"/>
      <c r="YA15" s="120"/>
      <c r="YB15" s="120"/>
      <c r="YC15" s="120"/>
      <c r="YD15" s="120"/>
      <c r="YE15" s="120"/>
      <c r="YF15" s="120"/>
      <c r="YG15" s="120"/>
      <c r="YH15" s="120"/>
      <c r="YI15" s="120"/>
      <c r="YJ15" s="120"/>
      <c r="YK15" s="120"/>
      <c r="YL15" s="120"/>
      <c r="YM15" s="120"/>
      <c r="YN15" s="120"/>
      <c r="YO15" s="120"/>
      <c r="YP15" s="120"/>
      <c r="YQ15" s="120"/>
      <c r="YR15" s="120"/>
      <c r="YS15" s="120"/>
      <c r="YT15" s="120"/>
      <c r="YU15" s="120"/>
      <c r="YV15" s="120"/>
      <c r="YW15" s="120"/>
      <c r="YX15" s="120"/>
      <c r="YY15" s="120"/>
      <c r="YZ15" s="120"/>
      <c r="ZA15" s="120"/>
      <c r="ZB15" s="120"/>
      <c r="ZC15" s="120"/>
      <c r="ZD15" s="120"/>
      <c r="ZE15" s="120"/>
      <c r="ZF15" s="120"/>
      <c r="ZG15" s="120"/>
      <c r="ZH15" s="120"/>
      <c r="ZI15" s="120"/>
      <c r="ZJ15" s="120"/>
      <c r="ZK15" s="120"/>
      <c r="ZL15" s="120"/>
      <c r="ZM15" s="120"/>
      <c r="ZN15" s="120"/>
      <c r="ZO15" s="120"/>
      <c r="ZP15" s="120"/>
      <c r="ZQ15" s="120"/>
      <c r="ZR15" s="120"/>
      <c r="ZS15" s="120"/>
      <c r="ZT15" s="120"/>
      <c r="ZU15" s="120"/>
      <c r="ZV15" s="120"/>
      <c r="ZW15" s="120"/>
      <c r="ZX15" s="120"/>
      <c r="ZY15" s="120"/>
      <c r="ZZ15" s="120"/>
      <c r="AAA15" s="120"/>
      <c r="AAB15" s="120"/>
      <c r="AAC15" s="120"/>
      <c r="AAD15" s="120"/>
      <c r="AAE15" s="120"/>
      <c r="AAF15" s="120"/>
      <c r="AAG15" s="120"/>
      <c r="AAH15" s="120"/>
      <c r="AAI15" s="120"/>
      <c r="AAJ15" s="120"/>
      <c r="AAK15" s="120"/>
      <c r="AAL15" s="120"/>
      <c r="AAM15" s="120"/>
      <c r="AAN15" s="120"/>
      <c r="AAO15" s="120"/>
      <c r="AAP15" s="120"/>
      <c r="AAQ15" s="120"/>
      <c r="AAR15" s="120"/>
      <c r="AAS15" s="120"/>
      <c r="AAT15" s="120"/>
      <c r="AAU15" s="120"/>
      <c r="AAV15" s="120"/>
      <c r="AAW15" s="120"/>
      <c r="AAX15" s="120"/>
      <c r="AAY15" s="120"/>
      <c r="AAZ15" s="120"/>
      <c r="ABA15" s="120"/>
      <c r="ABB15" s="120"/>
      <c r="ABC15" s="120"/>
      <c r="ABD15" s="120"/>
      <c r="ABE15" s="120"/>
      <c r="ABF15" s="120"/>
      <c r="ABG15" s="120"/>
      <c r="ABH15" s="120"/>
      <c r="ABI15" s="120"/>
      <c r="ABJ15" s="120"/>
      <c r="ABK15" s="120"/>
      <c r="ABL15" s="120"/>
      <c r="ABM15" s="120"/>
      <c r="ABN15" s="120"/>
      <c r="ABO15" s="120"/>
      <c r="ABP15" s="120"/>
      <c r="ABQ15" s="120"/>
      <c r="ABR15" s="120"/>
      <c r="ABS15" s="120"/>
      <c r="ABT15" s="120"/>
      <c r="ABU15" s="120"/>
      <c r="ABV15" s="120"/>
      <c r="ABW15" s="120"/>
      <c r="ABX15" s="120"/>
      <c r="ABY15" s="120"/>
      <c r="ABZ15" s="120"/>
      <c r="ACA15" s="120"/>
      <c r="ACB15" s="120"/>
      <c r="ACC15" s="120"/>
      <c r="ACD15" s="120"/>
      <c r="ACE15" s="120"/>
      <c r="ACF15" s="120"/>
      <c r="ACG15" s="120"/>
      <c r="ACH15" s="120"/>
      <c r="ACI15" s="120"/>
      <c r="ACJ15" s="120"/>
      <c r="ACK15" s="120"/>
      <c r="ACL15" s="120"/>
      <c r="ACM15" s="120"/>
      <c r="ACN15" s="120"/>
      <c r="ACO15" s="120"/>
      <c r="ACP15" s="120"/>
      <c r="ACQ15" s="120"/>
      <c r="ACR15" s="120"/>
      <c r="ACS15" s="120"/>
      <c r="ACT15" s="120"/>
      <c r="ACU15" s="120"/>
      <c r="ACV15" s="120"/>
      <c r="ACW15" s="120"/>
      <c r="ACX15" s="120"/>
      <c r="ACY15" s="120"/>
      <c r="ACZ15" s="120"/>
      <c r="ADA15" s="120"/>
      <c r="ADB15" s="120"/>
      <c r="ADC15" s="120"/>
      <c r="ADD15" s="120"/>
      <c r="ADE15" s="120"/>
      <c r="ADF15" s="120"/>
      <c r="ADG15" s="120"/>
      <c r="ADH15" s="120"/>
      <c r="ADI15" s="120"/>
      <c r="ADJ15" s="120"/>
      <c r="ADK15" s="120"/>
      <c r="ADL15" s="120"/>
      <c r="ADM15" s="120"/>
      <c r="ADN15" s="120"/>
      <c r="ADO15" s="120"/>
      <c r="ADP15" s="120"/>
      <c r="ADQ15" s="120"/>
      <c r="ADR15" s="120"/>
      <c r="ADS15" s="120"/>
      <c r="ADT15" s="120"/>
      <c r="ADU15" s="120"/>
      <c r="ADV15" s="120"/>
      <c r="ADW15" s="120"/>
      <c r="ADX15" s="120"/>
      <c r="ADY15" s="120"/>
      <c r="ADZ15" s="120"/>
      <c r="AEA15" s="120"/>
      <c r="AEB15" s="120"/>
      <c r="AEC15" s="120"/>
      <c r="AED15" s="120"/>
      <c r="AEE15" s="120"/>
      <c r="AEF15" s="120"/>
      <c r="AEG15" s="120"/>
      <c r="AEH15" s="120"/>
      <c r="AEI15" s="120"/>
      <c r="AEJ15" s="120"/>
      <c r="AEK15" s="120"/>
      <c r="AEL15" s="120"/>
      <c r="AEM15" s="120"/>
      <c r="AEN15" s="120"/>
      <c r="AEO15" s="120"/>
      <c r="AEP15" s="120"/>
      <c r="AEQ15" s="120"/>
      <c r="AER15" s="120"/>
      <c r="AES15" s="120"/>
      <c r="AET15" s="120"/>
      <c r="AEU15" s="120"/>
      <c r="AEV15" s="120"/>
      <c r="AEW15" s="120"/>
      <c r="AEX15" s="120"/>
      <c r="AEY15" s="120"/>
      <c r="AEZ15" s="120"/>
      <c r="AFA15" s="120"/>
      <c r="AFB15" s="120"/>
      <c r="AFC15" s="120"/>
      <c r="AFD15" s="120"/>
      <c r="AFE15" s="120"/>
      <c r="AFF15" s="120"/>
      <c r="AFG15" s="120"/>
      <c r="AFH15" s="120"/>
      <c r="AFI15" s="120"/>
      <c r="AFJ15" s="120"/>
      <c r="AFK15" s="120"/>
      <c r="AFL15" s="120"/>
      <c r="AFM15" s="120"/>
      <c r="AFN15" s="120"/>
      <c r="AFO15" s="120"/>
      <c r="AFP15" s="120"/>
      <c r="AFQ15" s="120"/>
      <c r="AFR15" s="120"/>
      <c r="AFS15" s="120"/>
      <c r="AFT15" s="120"/>
      <c r="AFU15" s="120"/>
      <c r="AFV15" s="120"/>
      <c r="AFW15" s="120"/>
      <c r="AFX15" s="120"/>
      <c r="AFY15" s="120"/>
      <c r="AFZ15" s="120"/>
      <c r="AGA15" s="120"/>
      <c r="AGB15" s="120"/>
      <c r="AGC15" s="120"/>
      <c r="AGD15" s="120"/>
      <c r="AGE15" s="120"/>
      <c r="AGF15" s="120"/>
      <c r="AGG15" s="120"/>
      <c r="AGH15" s="120"/>
      <c r="AGI15" s="120"/>
      <c r="AGJ15" s="120"/>
      <c r="AGK15" s="120"/>
      <c r="AGL15" s="120"/>
      <c r="AGM15" s="120"/>
      <c r="AGN15" s="120"/>
      <c r="AGO15" s="120"/>
      <c r="AGP15" s="120"/>
      <c r="AGQ15" s="120"/>
      <c r="AGR15" s="120"/>
      <c r="AGS15" s="120"/>
      <c r="AGT15" s="120"/>
      <c r="AGU15" s="120"/>
      <c r="AGV15" s="120"/>
      <c r="AGW15" s="120"/>
      <c r="AGX15" s="120"/>
      <c r="AGY15" s="120"/>
      <c r="AGZ15" s="120"/>
      <c r="AHA15" s="120"/>
      <c r="AHB15" s="120"/>
      <c r="AHC15" s="120"/>
      <c r="AHD15" s="120"/>
      <c r="AHE15" s="120"/>
      <c r="AHF15" s="120"/>
      <c r="AHG15" s="120"/>
      <c r="AHH15" s="120"/>
      <c r="AHI15" s="120"/>
      <c r="AHJ15" s="120"/>
      <c r="AHK15" s="120"/>
      <c r="AHL15" s="120"/>
      <c r="AHM15" s="120"/>
      <c r="AHN15" s="120"/>
    </row>
    <row r="16" spans="1:899" ht="24.6">
      <c r="A16" s="141" t="s">
        <v>18</v>
      </c>
      <c r="B16" s="6" t="s">
        <v>658</v>
      </c>
      <c r="C16" s="120">
        <v>312322311.55000001</v>
      </c>
      <c r="D16" s="120">
        <v>5053880.0599999996</v>
      </c>
      <c r="E16" s="120">
        <v>12978016.02</v>
      </c>
      <c r="F16" s="120">
        <v>3052016.94</v>
      </c>
      <c r="G16" s="120">
        <v>72271960.549999997</v>
      </c>
      <c r="H16" s="120">
        <v>29033708.43</v>
      </c>
      <c r="I16" s="120">
        <v>4270370.8</v>
      </c>
      <c r="J16" s="120">
        <v>5167726.6399999997</v>
      </c>
      <c r="K16" s="120">
        <v>10060816.73</v>
      </c>
      <c r="L16" s="120">
        <v>8716781.6699999999</v>
      </c>
      <c r="M16" s="120">
        <v>2634121.65</v>
      </c>
      <c r="N16" s="120">
        <v>2232960.83</v>
      </c>
      <c r="O16" s="120">
        <v>3533596.98</v>
      </c>
      <c r="P16" s="120">
        <v>2395205.4300000002</v>
      </c>
      <c r="Q16" s="120">
        <v>2537555.6</v>
      </c>
      <c r="R16" s="120">
        <v>4575171.8</v>
      </c>
      <c r="S16" s="120">
        <v>4638269.59</v>
      </c>
      <c r="T16" s="120">
        <v>1053742.01</v>
      </c>
      <c r="U16" s="120">
        <v>195040614.16</v>
      </c>
      <c r="V16" s="120">
        <v>8022817.5899999999</v>
      </c>
      <c r="W16" s="120">
        <v>2316010</v>
      </c>
      <c r="X16" s="120">
        <v>30597304.399999999</v>
      </c>
      <c r="Y16" s="120">
        <v>5485400</v>
      </c>
      <c r="Z16" s="120">
        <v>4921680.58</v>
      </c>
      <c r="AA16" s="120">
        <v>837842.8</v>
      </c>
      <c r="AB16" s="120">
        <v>6041262.46</v>
      </c>
      <c r="AC16" s="120">
        <v>4979785.04</v>
      </c>
      <c r="AD16" s="120">
        <v>2129600</v>
      </c>
      <c r="AE16" s="120">
        <v>6431091.8200000003</v>
      </c>
      <c r="AF16" s="120">
        <v>3323006</v>
      </c>
      <c r="AG16" s="120">
        <v>10166184.9</v>
      </c>
      <c r="AH16" s="120">
        <v>6467061.0599999996</v>
      </c>
      <c r="AI16" s="120">
        <v>4441652.03</v>
      </c>
      <c r="AJ16" s="120">
        <v>3704865.07</v>
      </c>
      <c r="AK16" s="120">
        <v>4861429.03</v>
      </c>
      <c r="AL16" s="120">
        <v>2767033.67</v>
      </c>
      <c r="AM16" s="120">
        <v>866869.08</v>
      </c>
      <c r="AN16" s="120">
        <v>1096857.68</v>
      </c>
      <c r="AO16" s="120">
        <v>2769919.36</v>
      </c>
      <c r="AP16" s="120">
        <v>1458028.08</v>
      </c>
      <c r="AQ16" s="120">
        <v>1258462.05</v>
      </c>
      <c r="AR16" s="120">
        <v>7998411.5099999998</v>
      </c>
      <c r="AS16" s="120">
        <v>81967871.180000007</v>
      </c>
      <c r="AT16" s="120">
        <v>1616000</v>
      </c>
      <c r="AU16" s="120">
        <v>1321240.78</v>
      </c>
      <c r="AV16" s="120">
        <v>3167269.95</v>
      </c>
      <c r="AW16" s="120">
        <v>2544311.7000000002</v>
      </c>
      <c r="AX16" s="120">
        <v>1983360.52</v>
      </c>
      <c r="AY16" s="120">
        <v>3173692.09</v>
      </c>
      <c r="AZ16" s="120">
        <v>1714717.08</v>
      </c>
      <c r="BA16" s="120">
        <v>1424101.09</v>
      </c>
      <c r="BB16" s="120">
        <v>2032514.06</v>
      </c>
      <c r="BC16" s="120">
        <v>1190482.5</v>
      </c>
      <c r="BD16" s="120">
        <v>1249011.8400000001</v>
      </c>
      <c r="BE16" s="120">
        <v>4306258.67</v>
      </c>
      <c r="BF16" s="120">
        <v>1105724.69</v>
      </c>
      <c r="BG16" s="120">
        <v>1749692.28</v>
      </c>
      <c r="BH16" s="120">
        <v>114965466.87</v>
      </c>
      <c r="BI16" s="120">
        <v>24727024.990000002</v>
      </c>
      <c r="BJ16" s="120">
        <v>2820026.77</v>
      </c>
      <c r="BK16" s="120">
        <v>1569796.41</v>
      </c>
      <c r="BL16" s="120">
        <v>4704411.68</v>
      </c>
      <c r="BM16" s="120">
        <v>3353003.13</v>
      </c>
      <c r="BN16" s="120">
        <v>1867392.93</v>
      </c>
      <c r="BO16" s="120">
        <v>3245000</v>
      </c>
      <c r="BP16" s="120">
        <v>0</v>
      </c>
      <c r="BQ16" s="120">
        <v>97021413.269999996</v>
      </c>
      <c r="BR16" s="120">
        <v>4080918.29</v>
      </c>
      <c r="BS16" s="120">
        <v>1951271.03</v>
      </c>
      <c r="BT16" s="120">
        <v>1807464.26</v>
      </c>
      <c r="BU16" s="120">
        <v>3614400</v>
      </c>
      <c r="BV16" s="120">
        <v>2155053.08</v>
      </c>
      <c r="BW16" s="120">
        <v>1310965.75</v>
      </c>
      <c r="BX16" s="120">
        <v>1506766.51</v>
      </c>
      <c r="BY16" s="120">
        <v>5752313.9199999999</v>
      </c>
      <c r="BZ16" s="120">
        <v>1363607.45</v>
      </c>
      <c r="CA16" s="120">
        <v>3667000</v>
      </c>
      <c r="CB16" s="120">
        <v>98783162.030000001</v>
      </c>
      <c r="CC16" s="120">
        <v>1986075.32</v>
      </c>
      <c r="CD16" s="120">
        <v>1260900</v>
      </c>
      <c r="CE16" s="120">
        <v>2717653.19</v>
      </c>
      <c r="CF16" s="120">
        <v>69179318.269999996</v>
      </c>
      <c r="CG16" s="120">
        <v>6064636</v>
      </c>
      <c r="CH16" s="120">
        <v>13912421.17</v>
      </c>
      <c r="CI16" s="120">
        <v>1900124.41</v>
      </c>
      <c r="CJ16" s="120">
        <v>2784999.77</v>
      </c>
      <c r="CK16" s="120">
        <v>1711765.73</v>
      </c>
      <c r="CL16" s="120">
        <v>1865865.51</v>
      </c>
      <c r="CM16" s="120">
        <v>69914298.170000002</v>
      </c>
      <c r="CN16" s="120">
        <v>1179732.56</v>
      </c>
      <c r="CO16" s="120">
        <v>2627785.5499999998</v>
      </c>
      <c r="CP16" s="120">
        <v>1723362.09</v>
      </c>
      <c r="CQ16" s="120">
        <v>2407577.04</v>
      </c>
      <c r="CR16" s="120">
        <v>2095544.49</v>
      </c>
      <c r="CS16" s="120">
        <v>79371697.270000011</v>
      </c>
      <c r="CT16" s="120">
        <v>2854580.26</v>
      </c>
      <c r="CU16" s="120">
        <v>3448577.99</v>
      </c>
      <c r="CV16" s="120">
        <v>4687916.82</v>
      </c>
      <c r="CW16" s="120">
        <v>3213302.48</v>
      </c>
      <c r="CX16" s="120">
        <v>3746277.99</v>
      </c>
      <c r="CY16" s="120">
        <v>1182650.77</v>
      </c>
      <c r="CZ16" s="120">
        <v>806773.97</v>
      </c>
      <c r="DA16" s="120">
        <v>141129023.91999999</v>
      </c>
      <c r="DB16" s="120">
        <v>157198961.31</v>
      </c>
      <c r="DC16" s="120">
        <v>7714665.6900000004</v>
      </c>
      <c r="DD16" s="120">
        <v>2508751.04</v>
      </c>
      <c r="DE16" s="120">
        <v>88937693.209999993</v>
      </c>
      <c r="DF16" s="120">
        <v>7504403.0300000003</v>
      </c>
      <c r="DG16" s="120">
        <v>44310786.420000002</v>
      </c>
      <c r="DH16" s="120">
        <v>7138198.6500000004</v>
      </c>
      <c r="DI16" s="120">
        <v>10490988.460000001</v>
      </c>
      <c r="DJ16" s="120">
        <v>281234814.56999999</v>
      </c>
      <c r="DK16" s="120">
        <v>9595032.1899999995</v>
      </c>
      <c r="DL16" s="120">
        <v>9318589.4700000007</v>
      </c>
      <c r="DM16" s="120">
        <v>9147389.6500000004</v>
      </c>
      <c r="DN16" s="120">
        <v>5914566.21</v>
      </c>
      <c r="DO16" s="120">
        <v>12045878.17</v>
      </c>
      <c r="DP16" s="120">
        <v>20927302.759999998</v>
      </c>
      <c r="DQ16" s="120">
        <v>11153084.4</v>
      </c>
      <c r="DR16" s="120">
        <v>13609663.1</v>
      </c>
      <c r="DS16" s="120">
        <v>92398809.539999992</v>
      </c>
      <c r="DT16" s="120">
        <v>645680.35</v>
      </c>
      <c r="DU16" s="120">
        <v>20867806.439999998</v>
      </c>
      <c r="DV16" s="120">
        <v>12740697</v>
      </c>
      <c r="DW16" s="120">
        <v>3821801.87</v>
      </c>
      <c r="DX16" s="120">
        <v>10097162.92</v>
      </c>
      <c r="DY16" s="120">
        <v>4002259.64</v>
      </c>
      <c r="DZ16" s="120">
        <v>1622284.68</v>
      </c>
      <c r="EA16" s="120">
        <v>2098227.12</v>
      </c>
      <c r="EB16" s="120">
        <v>2364053.98</v>
      </c>
      <c r="EC16" s="120">
        <v>6062665.0299999993</v>
      </c>
      <c r="ED16" s="120">
        <v>88680258.329999998</v>
      </c>
      <c r="EE16" s="120">
        <v>18934189.57</v>
      </c>
      <c r="EF16" s="120">
        <v>2228110.56</v>
      </c>
      <c r="EG16" s="120">
        <v>13808350.57</v>
      </c>
      <c r="EH16" s="120">
        <v>3282909.48</v>
      </c>
      <c r="EI16" s="120">
        <v>5768794.7200000007</v>
      </c>
      <c r="EJ16" s="120">
        <v>12307731.800000001</v>
      </c>
      <c r="EK16" s="120">
        <v>1748379.84</v>
      </c>
      <c r="EL16" s="120">
        <v>4118018.23</v>
      </c>
      <c r="EM16" s="120">
        <v>188549004.53999999</v>
      </c>
      <c r="EN16" s="120">
        <v>5236400</v>
      </c>
      <c r="EO16" s="120">
        <v>5226199.32</v>
      </c>
      <c r="EP16" s="120">
        <v>4880568.93</v>
      </c>
      <c r="EQ16" s="120">
        <v>4978072.16</v>
      </c>
      <c r="ER16" s="120">
        <v>4119418.99</v>
      </c>
      <c r="ES16" s="120">
        <v>6131957.7999999998</v>
      </c>
      <c r="ET16" s="120">
        <v>5964241.46</v>
      </c>
      <c r="EU16" s="120">
        <v>3331856.56</v>
      </c>
      <c r="EV16" s="120">
        <v>61218142.539999999</v>
      </c>
      <c r="EW16" s="120">
        <v>1182206.92</v>
      </c>
      <c r="EX16" s="120">
        <v>3955347.93</v>
      </c>
      <c r="EY16" s="120">
        <v>4006466.19</v>
      </c>
      <c r="EZ16" s="120">
        <v>4860127.8</v>
      </c>
      <c r="FA16" s="120">
        <v>6497371.0199999996</v>
      </c>
      <c r="FB16" s="120">
        <v>2538106</v>
      </c>
      <c r="FC16" s="120">
        <v>2702427.48</v>
      </c>
      <c r="FD16" s="120">
        <v>2603000</v>
      </c>
      <c r="FE16" s="120">
        <v>1339169.71</v>
      </c>
      <c r="FF16" s="120">
        <v>1662092.8</v>
      </c>
      <c r="FG16" s="120">
        <v>12133341.25</v>
      </c>
      <c r="FH16" s="120">
        <v>89116796.719999999</v>
      </c>
      <c r="FI16" s="120">
        <v>2949342.99</v>
      </c>
      <c r="FJ16" s="120">
        <v>1559382.51</v>
      </c>
      <c r="FK16" s="120">
        <v>1664769.64</v>
      </c>
      <c r="FL16" s="120">
        <v>6301637.9400000004</v>
      </c>
      <c r="FM16" s="120">
        <v>4027423.98</v>
      </c>
      <c r="FN16" s="120">
        <v>1419408.36</v>
      </c>
      <c r="FO16" s="120">
        <v>806018.98</v>
      </c>
      <c r="FP16" s="120">
        <v>207823722.44</v>
      </c>
      <c r="FQ16" s="120">
        <v>1998357.53</v>
      </c>
      <c r="FR16" s="120">
        <v>38812232.219999999</v>
      </c>
      <c r="FS16" s="120">
        <v>4564376.4000000004</v>
      </c>
      <c r="FT16" s="120">
        <v>4795175</v>
      </c>
      <c r="FU16" s="120">
        <v>2140389.58</v>
      </c>
      <c r="FV16" s="120">
        <v>10142271.65</v>
      </c>
      <c r="FW16" s="120">
        <v>17828467.870000001</v>
      </c>
      <c r="FX16" s="120">
        <v>3962644.1</v>
      </c>
      <c r="FY16" s="120">
        <v>5142047.2699999996</v>
      </c>
      <c r="FZ16" s="120">
        <v>12946295.1</v>
      </c>
      <c r="GA16" s="120">
        <v>5520390.1799999997</v>
      </c>
      <c r="GB16" s="120">
        <v>2919695.22</v>
      </c>
      <c r="GC16" s="120">
        <v>4205961.4000000004</v>
      </c>
      <c r="GD16" s="120">
        <v>170836398.55000001</v>
      </c>
      <c r="GE16" s="120">
        <v>1563974.53</v>
      </c>
      <c r="GF16" s="120">
        <v>4815291.66</v>
      </c>
      <c r="GG16" s="120">
        <v>38173447.630000003</v>
      </c>
      <c r="GH16" s="120">
        <v>1496534.16</v>
      </c>
      <c r="GI16" s="120">
        <v>34544035.130000003</v>
      </c>
      <c r="GJ16" s="120">
        <v>6286354.5499999998</v>
      </c>
      <c r="GK16" s="120">
        <v>3080282.36</v>
      </c>
      <c r="GL16" s="120">
        <v>3717624.77</v>
      </c>
      <c r="GM16" s="120">
        <v>6918894.9100000001</v>
      </c>
      <c r="GN16" s="120">
        <v>6647700</v>
      </c>
      <c r="GO16" s="120">
        <v>6465671.2400000002</v>
      </c>
      <c r="GP16" s="120">
        <v>76932779.560000002</v>
      </c>
      <c r="GQ16" s="120">
        <v>2228693.4</v>
      </c>
      <c r="GR16" s="120">
        <v>13867037.629999999</v>
      </c>
      <c r="GS16" s="120">
        <v>19138624.579999998</v>
      </c>
      <c r="GT16" s="120">
        <v>3764809.1</v>
      </c>
      <c r="GU16" s="120">
        <v>4544397.4400000004</v>
      </c>
      <c r="GV16" s="120">
        <v>36740100</v>
      </c>
      <c r="GW16" s="120">
        <v>4975466.29</v>
      </c>
      <c r="GX16" s="120">
        <v>15664867.469999999</v>
      </c>
      <c r="GY16" s="120">
        <v>10857342.790000001</v>
      </c>
      <c r="GZ16" s="120">
        <v>4648016.4399999995</v>
      </c>
      <c r="HA16" s="120">
        <v>9316849.9399999995</v>
      </c>
      <c r="HB16" s="120">
        <v>119028331.34999999</v>
      </c>
      <c r="HC16" s="120">
        <v>10783670.93</v>
      </c>
      <c r="HD16" s="120">
        <v>3883920.28</v>
      </c>
      <c r="HE16" s="120">
        <v>10228867.02</v>
      </c>
      <c r="HF16" s="120">
        <v>4820170.5199999996</v>
      </c>
      <c r="HG16" s="120">
        <v>5423376.9800000004</v>
      </c>
      <c r="HH16" s="120">
        <v>548788.47999999998</v>
      </c>
      <c r="HI16" s="120">
        <v>112424202.36</v>
      </c>
      <c r="HJ16" s="120">
        <v>13262233.5</v>
      </c>
      <c r="HK16" s="120">
        <v>6099627.4000000004</v>
      </c>
      <c r="HL16" s="120">
        <v>4058656.33</v>
      </c>
      <c r="HM16" s="120">
        <v>2352589.0299999998</v>
      </c>
      <c r="HN16" s="120">
        <v>3927204.47</v>
      </c>
      <c r="HO16" s="120">
        <v>2191045.92</v>
      </c>
      <c r="HP16" s="120">
        <v>45892001.950000003</v>
      </c>
      <c r="HQ16" s="120">
        <v>39133717.909999996</v>
      </c>
      <c r="HR16" s="120">
        <v>40807535.640000001</v>
      </c>
      <c r="HS16" s="120">
        <v>2892577.19</v>
      </c>
      <c r="HT16" s="120">
        <v>32145243.75</v>
      </c>
      <c r="HU16" s="120">
        <v>1132252.82</v>
      </c>
      <c r="HV16" s="120">
        <v>1326603.6399999999</v>
      </c>
      <c r="HW16" s="120">
        <v>1488001.6</v>
      </c>
      <c r="HX16" s="120">
        <v>1212528.48</v>
      </c>
      <c r="HY16" s="120">
        <v>1318469.49</v>
      </c>
      <c r="HZ16" s="120">
        <v>1837439.11</v>
      </c>
      <c r="IA16" s="120">
        <v>1288000</v>
      </c>
      <c r="IB16" s="120">
        <v>931591.39</v>
      </c>
      <c r="IC16" s="120">
        <v>2372433.23</v>
      </c>
      <c r="ID16" s="120">
        <v>2000184.57</v>
      </c>
      <c r="IE16" s="120">
        <v>675176.28</v>
      </c>
      <c r="IF16" s="120">
        <v>574360.25</v>
      </c>
      <c r="IG16" s="120">
        <v>73315344</v>
      </c>
      <c r="IH16" s="120">
        <v>31988495.149999999</v>
      </c>
      <c r="II16" s="120">
        <v>18764841.789999999</v>
      </c>
      <c r="IJ16" s="120">
        <v>13990804.91</v>
      </c>
      <c r="IK16" s="120">
        <v>7316896.71</v>
      </c>
      <c r="IL16" s="120">
        <v>1519119.88</v>
      </c>
      <c r="IM16" s="120">
        <v>1931940.77</v>
      </c>
      <c r="IN16" s="120">
        <v>0</v>
      </c>
      <c r="IO16" s="120">
        <v>20966176.48</v>
      </c>
      <c r="IP16" s="120">
        <v>1292815.3899999999</v>
      </c>
      <c r="IQ16" s="120">
        <v>1535134.96</v>
      </c>
      <c r="IR16" s="120">
        <v>302205009.58999997</v>
      </c>
      <c r="IS16" s="120">
        <v>7091121.0800000001</v>
      </c>
      <c r="IT16" s="120">
        <v>5385840.2000000002</v>
      </c>
      <c r="IU16" s="120">
        <v>4021924.56</v>
      </c>
      <c r="IV16" s="120">
        <v>6087232.9000000004</v>
      </c>
      <c r="IW16" s="120">
        <v>2052481.46</v>
      </c>
      <c r="IX16" s="120">
        <v>4026553.61</v>
      </c>
      <c r="IY16" s="120">
        <v>1345711.9</v>
      </c>
      <c r="IZ16" s="120">
        <v>1270427.67</v>
      </c>
      <c r="JA16" s="120">
        <v>2438550</v>
      </c>
      <c r="JB16" s="120">
        <v>2625022.23</v>
      </c>
      <c r="JC16" s="120">
        <v>1312580</v>
      </c>
      <c r="JD16" s="120">
        <v>47413403.659999996</v>
      </c>
      <c r="JE16" s="120">
        <v>8213793.3300000001</v>
      </c>
      <c r="JF16" s="120">
        <v>1831587.74</v>
      </c>
      <c r="JG16" s="120">
        <v>2617470.65</v>
      </c>
      <c r="JH16" s="120">
        <v>2952546.07</v>
      </c>
      <c r="JI16" s="120">
        <v>1724181.65</v>
      </c>
      <c r="JJ16" s="120">
        <v>40804708.869999997</v>
      </c>
      <c r="JK16" s="120">
        <v>1537630.81</v>
      </c>
      <c r="JL16" s="120">
        <v>1246396.83</v>
      </c>
      <c r="JM16" s="120">
        <v>2613246.6</v>
      </c>
      <c r="JN16" s="120">
        <v>3138666.58</v>
      </c>
      <c r="JO16" s="120">
        <v>5727305.1699999999</v>
      </c>
      <c r="JP16" s="120">
        <v>1687996.64</v>
      </c>
      <c r="JQ16" s="120">
        <v>128780348.03</v>
      </c>
      <c r="JR16" s="120">
        <v>15230290.41</v>
      </c>
      <c r="JS16" s="120">
        <v>4154767.49</v>
      </c>
      <c r="JT16" s="120">
        <v>1041000</v>
      </c>
      <c r="JU16" s="120">
        <v>3765792.18</v>
      </c>
      <c r="JV16" s="120">
        <v>755385.39</v>
      </c>
      <c r="JW16" s="120">
        <v>6446599.4900000002</v>
      </c>
      <c r="JX16" s="120">
        <v>34601021.880000003</v>
      </c>
      <c r="JY16" s="120">
        <v>1100000</v>
      </c>
      <c r="JZ16" s="120">
        <v>2808734.93</v>
      </c>
      <c r="KA16" s="120">
        <v>2064249.3</v>
      </c>
      <c r="KB16" s="120">
        <v>2268732.31</v>
      </c>
      <c r="KC16" s="120">
        <v>2208987.2999999998</v>
      </c>
      <c r="KD16" s="120">
        <v>288007.24</v>
      </c>
      <c r="KE16" s="120">
        <v>1309668.94</v>
      </c>
      <c r="KF16" s="120">
        <v>243109776.80000001</v>
      </c>
      <c r="KG16" s="120">
        <v>0</v>
      </c>
      <c r="KH16" s="120">
        <v>27493400.66</v>
      </c>
      <c r="KI16" s="120">
        <v>1904991.05</v>
      </c>
      <c r="KJ16" s="120">
        <v>2068817.3</v>
      </c>
      <c r="KK16" s="120">
        <v>1538700</v>
      </c>
      <c r="KL16" s="120">
        <v>17411433.490000002</v>
      </c>
      <c r="KM16" s="120">
        <v>1072987.26</v>
      </c>
      <c r="KN16" s="120">
        <v>12478176.370000001</v>
      </c>
      <c r="KO16" s="120">
        <v>29881580.509999998</v>
      </c>
      <c r="KP16" s="120">
        <v>3599720.21</v>
      </c>
      <c r="KQ16" s="120">
        <v>5376006.3499999996</v>
      </c>
      <c r="KR16" s="120">
        <v>6532620.3899999997</v>
      </c>
      <c r="KS16" s="120">
        <v>1851126.92</v>
      </c>
      <c r="KT16" s="120">
        <v>3026398.21</v>
      </c>
      <c r="KU16" s="120">
        <v>190882021.22</v>
      </c>
      <c r="KV16" s="120">
        <v>3499796.77</v>
      </c>
      <c r="KW16" s="120">
        <v>43616550</v>
      </c>
      <c r="KX16" s="120">
        <v>1807107.74</v>
      </c>
      <c r="KY16" s="120">
        <v>2226624.4900000002</v>
      </c>
      <c r="KZ16" s="120">
        <v>2907316</v>
      </c>
      <c r="LA16" s="120">
        <v>3348234.15</v>
      </c>
      <c r="LB16" s="120">
        <v>2056373.69</v>
      </c>
      <c r="LC16" s="120">
        <v>2126900</v>
      </c>
      <c r="LD16" s="120">
        <v>1502026.43</v>
      </c>
      <c r="LE16" s="120">
        <v>68713154.210000008</v>
      </c>
      <c r="LF16" s="120">
        <v>11047918.859999999</v>
      </c>
      <c r="LG16" s="120">
        <v>20143772.869999997</v>
      </c>
      <c r="LH16" s="120">
        <v>17663447.259999998</v>
      </c>
      <c r="LI16" s="120">
        <v>1578618.14</v>
      </c>
      <c r="LJ16" s="120">
        <v>2348806.84</v>
      </c>
      <c r="LK16" s="120">
        <v>1977208.23</v>
      </c>
      <c r="LL16" s="120">
        <v>2698000</v>
      </c>
      <c r="LM16" s="120">
        <v>2406305.69</v>
      </c>
      <c r="LN16" s="120">
        <v>4366126.1400000006</v>
      </c>
      <c r="LO16" s="120">
        <v>7784248.7199999997</v>
      </c>
      <c r="LP16" s="120">
        <v>60932454.859999999</v>
      </c>
      <c r="LQ16" s="120">
        <v>13412246.23</v>
      </c>
      <c r="LR16" s="120">
        <v>1790617.26</v>
      </c>
      <c r="LS16" s="120">
        <v>67486509.450000003</v>
      </c>
      <c r="LT16" s="120">
        <v>59797415.409999996</v>
      </c>
      <c r="LU16" s="120">
        <v>173870494.31</v>
      </c>
      <c r="LV16" s="120">
        <v>14563867</v>
      </c>
      <c r="LW16" s="120">
        <v>4299970.1899999995</v>
      </c>
      <c r="LX16" s="120">
        <v>3919271.9</v>
      </c>
      <c r="LY16" s="120">
        <v>2906946.12</v>
      </c>
      <c r="LZ16" s="120">
        <v>2315987.2599999998</v>
      </c>
      <c r="MA16" s="120">
        <v>5163002</v>
      </c>
      <c r="MB16" s="120">
        <v>72416302.030000001</v>
      </c>
      <c r="MC16" s="120">
        <v>5748963.4800000004</v>
      </c>
      <c r="MD16" s="120">
        <v>1513785.45</v>
      </c>
      <c r="ME16" s="120">
        <v>163092695.92000002</v>
      </c>
      <c r="MF16" s="120">
        <v>7146626.1799999997</v>
      </c>
      <c r="MG16" s="120">
        <v>3199657.14</v>
      </c>
      <c r="MH16" s="120">
        <v>7031803.3099999996</v>
      </c>
      <c r="MI16" s="120">
        <v>915352.79</v>
      </c>
      <c r="MJ16" s="120">
        <v>4657936.83</v>
      </c>
      <c r="MK16" s="120">
        <v>2510282.35</v>
      </c>
      <c r="ML16" s="120">
        <v>3884263.21</v>
      </c>
      <c r="MM16" s="120">
        <v>79628593.75</v>
      </c>
      <c r="MN16" s="120">
        <v>1465593.73</v>
      </c>
      <c r="MO16" s="120">
        <v>2695969.05</v>
      </c>
      <c r="MP16" s="120">
        <v>8723781.129999999</v>
      </c>
      <c r="MQ16" s="120">
        <v>41170712.519999996</v>
      </c>
      <c r="MR16" s="120">
        <v>2244132.4900000002</v>
      </c>
      <c r="MS16" s="120">
        <v>2067164.33</v>
      </c>
      <c r="MT16" s="120">
        <v>17372425.969999999</v>
      </c>
      <c r="MU16" s="120">
        <v>185400</v>
      </c>
      <c r="MV16" s="120">
        <v>2133479.9900000002</v>
      </c>
      <c r="MW16" s="120">
        <v>3765457.27</v>
      </c>
      <c r="MX16" s="120">
        <v>3001674.5</v>
      </c>
      <c r="MY16" s="120">
        <v>1962875.54</v>
      </c>
      <c r="MZ16" s="120">
        <v>834292.32</v>
      </c>
      <c r="NA16" s="120">
        <v>405500</v>
      </c>
      <c r="NB16" s="120">
        <v>126561283.83</v>
      </c>
      <c r="NC16" s="120">
        <v>14733901.1</v>
      </c>
      <c r="ND16" s="120">
        <v>2509415.2599999998</v>
      </c>
      <c r="NE16" s="120">
        <v>40769518.43</v>
      </c>
      <c r="NF16" s="120">
        <v>2951581.16</v>
      </c>
      <c r="NG16" s="120">
        <v>18410963.280000001</v>
      </c>
      <c r="NH16" s="120">
        <v>12367757.68</v>
      </c>
      <c r="NI16" s="120">
        <v>10111471.25</v>
      </c>
      <c r="NJ16" s="120">
        <v>1152464.6599999999</v>
      </c>
      <c r="NK16" s="120">
        <v>4908557.71</v>
      </c>
      <c r="NL16" s="120">
        <v>5926261.2599999998</v>
      </c>
      <c r="NM16" s="120">
        <v>16112630.4</v>
      </c>
      <c r="NN16" s="120">
        <v>52541530.699999996</v>
      </c>
      <c r="NO16" s="120">
        <v>2474618.7599999998</v>
      </c>
      <c r="NP16" s="120">
        <v>1247260.98</v>
      </c>
      <c r="NQ16" s="120">
        <v>3315784.72</v>
      </c>
      <c r="NR16" s="120">
        <v>1183040.19</v>
      </c>
      <c r="NS16" s="120">
        <v>524948.28</v>
      </c>
      <c r="NT16" s="120">
        <v>1434858.11</v>
      </c>
      <c r="NU16" s="120">
        <v>153859653.94999999</v>
      </c>
      <c r="NV16" s="120">
        <v>4860000</v>
      </c>
      <c r="NW16" s="120">
        <v>2005796.17</v>
      </c>
      <c r="NX16" s="120">
        <v>2411500.15</v>
      </c>
      <c r="NY16" s="120">
        <v>2727344</v>
      </c>
      <c r="NZ16" s="120">
        <v>45364943.780000001</v>
      </c>
      <c r="OA16" s="120">
        <v>3211620.8600000003</v>
      </c>
      <c r="OB16" s="120">
        <v>82627187.670000002</v>
      </c>
      <c r="OC16" s="120">
        <v>25533753.210000001</v>
      </c>
      <c r="OD16" s="120">
        <v>3974406.46</v>
      </c>
      <c r="OE16" s="120">
        <v>9489715.1999999993</v>
      </c>
      <c r="OF16" s="120">
        <v>6684316.96</v>
      </c>
      <c r="OG16" s="120">
        <v>2081889.59</v>
      </c>
      <c r="OH16" s="120">
        <v>2614322.17</v>
      </c>
      <c r="OI16" s="120">
        <v>4728652.3</v>
      </c>
      <c r="OJ16" s="120">
        <v>2609905.88</v>
      </c>
      <c r="OK16" s="120">
        <v>52172580.799999997</v>
      </c>
      <c r="OL16" s="120">
        <v>6301592.8499999996</v>
      </c>
      <c r="OM16" s="120">
        <v>6386939.6600000001</v>
      </c>
      <c r="ON16" s="120">
        <v>7643652.4100000001</v>
      </c>
      <c r="OO16" s="120">
        <v>3416518.54</v>
      </c>
      <c r="OP16" s="120">
        <v>3774571.89</v>
      </c>
      <c r="OQ16" s="120">
        <v>17970176.899999999</v>
      </c>
      <c r="OR16" s="120">
        <v>1668136.63</v>
      </c>
      <c r="OS16" s="120">
        <v>3246056.03</v>
      </c>
      <c r="OT16" s="120">
        <v>3742647.62</v>
      </c>
      <c r="OU16" s="120">
        <v>2996010.73</v>
      </c>
      <c r="OV16" s="120">
        <v>102217308.46000001</v>
      </c>
      <c r="OW16" s="120">
        <v>4257745.3</v>
      </c>
      <c r="OX16" s="120">
        <v>3767293.24</v>
      </c>
      <c r="OY16" s="120">
        <v>3081926.94</v>
      </c>
      <c r="OZ16" s="120">
        <v>106787865.94</v>
      </c>
      <c r="PA16" s="120">
        <v>2460840.15</v>
      </c>
      <c r="PB16" s="120">
        <v>6507725.5700000003</v>
      </c>
      <c r="PC16" s="120">
        <v>1467878.57</v>
      </c>
      <c r="PD16" s="120">
        <v>2587383.85</v>
      </c>
      <c r="PE16" s="120">
        <v>4542000</v>
      </c>
      <c r="PF16" s="120">
        <v>4123704.61</v>
      </c>
      <c r="PG16" s="120">
        <v>2016558.24</v>
      </c>
      <c r="PH16" s="120">
        <v>3115412.53</v>
      </c>
      <c r="PI16" s="120">
        <v>3023961.4</v>
      </c>
      <c r="PJ16" s="120">
        <v>3202571.97</v>
      </c>
      <c r="PK16" s="120">
        <v>3324487.77</v>
      </c>
      <c r="PL16" s="120">
        <v>1863229.43</v>
      </c>
      <c r="PM16" s="120">
        <v>5243583.84</v>
      </c>
      <c r="PN16" s="120">
        <v>1180210.8899999999</v>
      </c>
      <c r="PO16" s="120">
        <v>1900588.28</v>
      </c>
      <c r="PP16" s="120">
        <v>2044567.95</v>
      </c>
      <c r="PQ16" s="120">
        <v>3928811.62</v>
      </c>
      <c r="PR16" s="120">
        <v>325288364.05000001</v>
      </c>
      <c r="PS16" s="120">
        <v>2643815</v>
      </c>
      <c r="PT16" s="120">
        <v>2576327.3199999998</v>
      </c>
      <c r="PU16" s="120">
        <v>4292178.8499999996</v>
      </c>
      <c r="PV16" s="120">
        <v>137725719.25</v>
      </c>
      <c r="PW16" s="120">
        <v>3322926.64</v>
      </c>
      <c r="PX16" s="120">
        <v>58933256.329999998</v>
      </c>
      <c r="PY16" s="120">
        <v>2207400</v>
      </c>
      <c r="PZ16" s="120">
        <v>7271213.6900000004</v>
      </c>
      <c r="QA16" s="120">
        <v>2565399.2000000002</v>
      </c>
      <c r="QB16" s="120">
        <v>6141421.5800000001</v>
      </c>
      <c r="QC16" s="120">
        <v>1893870.93</v>
      </c>
      <c r="QD16" s="120">
        <v>2425239.8199999998</v>
      </c>
      <c r="QE16" s="120">
        <v>3492821.52</v>
      </c>
      <c r="QF16" s="120">
        <v>4058567.78</v>
      </c>
      <c r="QG16" s="120">
        <v>4552780.1399999997</v>
      </c>
      <c r="QH16" s="120">
        <v>4513601.32</v>
      </c>
      <c r="QI16" s="120">
        <v>2399232.29</v>
      </c>
      <c r="QJ16" s="120">
        <v>2027510.89</v>
      </c>
      <c r="QK16" s="120">
        <v>6574413.5499999998</v>
      </c>
      <c r="QL16" s="120">
        <v>67460514.739999995</v>
      </c>
      <c r="QM16" s="120">
        <v>1810812.52</v>
      </c>
      <c r="QN16" s="120">
        <v>1554219.41</v>
      </c>
      <c r="QO16" s="120">
        <v>853798.18</v>
      </c>
      <c r="QP16" s="120">
        <v>1659230</v>
      </c>
      <c r="QQ16" s="120">
        <v>2451722</v>
      </c>
      <c r="QR16" s="120">
        <v>151642162.31</v>
      </c>
      <c r="QS16" s="120">
        <v>2070675.48</v>
      </c>
      <c r="QT16" s="120">
        <v>7779244.6100000003</v>
      </c>
      <c r="QU16" s="120">
        <v>3560050.18</v>
      </c>
      <c r="QV16" s="120">
        <v>5864078.5999999996</v>
      </c>
      <c r="QW16" s="120">
        <v>106609105.53999999</v>
      </c>
      <c r="QX16" s="120">
        <v>2676722.92</v>
      </c>
      <c r="QY16" s="120">
        <v>6494184.96</v>
      </c>
      <c r="QZ16" s="120">
        <v>5526650.6100000003</v>
      </c>
      <c r="RA16" s="120">
        <v>2617326</v>
      </c>
      <c r="RB16" s="120">
        <v>5774574.1600000001</v>
      </c>
      <c r="RC16" s="120">
        <v>2678278.88</v>
      </c>
      <c r="RD16" s="120">
        <v>5843293.6699999999</v>
      </c>
      <c r="RE16" s="120">
        <v>307133361.66000003</v>
      </c>
      <c r="RF16" s="120">
        <v>11284041.120000001</v>
      </c>
      <c r="RG16" s="120">
        <v>1709490.37</v>
      </c>
      <c r="RH16" s="120">
        <v>3697566.45</v>
      </c>
      <c r="RI16" s="120">
        <v>7927682.290000001</v>
      </c>
      <c r="RJ16" s="120">
        <v>4170470.86</v>
      </c>
      <c r="RK16" s="120">
        <v>27732311.93</v>
      </c>
      <c r="RL16" s="120">
        <v>4328764.1900000004</v>
      </c>
      <c r="RM16" s="120">
        <v>3439138.58</v>
      </c>
      <c r="RN16" s="120">
        <v>9474401.9499999993</v>
      </c>
      <c r="RO16" s="120">
        <v>13836466.720000001</v>
      </c>
      <c r="RP16" s="120">
        <v>3315306</v>
      </c>
      <c r="RQ16" s="120">
        <v>4580558.2300000004</v>
      </c>
      <c r="RR16" s="120">
        <v>3378350.44</v>
      </c>
      <c r="RS16" s="120">
        <v>1313324.6499999999</v>
      </c>
      <c r="RT16" s="120">
        <v>4412563.21</v>
      </c>
      <c r="RU16" s="120">
        <v>1700835.72</v>
      </c>
      <c r="RV16" s="120">
        <v>3083719.45</v>
      </c>
      <c r="RW16" s="120">
        <v>732279.76</v>
      </c>
      <c r="RX16" s="120">
        <v>5514411.6600000001</v>
      </c>
      <c r="RY16" s="120">
        <v>75115282.820000008</v>
      </c>
      <c r="RZ16" s="120">
        <v>3922612.13</v>
      </c>
      <c r="SA16" s="120">
        <v>3056148.44</v>
      </c>
      <c r="SB16" s="120">
        <v>2377562.61</v>
      </c>
      <c r="SC16" s="120">
        <v>686019.53</v>
      </c>
      <c r="SD16" s="120">
        <v>1708570.04</v>
      </c>
      <c r="SE16" s="120">
        <v>1610965.5</v>
      </c>
      <c r="SF16" s="120">
        <v>5829716.8099999996</v>
      </c>
      <c r="SG16" s="120">
        <v>3331656.2</v>
      </c>
      <c r="SH16" s="120">
        <v>120000</v>
      </c>
      <c r="SI16" s="120">
        <v>14967376.449999999</v>
      </c>
      <c r="SJ16" s="120">
        <v>1575138.17</v>
      </c>
      <c r="SK16" s="120">
        <v>40071063.579999998</v>
      </c>
      <c r="SL16" s="120">
        <v>2795522.79</v>
      </c>
      <c r="SM16" s="120">
        <v>2982889.26</v>
      </c>
      <c r="SN16" s="120">
        <v>5904489.04</v>
      </c>
      <c r="SO16" s="120">
        <v>2302069.3199999998</v>
      </c>
      <c r="SP16" s="120">
        <v>3104785.93</v>
      </c>
      <c r="SQ16" s="120">
        <v>2037134.38</v>
      </c>
      <c r="SR16" s="120">
        <v>1316286.75</v>
      </c>
      <c r="SS16" s="120">
        <v>22234338.369999997</v>
      </c>
      <c r="ST16" s="120">
        <v>2242679.44</v>
      </c>
      <c r="SU16" s="120">
        <v>2224252.46</v>
      </c>
      <c r="SV16" s="120">
        <v>2397603.29</v>
      </c>
      <c r="SW16" s="120">
        <v>730883.06</v>
      </c>
      <c r="SX16" s="120">
        <v>753982.21</v>
      </c>
      <c r="SY16" s="120">
        <v>1129166.99</v>
      </c>
      <c r="SZ16" s="120">
        <v>18114484.75</v>
      </c>
      <c r="TA16" s="120">
        <v>1767861.61</v>
      </c>
      <c r="TB16" s="120">
        <v>1716250</v>
      </c>
      <c r="TC16" s="120">
        <v>1705152.14</v>
      </c>
      <c r="TD16" s="120">
        <v>2032465.41</v>
      </c>
      <c r="TE16" s="120">
        <v>1787379.38</v>
      </c>
      <c r="TF16" s="120">
        <v>1439300.33</v>
      </c>
      <c r="TG16" s="120">
        <v>185625347.02000001</v>
      </c>
      <c r="TH16" s="120">
        <v>13524536.960000001</v>
      </c>
      <c r="TI16" s="120">
        <v>1715519.5</v>
      </c>
      <c r="TJ16" s="120">
        <v>3483436.53</v>
      </c>
      <c r="TK16" s="120">
        <v>4405982.2300000004</v>
      </c>
      <c r="TL16" s="120">
        <v>3479678.97</v>
      </c>
      <c r="TM16" s="120">
        <v>4125000</v>
      </c>
      <c r="TN16" s="120">
        <v>11583460.220000001</v>
      </c>
      <c r="TO16" s="120">
        <v>2006003.99</v>
      </c>
      <c r="TP16" s="120">
        <v>5814544.0700000003</v>
      </c>
      <c r="TQ16" s="120">
        <v>13196056.1</v>
      </c>
      <c r="TR16" s="120">
        <v>2969228.75</v>
      </c>
      <c r="TS16" s="120">
        <v>4964960.22</v>
      </c>
      <c r="TT16" s="120">
        <v>892339.75</v>
      </c>
      <c r="TU16" s="120">
        <v>2964950</v>
      </c>
      <c r="TV16" s="120">
        <v>2498755.87</v>
      </c>
      <c r="TW16" s="120">
        <v>2814000</v>
      </c>
      <c r="TX16" s="120">
        <v>4100825.79</v>
      </c>
      <c r="TY16" s="120">
        <v>68036449.710000008</v>
      </c>
      <c r="TZ16" s="120">
        <v>5755512.6600000001</v>
      </c>
      <c r="UA16" s="120">
        <v>1217082.3500000001</v>
      </c>
      <c r="UB16" s="120">
        <v>1024868.6</v>
      </c>
      <c r="UC16" s="120">
        <v>8472636.7200000007</v>
      </c>
      <c r="UD16" s="120">
        <v>810423.24</v>
      </c>
      <c r="UE16" s="120">
        <v>464835.02</v>
      </c>
      <c r="UF16" s="120">
        <v>2214917.38</v>
      </c>
      <c r="UG16" s="120">
        <v>1269440.3500000001</v>
      </c>
      <c r="UH16" s="120">
        <v>20559793</v>
      </c>
      <c r="UI16" s="120">
        <v>5048277.6500000004</v>
      </c>
      <c r="UJ16" s="120">
        <v>4135706.49</v>
      </c>
      <c r="UK16" s="120">
        <v>4119957.49</v>
      </c>
      <c r="UL16" s="120">
        <v>2571338.79</v>
      </c>
      <c r="UM16" s="120">
        <v>1738239.75</v>
      </c>
      <c r="UN16" s="120">
        <v>96594550.590000004</v>
      </c>
      <c r="UO16" s="120">
        <v>3855591.65</v>
      </c>
      <c r="UP16" s="120">
        <v>2960901.97</v>
      </c>
      <c r="UQ16" s="120">
        <v>86983975</v>
      </c>
      <c r="UR16" s="120">
        <v>1933424.05</v>
      </c>
      <c r="US16" s="120">
        <v>2568476.88</v>
      </c>
      <c r="UT16" s="120">
        <v>13499635.949999999</v>
      </c>
      <c r="UU16" s="120">
        <v>1338300</v>
      </c>
      <c r="UV16" s="120">
        <v>2442014.62</v>
      </c>
      <c r="UW16" s="120">
        <v>2264919.88</v>
      </c>
      <c r="UX16" s="120">
        <v>3336959.16</v>
      </c>
      <c r="UY16" s="120">
        <v>46112207.880000003</v>
      </c>
      <c r="UZ16" s="120">
        <v>3428090.19</v>
      </c>
      <c r="VA16" s="120">
        <v>4645206.68</v>
      </c>
      <c r="VB16" s="120">
        <v>3028900</v>
      </c>
      <c r="VC16" s="120">
        <v>1200697.46</v>
      </c>
      <c r="VD16" s="120">
        <v>1870516.87</v>
      </c>
      <c r="VE16" s="120">
        <v>1828394.78</v>
      </c>
      <c r="VF16" s="120">
        <v>8455812.6899999995</v>
      </c>
      <c r="VG16" s="120">
        <v>2965889.98</v>
      </c>
      <c r="VH16" s="120">
        <v>1250677.1599999999</v>
      </c>
      <c r="VI16" s="120">
        <v>1723762.56</v>
      </c>
      <c r="VJ16" s="120">
        <v>74910933.799999997</v>
      </c>
      <c r="VK16" s="120">
        <v>2509671.29</v>
      </c>
      <c r="VL16" s="120">
        <v>4670400</v>
      </c>
      <c r="VM16" s="120">
        <v>8713258.1799999997</v>
      </c>
      <c r="VN16" s="120">
        <v>13281192.699999999</v>
      </c>
      <c r="VO16" s="120">
        <v>22391321.140000001</v>
      </c>
      <c r="VP16" s="120">
        <v>3535341.43</v>
      </c>
      <c r="VQ16" s="120">
        <v>2803622.51</v>
      </c>
      <c r="VR16" s="120">
        <v>3274386.33</v>
      </c>
      <c r="VS16" s="120">
        <v>27457711.869999997</v>
      </c>
      <c r="VT16" s="120">
        <v>2685257.35</v>
      </c>
      <c r="VU16" s="120">
        <v>6591511.0800000001</v>
      </c>
      <c r="VV16" s="120">
        <v>3839185.43</v>
      </c>
      <c r="VW16" s="120">
        <v>1450894.55</v>
      </c>
      <c r="VX16" s="120">
        <v>1265500</v>
      </c>
      <c r="VY16" s="120">
        <v>289540952.30000001</v>
      </c>
      <c r="VZ16" s="120">
        <v>6589913.8200000003</v>
      </c>
      <c r="WA16" s="120">
        <v>8454478.5700000003</v>
      </c>
      <c r="WB16" s="120">
        <v>3781086.81</v>
      </c>
      <c r="WC16" s="120">
        <v>1391242.65</v>
      </c>
      <c r="WD16" s="120">
        <v>7379851.25</v>
      </c>
      <c r="WE16" s="120">
        <v>6276523.5</v>
      </c>
      <c r="WF16" s="120">
        <v>75100322.930000007</v>
      </c>
      <c r="WG16" s="120">
        <v>10896203.439999999</v>
      </c>
      <c r="WH16" s="120">
        <v>5891349.8300000001</v>
      </c>
      <c r="WI16" s="120">
        <v>2514465.16</v>
      </c>
      <c r="WJ16" s="120">
        <v>151502652.41999999</v>
      </c>
      <c r="WK16" s="120">
        <v>43538585.490000002</v>
      </c>
      <c r="WL16" s="120">
        <v>13336352.699999999</v>
      </c>
      <c r="WM16" s="120">
        <v>8576737.0700000003</v>
      </c>
      <c r="WN16" s="120">
        <v>4022497.19</v>
      </c>
      <c r="WO16" s="120">
        <v>4578479.6900000004</v>
      </c>
      <c r="WP16" s="120">
        <v>4418320.74</v>
      </c>
      <c r="WQ16" s="120">
        <v>1321545.93</v>
      </c>
      <c r="WR16" s="120">
        <v>8402281.7400000002</v>
      </c>
      <c r="WS16" s="120">
        <v>267441556.65000001</v>
      </c>
      <c r="WT16" s="120">
        <v>1997156.7</v>
      </c>
      <c r="WU16" s="120">
        <v>2152018.3200000003</v>
      </c>
      <c r="WV16" s="120">
        <v>2822345.38</v>
      </c>
      <c r="WW16" s="120">
        <v>2571253.19</v>
      </c>
      <c r="WX16" s="120">
        <v>2430852.9300000002</v>
      </c>
      <c r="WY16" s="120">
        <v>1779990.45</v>
      </c>
      <c r="WZ16" s="120">
        <v>8416458.3000000007</v>
      </c>
      <c r="XA16" s="120">
        <v>13928237.82</v>
      </c>
      <c r="XB16" s="120">
        <v>4066619.28</v>
      </c>
      <c r="XC16" s="120">
        <v>7441044.29</v>
      </c>
      <c r="XD16" s="120">
        <v>16349631.99</v>
      </c>
      <c r="XE16" s="120">
        <v>3368386.86</v>
      </c>
      <c r="XF16" s="120">
        <v>161110427.07999998</v>
      </c>
      <c r="XG16" s="120">
        <v>7171068.1600000001</v>
      </c>
      <c r="XH16" s="120">
        <v>4816865.53</v>
      </c>
      <c r="XI16" s="120">
        <v>32742645.620000001</v>
      </c>
      <c r="XJ16" s="120">
        <v>4577394.13</v>
      </c>
      <c r="XK16" s="120">
        <v>4086713.07</v>
      </c>
      <c r="XL16" s="120">
        <v>10217642.92</v>
      </c>
      <c r="XM16" s="120">
        <v>4155751.39</v>
      </c>
      <c r="XN16" s="120">
        <v>3429000</v>
      </c>
      <c r="XO16" s="120">
        <v>8069000</v>
      </c>
      <c r="XP16" s="120">
        <v>10688001.449999999</v>
      </c>
      <c r="XQ16" s="120">
        <v>3123482.37</v>
      </c>
      <c r="XR16" s="120">
        <v>2539260.11</v>
      </c>
      <c r="XS16" s="120">
        <v>3427749.48</v>
      </c>
      <c r="XT16" s="120">
        <v>3092633.65</v>
      </c>
      <c r="XU16" s="120">
        <v>2705000</v>
      </c>
      <c r="XV16" s="120">
        <v>3067633.54</v>
      </c>
      <c r="XW16" s="120">
        <v>2892912.44</v>
      </c>
      <c r="XX16" s="120">
        <v>2243100</v>
      </c>
      <c r="XY16" s="120">
        <v>2657152.29</v>
      </c>
      <c r="XZ16" s="120">
        <v>3059699.83</v>
      </c>
      <c r="YA16" s="120">
        <v>2253720</v>
      </c>
      <c r="YB16" s="120">
        <v>2279045.0699999998</v>
      </c>
      <c r="YC16" s="120">
        <v>220171114.94</v>
      </c>
      <c r="YD16" s="120">
        <v>4597029.37</v>
      </c>
      <c r="YE16" s="120">
        <v>7849788.6799999997</v>
      </c>
      <c r="YF16" s="120">
        <v>4070592.05</v>
      </c>
      <c r="YG16" s="120">
        <v>67556578.140000001</v>
      </c>
      <c r="YH16" s="120">
        <v>5154852.5999999996</v>
      </c>
      <c r="YI16" s="120">
        <v>7513019.2300000004</v>
      </c>
      <c r="YJ16" s="120">
        <v>3254013.39</v>
      </c>
      <c r="YK16" s="120">
        <v>11930477.67</v>
      </c>
      <c r="YL16" s="120">
        <v>10192138.01</v>
      </c>
      <c r="YM16" s="120">
        <v>4465824.17</v>
      </c>
      <c r="YN16" s="120">
        <v>4047766.73</v>
      </c>
      <c r="YO16" s="120">
        <v>3065234.16</v>
      </c>
      <c r="YP16" s="120">
        <v>3139461.7</v>
      </c>
      <c r="YQ16" s="120">
        <v>2227080.1</v>
      </c>
      <c r="YR16" s="120">
        <v>1173043.3</v>
      </c>
      <c r="YS16" s="120">
        <v>2372423.19</v>
      </c>
      <c r="YT16" s="120">
        <v>13596165.27</v>
      </c>
      <c r="YU16" s="120">
        <v>3534874.62</v>
      </c>
      <c r="YV16" s="120">
        <v>1914362.45</v>
      </c>
      <c r="YW16" s="120">
        <v>3179870.93</v>
      </c>
      <c r="YX16" s="120">
        <v>2848546.06</v>
      </c>
      <c r="YY16" s="120">
        <v>1339350.1000000001</v>
      </c>
      <c r="YZ16" s="120">
        <v>1962500.67</v>
      </c>
      <c r="ZA16" s="120">
        <v>24317138.68</v>
      </c>
      <c r="ZB16" s="120">
        <v>9287641.4499999993</v>
      </c>
      <c r="ZC16" s="120">
        <v>2322492.75</v>
      </c>
      <c r="ZD16" s="120">
        <v>1601200</v>
      </c>
      <c r="ZE16" s="120">
        <v>3518738.42</v>
      </c>
      <c r="ZF16" s="120">
        <v>1931256.32</v>
      </c>
      <c r="ZG16" s="120">
        <v>2980000</v>
      </c>
      <c r="ZH16" s="120">
        <v>4723695.82</v>
      </c>
      <c r="ZI16" s="120">
        <v>5776522.21</v>
      </c>
      <c r="ZJ16" s="120">
        <v>140892270.31999999</v>
      </c>
      <c r="ZK16" s="120">
        <v>1551761.74</v>
      </c>
      <c r="ZL16" s="120">
        <v>3849942.63</v>
      </c>
      <c r="ZM16" s="120">
        <v>6236101.8799999999</v>
      </c>
      <c r="ZN16" s="120">
        <v>5522926.8300000001</v>
      </c>
      <c r="ZO16" s="120">
        <v>3110588.55</v>
      </c>
      <c r="ZP16" s="120">
        <v>2141506.33</v>
      </c>
      <c r="ZQ16" s="120">
        <v>68745203.25</v>
      </c>
      <c r="ZR16" s="120">
        <v>3013889.27</v>
      </c>
      <c r="ZS16" s="120">
        <v>3230145.65</v>
      </c>
      <c r="ZT16" s="120">
        <v>2135389.42</v>
      </c>
      <c r="ZU16" s="120">
        <v>1246672.75</v>
      </c>
      <c r="ZV16" s="120">
        <v>3170218.57</v>
      </c>
      <c r="ZW16" s="120">
        <v>6254056.7400000002</v>
      </c>
      <c r="ZX16" s="120">
        <v>2072124.42</v>
      </c>
      <c r="ZY16" s="120">
        <v>2556617.37</v>
      </c>
      <c r="ZZ16" s="120">
        <v>4143000</v>
      </c>
      <c r="AAA16" s="120">
        <v>2172653.89</v>
      </c>
      <c r="AAB16" s="120">
        <v>1926027.46</v>
      </c>
      <c r="AAC16" s="120">
        <v>1821397.07</v>
      </c>
      <c r="AAD16" s="120">
        <v>2586318.41</v>
      </c>
      <c r="AAE16" s="120">
        <v>1045299.25</v>
      </c>
      <c r="AAF16" s="120">
        <v>58220822.659999996</v>
      </c>
      <c r="AAG16" s="120">
        <v>2162034.92</v>
      </c>
      <c r="AAH16" s="120">
        <v>3451870.23</v>
      </c>
      <c r="AAI16" s="120">
        <v>16547767.75</v>
      </c>
      <c r="AAJ16" s="120">
        <v>17423219.899999999</v>
      </c>
      <c r="AAK16" s="120">
        <v>3028156.42</v>
      </c>
      <c r="AAL16" s="120">
        <v>2443759.79</v>
      </c>
      <c r="AAM16" s="120">
        <v>278367182.63999999</v>
      </c>
      <c r="AAN16" s="120">
        <v>4573273.7699999996</v>
      </c>
      <c r="AAO16" s="120">
        <v>5036700</v>
      </c>
      <c r="AAP16" s="120">
        <v>3484402.07</v>
      </c>
      <c r="AAQ16" s="120">
        <v>2595041.2599999998</v>
      </c>
      <c r="AAR16" s="120">
        <v>2180000</v>
      </c>
      <c r="AAS16" s="120">
        <v>5720000</v>
      </c>
      <c r="AAT16" s="120">
        <v>4605100</v>
      </c>
      <c r="AAU16" s="120">
        <v>8868813.0899999999</v>
      </c>
      <c r="AAV16" s="120">
        <v>3687301.44</v>
      </c>
      <c r="AAW16" s="120">
        <v>2852339.98</v>
      </c>
      <c r="AAX16" s="120">
        <v>47423290.600000001</v>
      </c>
      <c r="AAY16" s="120">
        <v>5162989.2</v>
      </c>
      <c r="AAZ16" s="120">
        <v>2133150</v>
      </c>
      <c r="ABA16" s="120">
        <v>2225500</v>
      </c>
      <c r="ABB16" s="120">
        <v>4798837.0599999996</v>
      </c>
      <c r="ABC16" s="120">
        <v>1446386.79</v>
      </c>
      <c r="ABD16" s="120">
        <v>4913664.0999999996</v>
      </c>
      <c r="ABE16" s="120">
        <v>1800930.01</v>
      </c>
      <c r="ABF16" s="120">
        <v>10750000</v>
      </c>
      <c r="ABG16" s="120">
        <v>4576323.2300000004</v>
      </c>
      <c r="ABH16" s="120">
        <v>1419833.39</v>
      </c>
      <c r="ABI16" s="120">
        <v>3366924.76</v>
      </c>
      <c r="ABJ16" s="120">
        <v>2666657.56</v>
      </c>
      <c r="ABK16" s="120">
        <v>1458462.96</v>
      </c>
      <c r="ABL16" s="120">
        <v>1615351.16</v>
      </c>
      <c r="ABM16" s="120">
        <v>73902652.120000005</v>
      </c>
      <c r="ABN16" s="120">
        <v>4020382.24</v>
      </c>
      <c r="ABO16" s="120">
        <v>1714185</v>
      </c>
      <c r="ABP16" s="120">
        <v>21188429.25</v>
      </c>
      <c r="ABQ16" s="120">
        <v>3717495.61</v>
      </c>
      <c r="ABR16" s="120">
        <v>8065505.3100000005</v>
      </c>
      <c r="ABS16" s="120">
        <v>3855000</v>
      </c>
      <c r="ABT16" s="120">
        <v>3404214.74</v>
      </c>
      <c r="ABU16" s="120">
        <v>539062.37</v>
      </c>
      <c r="ABV16" s="120">
        <v>250932238.44999999</v>
      </c>
      <c r="ABW16" s="120">
        <v>839261.92</v>
      </c>
      <c r="ABX16" s="120">
        <v>3874055.9</v>
      </c>
      <c r="ABY16" s="120">
        <v>6674035.04</v>
      </c>
      <c r="ABZ16" s="120">
        <v>8182220.7000000002</v>
      </c>
      <c r="ACA16" s="120">
        <v>4820148.55</v>
      </c>
      <c r="ACB16" s="120">
        <v>660474.43999999994</v>
      </c>
      <c r="ACC16" s="120">
        <v>10194986.49</v>
      </c>
      <c r="ACD16" s="120">
        <v>774296.67</v>
      </c>
      <c r="ACE16" s="120">
        <v>2416991.17</v>
      </c>
      <c r="ACF16" s="120">
        <v>815060.3</v>
      </c>
      <c r="ACG16" s="120">
        <v>409743933.02000004</v>
      </c>
      <c r="ACH16" s="120">
        <v>2773047.27</v>
      </c>
      <c r="ACI16" s="120">
        <v>4340392.0599999996</v>
      </c>
      <c r="ACJ16" s="120">
        <v>5168996.6900000004</v>
      </c>
      <c r="ACK16" s="120">
        <v>3712027.52</v>
      </c>
      <c r="ACL16" s="120">
        <v>3418425.64</v>
      </c>
      <c r="ACM16" s="120">
        <v>4253701.78</v>
      </c>
      <c r="ACN16" s="120">
        <v>27951765.109999999</v>
      </c>
      <c r="ACO16" s="120">
        <v>13945242.58</v>
      </c>
      <c r="ACP16" s="120">
        <v>3225070.75</v>
      </c>
      <c r="ACQ16" s="120">
        <v>5668722.6399999997</v>
      </c>
      <c r="ACR16" s="120">
        <v>5136448.0199999996</v>
      </c>
      <c r="ACS16" s="120">
        <v>5176806.95</v>
      </c>
      <c r="ACT16" s="120">
        <v>48534976.890000001</v>
      </c>
      <c r="ACU16" s="120">
        <v>11914928.4</v>
      </c>
      <c r="ACV16" s="120">
        <v>860000</v>
      </c>
      <c r="ACW16" s="120">
        <v>2672164.4300000002</v>
      </c>
      <c r="ACX16" s="120">
        <v>2469193.0499999998</v>
      </c>
      <c r="ACY16" s="120">
        <v>1497945.77</v>
      </c>
      <c r="ACZ16" s="120">
        <v>4807556.87</v>
      </c>
      <c r="ADA16" s="120">
        <v>2027506.52</v>
      </c>
      <c r="ADB16" s="120">
        <v>5757174.9299999997</v>
      </c>
      <c r="ADC16" s="120">
        <v>5499004.8700000001</v>
      </c>
      <c r="ADD16" s="120">
        <v>16324108.5</v>
      </c>
      <c r="ADE16" s="120">
        <v>5934241.79</v>
      </c>
      <c r="ADF16" s="120">
        <v>2215000</v>
      </c>
      <c r="ADG16" s="120">
        <v>192287</v>
      </c>
      <c r="ADH16" s="120">
        <v>2565988.4500000002</v>
      </c>
      <c r="ADI16" s="120">
        <v>12572730.060000001</v>
      </c>
      <c r="ADJ16" s="120">
        <v>4200</v>
      </c>
      <c r="ADK16" s="120">
        <v>2322987.63</v>
      </c>
      <c r="ADL16" s="120">
        <v>255990</v>
      </c>
      <c r="ADM16" s="120">
        <v>80725549.129999995</v>
      </c>
      <c r="ADN16" s="120">
        <v>6925991.8200000003</v>
      </c>
      <c r="ADO16" s="120">
        <v>12887042.609999999</v>
      </c>
      <c r="ADP16" s="120">
        <v>60062500.939999998</v>
      </c>
      <c r="ADQ16" s="120">
        <v>881647.56</v>
      </c>
      <c r="ADR16" s="120">
        <v>5247866.04</v>
      </c>
      <c r="ADS16" s="120">
        <v>2455181.9700000002</v>
      </c>
      <c r="ADT16" s="120">
        <v>2016381.5</v>
      </c>
      <c r="ADU16" s="120">
        <v>257432159.38</v>
      </c>
      <c r="ADV16" s="120">
        <v>14397906.07</v>
      </c>
      <c r="ADW16" s="120">
        <v>13975374.360000001</v>
      </c>
      <c r="ADX16" s="120">
        <v>2153316.33</v>
      </c>
      <c r="ADY16" s="120">
        <v>4363465.1900000004</v>
      </c>
      <c r="ADZ16" s="120">
        <v>20416832.649999999</v>
      </c>
      <c r="AEA16" s="120">
        <v>2892542.51</v>
      </c>
      <c r="AEB16" s="120">
        <v>27874878.59</v>
      </c>
      <c r="AEC16" s="120">
        <v>6070291.8499999996</v>
      </c>
      <c r="AED16" s="120">
        <v>1340445.05</v>
      </c>
      <c r="AEE16" s="120">
        <v>1686907.3</v>
      </c>
      <c r="AEF16" s="120">
        <v>4001765.02</v>
      </c>
      <c r="AEG16" s="120">
        <v>896302.44</v>
      </c>
      <c r="AEH16" s="120">
        <v>1770172.22</v>
      </c>
      <c r="AEI16" s="120">
        <v>4824423.1100000003</v>
      </c>
      <c r="AEJ16" s="120">
        <v>4779343.1100000003</v>
      </c>
      <c r="AEK16" s="120">
        <v>1683344.47</v>
      </c>
      <c r="AEL16" s="120">
        <v>2535127.92</v>
      </c>
      <c r="AEM16" s="120">
        <v>0</v>
      </c>
      <c r="AEN16" s="120">
        <v>87102330.060000002</v>
      </c>
      <c r="AEO16" s="120">
        <v>193254883.78999999</v>
      </c>
      <c r="AEP16" s="120">
        <v>4955046.79</v>
      </c>
      <c r="AEQ16" s="120">
        <v>6338239.75</v>
      </c>
      <c r="AER16" s="120">
        <v>5078411.51</v>
      </c>
      <c r="AES16" s="120">
        <v>3324427.71</v>
      </c>
      <c r="AET16" s="120">
        <v>6232686.0899999999</v>
      </c>
      <c r="AEU16" s="120">
        <v>2503604.89</v>
      </c>
      <c r="AEV16" s="120">
        <v>4914152.33</v>
      </c>
      <c r="AEW16" s="120">
        <v>2117218.63</v>
      </c>
      <c r="AEX16" s="120">
        <v>1402554.8</v>
      </c>
      <c r="AEY16" s="120">
        <v>58099887.390000001</v>
      </c>
      <c r="AEZ16" s="120">
        <v>53528379.259999998</v>
      </c>
      <c r="AFA16" s="120">
        <v>5934958.7400000002</v>
      </c>
      <c r="AFB16" s="120">
        <v>5262754.3</v>
      </c>
      <c r="AFC16" s="120">
        <v>5424885.7199999997</v>
      </c>
      <c r="AFD16" s="120">
        <v>3826059.72</v>
      </c>
      <c r="AFE16" s="120">
        <v>3251200.3</v>
      </c>
      <c r="AFF16" s="120">
        <v>2351395.14</v>
      </c>
      <c r="AFG16" s="120">
        <v>1641278.81</v>
      </c>
      <c r="AFH16" s="120">
        <v>3106479.59</v>
      </c>
      <c r="AFI16" s="120">
        <v>4745129.49</v>
      </c>
      <c r="AFJ16" s="120">
        <v>2555476.5</v>
      </c>
      <c r="AFK16" s="120">
        <v>245000</v>
      </c>
      <c r="AFL16" s="120">
        <v>101397230.00999999</v>
      </c>
      <c r="AFM16" s="120">
        <v>3767692.04</v>
      </c>
      <c r="AFN16" s="120">
        <v>2489084.23</v>
      </c>
      <c r="AFO16" s="120">
        <v>1622139.2</v>
      </c>
      <c r="AFP16" s="120">
        <v>3347633.66</v>
      </c>
      <c r="AFQ16" s="120">
        <v>4067495.51</v>
      </c>
      <c r="AFR16" s="120">
        <v>1273770.95</v>
      </c>
      <c r="AFS16" s="120">
        <v>4403031.29</v>
      </c>
      <c r="AFT16" s="120">
        <v>4719542.55</v>
      </c>
      <c r="AFU16" s="120">
        <v>1094193.1000000001</v>
      </c>
      <c r="AFV16" s="120">
        <v>4940611.79</v>
      </c>
      <c r="AFW16" s="120">
        <v>1551683.1</v>
      </c>
      <c r="AFX16" s="120">
        <v>79976887.359999999</v>
      </c>
      <c r="AFY16" s="120">
        <v>2382500</v>
      </c>
      <c r="AFZ16" s="120">
        <v>2597153.2599999998</v>
      </c>
      <c r="AGA16" s="120">
        <v>5285719.32</v>
      </c>
      <c r="AGB16" s="120">
        <v>5883200</v>
      </c>
      <c r="AGC16" s="120">
        <v>4489335.8</v>
      </c>
      <c r="AGD16" s="120">
        <v>3364565.49</v>
      </c>
      <c r="AGE16" s="120">
        <v>2723400</v>
      </c>
      <c r="AGF16" s="120">
        <v>807096.9</v>
      </c>
      <c r="AGG16" s="120">
        <v>3581316.3600000003</v>
      </c>
      <c r="AGH16" s="120">
        <v>713405.27</v>
      </c>
      <c r="AGI16" s="120">
        <v>261299006.56</v>
      </c>
      <c r="AGJ16" s="120">
        <v>26951374.32</v>
      </c>
      <c r="AGK16" s="120">
        <v>3915786.87</v>
      </c>
      <c r="AGL16" s="120">
        <v>2446922.16</v>
      </c>
      <c r="AGM16" s="120">
        <v>5708589.1200000001</v>
      </c>
      <c r="AGN16" s="120">
        <v>19821745.609999999</v>
      </c>
      <c r="AGO16" s="120">
        <v>5594422.1799999997</v>
      </c>
      <c r="AGP16" s="120">
        <v>5474588.1100000003</v>
      </c>
      <c r="AGQ16" s="120">
        <v>161116847.86000001</v>
      </c>
      <c r="AGR16" s="120">
        <v>122891025.56</v>
      </c>
      <c r="AGS16" s="120">
        <v>3586458.25</v>
      </c>
      <c r="AGT16" s="120">
        <v>7165773.5600000005</v>
      </c>
      <c r="AGU16" s="120">
        <v>32383480.640000001</v>
      </c>
      <c r="AGV16" s="120">
        <v>8025869.0899999999</v>
      </c>
      <c r="AGW16" s="120">
        <v>5541025.6500000004</v>
      </c>
      <c r="AGX16" s="120">
        <v>4375510.41</v>
      </c>
      <c r="AGY16" s="120">
        <v>3855916.6</v>
      </c>
      <c r="AGZ16" s="120">
        <v>4227236.49</v>
      </c>
      <c r="AHA16" s="120">
        <v>4929896.67</v>
      </c>
      <c r="AHB16" s="120">
        <v>7514924.5600000005</v>
      </c>
      <c r="AHC16" s="120">
        <v>2706479.96</v>
      </c>
      <c r="AHD16" s="120">
        <v>3827681.18</v>
      </c>
      <c r="AHE16" s="120">
        <v>2845093.5</v>
      </c>
      <c r="AHF16" s="120">
        <v>3018164</v>
      </c>
      <c r="AHG16" s="120">
        <v>6843052.79</v>
      </c>
      <c r="AHH16" s="120">
        <v>28523227.699999999</v>
      </c>
      <c r="AHI16" s="120">
        <v>1368797.82</v>
      </c>
      <c r="AHJ16" s="120">
        <v>16258192.859999999</v>
      </c>
      <c r="AHK16" s="120">
        <v>1383186.3</v>
      </c>
      <c r="AHL16" s="120">
        <v>9486731.7599999998</v>
      </c>
      <c r="AHM16" s="120">
        <v>2263958.6799999997</v>
      </c>
      <c r="AHN16" s="120">
        <v>2883678.14</v>
      </c>
    </row>
    <row r="17" spans="1:898" ht="27">
      <c r="A17" s="160"/>
      <c r="B17" s="418" t="s">
        <v>646</v>
      </c>
      <c r="C17" s="419">
        <f>SUM(C5:C16)</f>
        <v>3309881274.6599998</v>
      </c>
      <c r="D17" s="419">
        <f t="shared" ref="D17:BO17" si="14">SUM(D5:D16)</f>
        <v>187764495.04000002</v>
      </c>
      <c r="E17" s="419">
        <f t="shared" si="14"/>
        <v>303415558.70999998</v>
      </c>
      <c r="F17" s="419">
        <f t="shared" si="14"/>
        <v>85263362.429999977</v>
      </c>
      <c r="G17" s="419">
        <f t="shared" si="14"/>
        <v>420471202.40000004</v>
      </c>
      <c r="H17" s="419">
        <f t="shared" si="14"/>
        <v>155013436.29999998</v>
      </c>
      <c r="I17" s="419">
        <f t="shared" si="14"/>
        <v>301353486.49000001</v>
      </c>
      <c r="J17" s="419">
        <f t="shared" si="14"/>
        <v>166809577.15999997</v>
      </c>
      <c r="K17" s="419">
        <f t="shared" si="14"/>
        <v>163142666.32000002</v>
      </c>
      <c r="L17" s="419">
        <f t="shared" si="14"/>
        <v>149059157.01000002</v>
      </c>
      <c r="M17" s="419">
        <f t="shared" si="14"/>
        <v>94057850.540000007</v>
      </c>
      <c r="N17" s="419">
        <f t="shared" si="14"/>
        <v>95973941.900000006</v>
      </c>
      <c r="O17" s="419">
        <f t="shared" si="14"/>
        <v>102048268.38000001</v>
      </c>
      <c r="P17" s="419">
        <f t="shared" si="14"/>
        <v>95270505.209999993</v>
      </c>
      <c r="Q17" s="419">
        <f t="shared" si="14"/>
        <v>87359969.310000002</v>
      </c>
      <c r="R17" s="419">
        <f t="shared" si="14"/>
        <v>198573942.78</v>
      </c>
      <c r="S17" s="419">
        <f t="shared" si="14"/>
        <v>195881975.21000001</v>
      </c>
      <c r="T17" s="419">
        <f t="shared" si="14"/>
        <v>43166692.059999995</v>
      </c>
      <c r="U17" s="419">
        <f t="shared" si="14"/>
        <v>2337411328.9499998</v>
      </c>
      <c r="V17" s="419">
        <f t="shared" si="14"/>
        <v>461770908.60999995</v>
      </c>
      <c r="W17" s="419">
        <f t="shared" si="14"/>
        <v>110813917.73000002</v>
      </c>
      <c r="X17" s="419">
        <f t="shared" si="14"/>
        <v>226910714.14999998</v>
      </c>
      <c r="Y17" s="419">
        <f t="shared" si="14"/>
        <v>152806544.95000002</v>
      </c>
      <c r="Z17" s="419">
        <f t="shared" si="14"/>
        <v>162632255.05000001</v>
      </c>
      <c r="AA17" s="419">
        <f t="shared" si="14"/>
        <v>69491463.819999993</v>
      </c>
      <c r="AB17" s="419">
        <f t="shared" si="14"/>
        <v>501651312.51999998</v>
      </c>
      <c r="AC17" s="419">
        <f t="shared" si="14"/>
        <v>201897331.88</v>
      </c>
      <c r="AD17" s="419">
        <f t="shared" si="14"/>
        <v>115353930.29000001</v>
      </c>
      <c r="AE17" s="419">
        <f t="shared" si="14"/>
        <v>381871297.04999995</v>
      </c>
      <c r="AF17" s="419">
        <f t="shared" si="14"/>
        <v>140333724</v>
      </c>
      <c r="AG17" s="419">
        <f t="shared" si="14"/>
        <v>537671817.06000006</v>
      </c>
      <c r="AH17" s="419">
        <f t="shared" si="14"/>
        <v>213396624.35000002</v>
      </c>
      <c r="AI17" s="419">
        <f t="shared" si="14"/>
        <v>123236897.56999998</v>
      </c>
      <c r="AJ17" s="419">
        <f t="shared" si="14"/>
        <v>79594070.86999999</v>
      </c>
      <c r="AK17" s="419">
        <f t="shared" si="14"/>
        <v>145089152.67000002</v>
      </c>
      <c r="AL17" s="419">
        <f t="shared" si="14"/>
        <v>157830422.96000001</v>
      </c>
      <c r="AM17" s="419">
        <f t="shared" si="14"/>
        <v>64910795.020000003</v>
      </c>
      <c r="AN17" s="419">
        <f t="shared" si="14"/>
        <v>100930267.67000002</v>
      </c>
      <c r="AO17" s="419">
        <f t="shared" si="14"/>
        <v>96863538.669999987</v>
      </c>
      <c r="AP17" s="419">
        <f t="shared" si="14"/>
        <v>90958189.150000006</v>
      </c>
      <c r="AQ17" s="419">
        <f t="shared" si="14"/>
        <v>68271142.730000004</v>
      </c>
      <c r="AR17" s="419">
        <f t="shared" si="14"/>
        <v>60451559.729999997</v>
      </c>
      <c r="AS17" s="419">
        <f t="shared" si="14"/>
        <v>1139250163.45</v>
      </c>
      <c r="AT17" s="419">
        <f t="shared" si="14"/>
        <v>55417277.82</v>
      </c>
      <c r="AU17" s="419">
        <f t="shared" si="14"/>
        <v>44684831.839999996</v>
      </c>
      <c r="AV17" s="419">
        <f t="shared" si="14"/>
        <v>82302346.950000003</v>
      </c>
      <c r="AW17" s="419">
        <f t="shared" si="14"/>
        <v>134274868.68999997</v>
      </c>
      <c r="AX17" s="419">
        <f t="shared" si="14"/>
        <v>167471538.38000003</v>
      </c>
      <c r="AY17" s="419">
        <f t="shared" si="14"/>
        <v>61429434.549999997</v>
      </c>
      <c r="AZ17" s="419">
        <f t="shared" si="14"/>
        <v>77930612.939999998</v>
      </c>
      <c r="BA17" s="419">
        <f t="shared" si="14"/>
        <v>54471321.399999991</v>
      </c>
      <c r="BB17" s="419">
        <f t="shared" si="14"/>
        <v>61749142.019999988</v>
      </c>
      <c r="BC17" s="419">
        <f t="shared" si="14"/>
        <v>41264664.060000002</v>
      </c>
      <c r="BD17" s="419">
        <f t="shared" si="14"/>
        <v>38963898.400000006</v>
      </c>
      <c r="BE17" s="419">
        <f t="shared" si="14"/>
        <v>289004455.94000006</v>
      </c>
      <c r="BF17" s="419">
        <f t="shared" si="14"/>
        <v>42550520.219999999</v>
      </c>
      <c r="BG17" s="419">
        <f t="shared" si="14"/>
        <v>43374233.629999995</v>
      </c>
      <c r="BH17" s="419">
        <f t="shared" si="14"/>
        <v>1058052133.41</v>
      </c>
      <c r="BI17" s="419">
        <f t="shared" si="14"/>
        <v>621474417.82000005</v>
      </c>
      <c r="BJ17" s="419">
        <f t="shared" si="14"/>
        <v>129350543.33</v>
      </c>
      <c r="BK17" s="419">
        <f t="shared" si="14"/>
        <v>76852405.870000005</v>
      </c>
      <c r="BL17" s="419">
        <f t="shared" si="14"/>
        <v>181722144.85999998</v>
      </c>
      <c r="BM17" s="419">
        <f t="shared" si="14"/>
        <v>133536713.74999999</v>
      </c>
      <c r="BN17" s="419">
        <f t="shared" si="14"/>
        <v>104176360.74000001</v>
      </c>
      <c r="BO17" s="419">
        <f t="shared" si="14"/>
        <v>13434922.739999998</v>
      </c>
      <c r="BP17" s="419">
        <f t="shared" ref="BP17:EA17" si="15">SUM(BP5:BP16)</f>
        <v>7164013.21</v>
      </c>
      <c r="BQ17" s="419">
        <f t="shared" si="15"/>
        <v>1273202953.4199998</v>
      </c>
      <c r="BR17" s="419">
        <f t="shared" si="15"/>
        <v>183519420.56</v>
      </c>
      <c r="BS17" s="419">
        <f t="shared" si="15"/>
        <v>125382414.28</v>
      </c>
      <c r="BT17" s="419">
        <f t="shared" si="15"/>
        <v>165787040.41</v>
      </c>
      <c r="BU17" s="419">
        <f t="shared" si="15"/>
        <v>118771042.25000001</v>
      </c>
      <c r="BV17" s="419">
        <f t="shared" si="15"/>
        <v>116325094.79000001</v>
      </c>
      <c r="BW17" s="419">
        <f t="shared" si="15"/>
        <v>76527950.469999999</v>
      </c>
      <c r="BX17" s="419">
        <f t="shared" si="15"/>
        <v>128378106.53999999</v>
      </c>
      <c r="BY17" s="419">
        <f t="shared" si="15"/>
        <v>441656220.50000006</v>
      </c>
      <c r="BZ17" s="419">
        <f t="shared" si="15"/>
        <v>83500870.010000005</v>
      </c>
      <c r="CA17" s="419">
        <f t="shared" si="15"/>
        <v>120524099.83999997</v>
      </c>
      <c r="CB17" s="419">
        <f t="shared" si="15"/>
        <v>361505230.86000001</v>
      </c>
      <c r="CC17" s="419">
        <f t="shared" si="15"/>
        <v>78464926.12999998</v>
      </c>
      <c r="CD17" s="419">
        <f t="shared" si="15"/>
        <v>79421393.609999999</v>
      </c>
      <c r="CE17" s="419">
        <f t="shared" si="15"/>
        <v>71933190.480000019</v>
      </c>
      <c r="CF17" s="419">
        <f t="shared" si="15"/>
        <v>3859970696.9099998</v>
      </c>
      <c r="CG17" s="419">
        <f t="shared" si="15"/>
        <v>132647401.14</v>
      </c>
      <c r="CH17" s="419">
        <f t="shared" si="15"/>
        <v>281821775.91000003</v>
      </c>
      <c r="CI17" s="419">
        <f t="shared" si="15"/>
        <v>95800423.75</v>
      </c>
      <c r="CJ17" s="419">
        <f t="shared" si="15"/>
        <v>125206729.77999999</v>
      </c>
      <c r="CK17" s="419">
        <f t="shared" si="15"/>
        <v>118938189.88000001</v>
      </c>
      <c r="CL17" s="419">
        <f t="shared" si="15"/>
        <v>110583072.32000001</v>
      </c>
      <c r="CM17" s="419">
        <f t="shared" si="15"/>
        <v>261376028.11000001</v>
      </c>
      <c r="CN17" s="419">
        <f t="shared" si="15"/>
        <v>59952790.340000004</v>
      </c>
      <c r="CO17" s="419">
        <f t="shared" si="15"/>
        <v>134277154.91</v>
      </c>
      <c r="CP17" s="419">
        <f t="shared" si="15"/>
        <v>87825818.090000004</v>
      </c>
      <c r="CQ17" s="419">
        <f t="shared" si="15"/>
        <v>131746896.88000004</v>
      </c>
      <c r="CR17" s="419">
        <f t="shared" si="15"/>
        <v>89622089.249999985</v>
      </c>
      <c r="CS17" s="419">
        <f t="shared" si="15"/>
        <v>1119354254.9300001</v>
      </c>
      <c r="CT17" s="419">
        <f t="shared" si="15"/>
        <v>95114776.530000001</v>
      </c>
      <c r="CU17" s="419">
        <f t="shared" si="15"/>
        <v>115116547.00999996</v>
      </c>
      <c r="CV17" s="419">
        <f t="shared" si="15"/>
        <v>191092007.24000001</v>
      </c>
      <c r="CW17" s="419">
        <f t="shared" si="15"/>
        <v>74530537.089999989</v>
      </c>
      <c r="CX17" s="419">
        <f t="shared" si="15"/>
        <v>171123467.39000005</v>
      </c>
      <c r="CY17" s="419">
        <f t="shared" si="15"/>
        <v>87500139.529999986</v>
      </c>
      <c r="CZ17" s="419">
        <f t="shared" si="15"/>
        <v>54849720.990000002</v>
      </c>
      <c r="DA17" s="419">
        <f t="shared" si="15"/>
        <v>809640312.62999988</v>
      </c>
      <c r="DB17" s="419">
        <f t="shared" si="15"/>
        <v>1022767052.97</v>
      </c>
      <c r="DC17" s="419">
        <f t="shared" si="15"/>
        <v>111938393.06</v>
      </c>
      <c r="DD17" s="419">
        <f t="shared" si="15"/>
        <v>92939442.879999995</v>
      </c>
      <c r="DE17" s="419">
        <f t="shared" si="15"/>
        <v>287368930.88</v>
      </c>
      <c r="DF17" s="419">
        <f t="shared" si="15"/>
        <v>172144446.10999998</v>
      </c>
      <c r="DG17" s="419">
        <f t="shared" si="15"/>
        <v>214664768.69000006</v>
      </c>
      <c r="DH17" s="419">
        <f t="shared" si="15"/>
        <v>205885601.24000001</v>
      </c>
      <c r="DI17" s="419">
        <f t="shared" si="15"/>
        <v>75354939.140000001</v>
      </c>
      <c r="DJ17" s="419">
        <f t="shared" si="15"/>
        <v>3255123338.2400002</v>
      </c>
      <c r="DK17" s="419">
        <f t="shared" si="15"/>
        <v>117166964.18000001</v>
      </c>
      <c r="DL17" s="419">
        <f t="shared" si="15"/>
        <v>191217256.46000001</v>
      </c>
      <c r="DM17" s="419">
        <f t="shared" si="15"/>
        <v>167520176.13999999</v>
      </c>
      <c r="DN17" s="419">
        <f t="shared" si="15"/>
        <v>172980095.47000006</v>
      </c>
      <c r="DO17" s="419">
        <f t="shared" si="15"/>
        <v>140021603.55000001</v>
      </c>
      <c r="DP17" s="419">
        <f t="shared" si="15"/>
        <v>262849897.28999999</v>
      </c>
      <c r="DQ17" s="419">
        <f t="shared" si="15"/>
        <v>137653013.24000004</v>
      </c>
      <c r="DR17" s="419">
        <f t="shared" si="15"/>
        <v>230287342.86999995</v>
      </c>
      <c r="DS17" s="419">
        <f t="shared" si="15"/>
        <v>1202500520.1800001</v>
      </c>
      <c r="DT17" s="419">
        <f t="shared" si="15"/>
        <v>147704248.19</v>
      </c>
      <c r="DU17" s="419">
        <f t="shared" si="15"/>
        <v>410913968.12</v>
      </c>
      <c r="DV17" s="419">
        <f t="shared" si="15"/>
        <v>447551025.69</v>
      </c>
      <c r="DW17" s="419">
        <f t="shared" si="15"/>
        <v>139781646.91</v>
      </c>
      <c r="DX17" s="419">
        <f t="shared" si="15"/>
        <v>223752692.65999997</v>
      </c>
      <c r="DY17" s="419">
        <f t="shared" si="15"/>
        <v>166989201.38999996</v>
      </c>
      <c r="DZ17" s="419">
        <f t="shared" si="15"/>
        <v>50451128.180000007</v>
      </c>
      <c r="EA17" s="419">
        <f t="shared" si="15"/>
        <v>95669972.590000004</v>
      </c>
      <c r="EB17" s="419">
        <f t="shared" ref="EB17:GM17" si="16">SUM(EB5:EB16)</f>
        <v>95609070.109999999</v>
      </c>
      <c r="EC17" s="419">
        <f t="shared" si="16"/>
        <v>217969154.17000005</v>
      </c>
      <c r="ED17" s="419">
        <f t="shared" si="16"/>
        <v>774375898.35000002</v>
      </c>
      <c r="EE17" s="419">
        <f t="shared" si="16"/>
        <v>564550397.07000005</v>
      </c>
      <c r="EF17" s="419">
        <f t="shared" si="16"/>
        <v>107949407.38999997</v>
      </c>
      <c r="EG17" s="419">
        <f t="shared" si="16"/>
        <v>131772225.5</v>
      </c>
      <c r="EH17" s="419">
        <f t="shared" si="16"/>
        <v>119770048.93000002</v>
      </c>
      <c r="EI17" s="419">
        <f t="shared" si="16"/>
        <v>164363624.89000002</v>
      </c>
      <c r="EJ17" s="419">
        <f t="shared" si="16"/>
        <v>235251297.28000006</v>
      </c>
      <c r="EK17" s="419">
        <f t="shared" si="16"/>
        <v>73104779.430000007</v>
      </c>
      <c r="EL17" s="419">
        <f t="shared" si="16"/>
        <v>114482830.77000003</v>
      </c>
      <c r="EM17" s="419">
        <f t="shared" si="16"/>
        <v>1870590082.28</v>
      </c>
      <c r="EN17" s="419">
        <f t="shared" si="16"/>
        <v>115479189.89</v>
      </c>
      <c r="EO17" s="419">
        <f t="shared" si="16"/>
        <v>109736693.78</v>
      </c>
      <c r="EP17" s="419">
        <f t="shared" si="16"/>
        <v>108321392.87</v>
      </c>
      <c r="EQ17" s="419">
        <f t="shared" si="16"/>
        <v>62551995.159999996</v>
      </c>
      <c r="ER17" s="419">
        <f t="shared" si="16"/>
        <v>58689175.759999998</v>
      </c>
      <c r="ES17" s="419">
        <f t="shared" si="16"/>
        <v>176830981.50000006</v>
      </c>
      <c r="ET17" s="419">
        <f t="shared" si="16"/>
        <v>155135547.52000001</v>
      </c>
      <c r="EU17" s="419">
        <f t="shared" si="16"/>
        <v>102255545.81000003</v>
      </c>
      <c r="EV17" s="419">
        <f t="shared" si="16"/>
        <v>1185877576.0699997</v>
      </c>
      <c r="EW17" s="419">
        <f t="shared" si="16"/>
        <v>52468801.719999999</v>
      </c>
      <c r="EX17" s="419">
        <f t="shared" si="16"/>
        <v>103069931.56</v>
      </c>
      <c r="EY17" s="419">
        <f t="shared" si="16"/>
        <v>154207942.97</v>
      </c>
      <c r="EZ17" s="419">
        <f t="shared" si="16"/>
        <v>181901331.40000001</v>
      </c>
      <c r="FA17" s="419">
        <f t="shared" si="16"/>
        <v>189629807.99000001</v>
      </c>
      <c r="FB17" s="419">
        <f t="shared" si="16"/>
        <v>173212567.31</v>
      </c>
      <c r="FC17" s="419">
        <f t="shared" si="16"/>
        <v>89355902.810000002</v>
      </c>
      <c r="FD17" s="419">
        <f t="shared" si="16"/>
        <v>84331079.710000008</v>
      </c>
      <c r="FE17" s="419">
        <f t="shared" si="16"/>
        <v>77743709.48999998</v>
      </c>
      <c r="FF17" s="419">
        <f t="shared" si="16"/>
        <v>82031925.019999996</v>
      </c>
      <c r="FG17" s="419">
        <f t="shared" si="16"/>
        <v>53412691.520000003</v>
      </c>
      <c r="FH17" s="419">
        <f t="shared" si="16"/>
        <v>961627253.97000003</v>
      </c>
      <c r="FI17" s="419">
        <f t="shared" si="16"/>
        <v>75935642.489999995</v>
      </c>
      <c r="FJ17" s="419">
        <f t="shared" si="16"/>
        <v>81169852.650000021</v>
      </c>
      <c r="FK17" s="419">
        <f t="shared" si="16"/>
        <v>80563562.450000003</v>
      </c>
      <c r="FL17" s="419">
        <f t="shared" si="16"/>
        <v>127995982.23</v>
      </c>
      <c r="FM17" s="419">
        <f t="shared" si="16"/>
        <v>122455769.47000003</v>
      </c>
      <c r="FN17" s="419">
        <f t="shared" si="16"/>
        <v>44081196.230000012</v>
      </c>
      <c r="FO17" s="419">
        <f t="shared" si="16"/>
        <v>19820956.5</v>
      </c>
      <c r="FP17" s="419">
        <f t="shared" si="16"/>
        <v>2291783243.6299996</v>
      </c>
      <c r="FQ17" s="419">
        <f t="shared" si="16"/>
        <v>89208451.799999997</v>
      </c>
      <c r="FR17" s="419">
        <f t="shared" si="16"/>
        <v>184296376.94999999</v>
      </c>
      <c r="FS17" s="419">
        <f t="shared" si="16"/>
        <v>139115167.73999998</v>
      </c>
      <c r="FT17" s="419">
        <f t="shared" si="16"/>
        <v>173152586.78999996</v>
      </c>
      <c r="FU17" s="419">
        <f t="shared" si="16"/>
        <v>98335104.399999991</v>
      </c>
      <c r="FV17" s="419">
        <f t="shared" si="16"/>
        <v>213813929.42000005</v>
      </c>
      <c r="FW17" s="419">
        <f t="shared" si="16"/>
        <v>153887074.71000004</v>
      </c>
      <c r="FX17" s="419">
        <f t="shared" si="16"/>
        <v>132208033.89999999</v>
      </c>
      <c r="FY17" s="419">
        <f t="shared" si="16"/>
        <v>125351559.76000001</v>
      </c>
      <c r="FZ17" s="419">
        <f t="shared" si="16"/>
        <v>245154960.43999997</v>
      </c>
      <c r="GA17" s="419">
        <f t="shared" si="16"/>
        <v>106138292.75999999</v>
      </c>
      <c r="GB17" s="419">
        <f t="shared" si="16"/>
        <v>95948039.609999999</v>
      </c>
      <c r="GC17" s="419">
        <f t="shared" si="16"/>
        <v>44947952.650000006</v>
      </c>
      <c r="GD17" s="419">
        <f t="shared" si="16"/>
        <v>1160244684.5999999</v>
      </c>
      <c r="GE17" s="419">
        <f t="shared" si="16"/>
        <v>75455050.879999995</v>
      </c>
      <c r="GF17" s="419">
        <f t="shared" si="16"/>
        <v>92321414.519999981</v>
      </c>
      <c r="GG17" s="419">
        <f t="shared" si="16"/>
        <v>252595618.28000003</v>
      </c>
      <c r="GH17" s="419">
        <f t="shared" si="16"/>
        <v>100410524.14</v>
      </c>
      <c r="GI17" s="419">
        <f t="shared" si="16"/>
        <v>115213858.09</v>
      </c>
      <c r="GJ17" s="419">
        <f t="shared" si="16"/>
        <v>90079275.87999998</v>
      </c>
      <c r="GK17" s="419">
        <f t="shared" si="16"/>
        <v>231133402.17000002</v>
      </c>
      <c r="GL17" s="419">
        <f t="shared" si="16"/>
        <v>80030984.439999968</v>
      </c>
      <c r="GM17" s="419">
        <f t="shared" si="16"/>
        <v>40431489.309999995</v>
      </c>
      <c r="GN17" s="419">
        <f t="shared" ref="GN17:IY17" si="17">SUM(GN5:GN16)</f>
        <v>35336726.670000002</v>
      </c>
      <c r="GO17" s="419">
        <f t="shared" si="17"/>
        <v>31135041.490000002</v>
      </c>
      <c r="GP17" s="419">
        <f t="shared" si="17"/>
        <v>676189461.08999991</v>
      </c>
      <c r="GQ17" s="419">
        <f t="shared" si="17"/>
        <v>169570689.09000003</v>
      </c>
      <c r="GR17" s="419">
        <f t="shared" si="17"/>
        <v>104533474.17</v>
      </c>
      <c r="GS17" s="419">
        <f t="shared" si="17"/>
        <v>201455058.84000003</v>
      </c>
      <c r="GT17" s="419">
        <f t="shared" si="17"/>
        <v>42707509.239999995</v>
      </c>
      <c r="GU17" s="419">
        <f t="shared" si="17"/>
        <v>148818614.14000002</v>
      </c>
      <c r="GV17" s="419">
        <f t="shared" si="17"/>
        <v>155468340.32999998</v>
      </c>
      <c r="GW17" s="419">
        <f t="shared" si="17"/>
        <v>69244015.819999993</v>
      </c>
      <c r="GX17" s="419">
        <f t="shared" si="17"/>
        <v>720642240.21000004</v>
      </c>
      <c r="GY17" s="419">
        <f t="shared" si="17"/>
        <v>79797521.900000006</v>
      </c>
      <c r="GZ17" s="419">
        <f t="shared" si="17"/>
        <v>157953373.61000004</v>
      </c>
      <c r="HA17" s="419">
        <f t="shared" si="17"/>
        <v>113629692.95</v>
      </c>
      <c r="HB17" s="419">
        <f t="shared" si="17"/>
        <v>2039806693.5200002</v>
      </c>
      <c r="HC17" s="419">
        <f t="shared" si="17"/>
        <v>282716304.85000002</v>
      </c>
      <c r="HD17" s="419">
        <f t="shared" si="17"/>
        <v>529536843.25999999</v>
      </c>
      <c r="HE17" s="419">
        <f t="shared" si="17"/>
        <v>258002572.69999996</v>
      </c>
      <c r="HF17" s="419">
        <f t="shared" si="17"/>
        <v>173917406.55999997</v>
      </c>
      <c r="HG17" s="419">
        <f t="shared" si="17"/>
        <v>278262307.73000002</v>
      </c>
      <c r="HH17" s="419">
        <f t="shared" si="17"/>
        <v>53408143.490000002</v>
      </c>
      <c r="HI17" s="419">
        <f t="shared" si="17"/>
        <v>1230957755.5800002</v>
      </c>
      <c r="HJ17" s="419">
        <f t="shared" si="17"/>
        <v>204986991.16</v>
      </c>
      <c r="HK17" s="419">
        <f t="shared" si="17"/>
        <v>187055376.99000001</v>
      </c>
      <c r="HL17" s="419">
        <f t="shared" si="17"/>
        <v>122487837.00000003</v>
      </c>
      <c r="HM17" s="419">
        <f t="shared" si="17"/>
        <v>107945075.28</v>
      </c>
      <c r="HN17" s="419">
        <f t="shared" si="17"/>
        <v>106217425.13</v>
      </c>
      <c r="HO17" s="419">
        <f t="shared" si="17"/>
        <v>155817933.01999998</v>
      </c>
      <c r="HP17" s="419">
        <f t="shared" si="17"/>
        <v>128913050.97999999</v>
      </c>
      <c r="HQ17" s="419">
        <f t="shared" si="17"/>
        <v>1489632819.0700002</v>
      </c>
      <c r="HR17" s="419">
        <f t="shared" si="17"/>
        <v>486873089.27000004</v>
      </c>
      <c r="HS17" s="419">
        <f t="shared" si="17"/>
        <v>104766746.34999998</v>
      </c>
      <c r="HT17" s="419">
        <f t="shared" si="17"/>
        <v>119755975.12</v>
      </c>
      <c r="HU17" s="419">
        <f t="shared" si="17"/>
        <v>71692520.829999983</v>
      </c>
      <c r="HV17" s="419">
        <f t="shared" si="17"/>
        <v>67279290.340000004</v>
      </c>
      <c r="HW17" s="419">
        <f t="shared" si="17"/>
        <v>177234758.41999999</v>
      </c>
      <c r="HX17" s="419">
        <f t="shared" si="17"/>
        <v>81820043.939999998</v>
      </c>
      <c r="HY17" s="419">
        <f t="shared" si="17"/>
        <v>86912258.199999988</v>
      </c>
      <c r="HZ17" s="419">
        <f t="shared" si="17"/>
        <v>87970594.019999996</v>
      </c>
      <c r="IA17" s="419">
        <f t="shared" si="17"/>
        <v>84842237.020000011</v>
      </c>
      <c r="IB17" s="419">
        <f t="shared" si="17"/>
        <v>138001858.73999995</v>
      </c>
      <c r="IC17" s="419">
        <f t="shared" si="17"/>
        <v>46219934.239999987</v>
      </c>
      <c r="ID17" s="419">
        <f t="shared" si="17"/>
        <v>109861963.33999999</v>
      </c>
      <c r="IE17" s="419">
        <f t="shared" si="17"/>
        <v>50224977.140000001</v>
      </c>
      <c r="IF17" s="419">
        <f t="shared" si="17"/>
        <v>54155633.920000002</v>
      </c>
      <c r="IG17" s="419">
        <f t="shared" si="17"/>
        <v>1166921745.3</v>
      </c>
      <c r="IH17" s="419">
        <f t="shared" si="17"/>
        <v>436850164.79999995</v>
      </c>
      <c r="II17" s="419">
        <f t="shared" si="17"/>
        <v>154372566.38999999</v>
      </c>
      <c r="IJ17" s="419">
        <f t="shared" si="17"/>
        <v>202881658.03999996</v>
      </c>
      <c r="IK17" s="419">
        <f t="shared" si="17"/>
        <v>295634289.24999994</v>
      </c>
      <c r="IL17" s="419">
        <f t="shared" si="17"/>
        <v>98100639.999999985</v>
      </c>
      <c r="IM17" s="419">
        <f t="shared" si="17"/>
        <v>99618804.430000007</v>
      </c>
      <c r="IN17" s="419">
        <f t="shared" si="17"/>
        <v>60745136.829999998</v>
      </c>
      <c r="IO17" s="419">
        <f t="shared" si="17"/>
        <v>81892562.570000008</v>
      </c>
      <c r="IP17" s="419">
        <f t="shared" si="17"/>
        <v>76772322.769999981</v>
      </c>
      <c r="IQ17" s="419">
        <f t="shared" si="17"/>
        <v>82423835.519999996</v>
      </c>
      <c r="IR17" s="419">
        <f t="shared" si="17"/>
        <v>2135979795.5300002</v>
      </c>
      <c r="IS17" s="419">
        <f t="shared" si="17"/>
        <v>656539433.23000014</v>
      </c>
      <c r="IT17" s="419">
        <f t="shared" si="17"/>
        <v>180837506.52999997</v>
      </c>
      <c r="IU17" s="419">
        <f t="shared" si="17"/>
        <v>112624150.98</v>
      </c>
      <c r="IV17" s="419">
        <f t="shared" si="17"/>
        <v>89783647.310000002</v>
      </c>
      <c r="IW17" s="419">
        <f t="shared" si="17"/>
        <v>46104682.190000005</v>
      </c>
      <c r="IX17" s="419">
        <f t="shared" si="17"/>
        <v>88475574.849999994</v>
      </c>
      <c r="IY17" s="419">
        <f t="shared" si="17"/>
        <v>42964010.849999994</v>
      </c>
      <c r="IZ17" s="419">
        <f t="shared" ref="IZ17:LK17" si="18">SUM(IZ5:IZ16)</f>
        <v>63588281.090000004</v>
      </c>
      <c r="JA17" s="419">
        <f t="shared" si="18"/>
        <v>102241540.34</v>
      </c>
      <c r="JB17" s="419">
        <f t="shared" si="18"/>
        <v>104051998.36999999</v>
      </c>
      <c r="JC17" s="419">
        <f t="shared" si="18"/>
        <v>72857554.989999995</v>
      </c>
      <c r="JD17" s="419">
        <f t="shared" si="18"/>
        <v>960125027.82000005</v>
      </c>
      <c r="JE17" s="419">
        <f t="shared" si="18"/>
        <v>343566746.69999999</v>
      </c>
      <c r="JF17" s="419">
        <f t="shared" si="18"/>
        <v>92933513.429999992</v>
      </c>
      <c r="JG17" s="419">
        <f t="shared" si="18"/>
        <v>79434801.900000006</v>
      </c>
      <c r="JH17" s="419">
        <f t="shared" si="18"/>
        <v>58517938.090000004</v>
      </c>
      <c r="JI17" s="419">
        <f t="shared" si="18"/>
        <v>68791166.410000011</v>
      </c>
      <c r="JJ17" s="419">
        <f t="shared" si="18"/>
        <v>666879824.41999996</v>
      </c>
      <c r="JK17" s="419">
        <f t="shared" si="18"/>
        <v>65365099.360000014</v>
      </c>
      <c r="JL17" s="419">
        <f t="shared" si="18"/>
        <v>96869585.359999999</v>
      </c>
      <c r="JM17" s="419">
        <f t="shared" si="18"/>
        <v>126825717.56999998</v>
      </c>
      <c r="JN17" s="419">
        <f t="shared" si="18"/>
        <v>82349378.479999974</v>
      </c>
      <c r="JO17" s="419">
        <f t="shared" si="18"/>
        <v>183227704.78</v>
      </c>
      <c r="JP17" s="419">
        <f t="shared" si="18"/>
        <v>62236243.299999997</v>
      </c>
      <c r="JQ17" s="419">
        <f t="shared" si="18"/>
        <v>1508440579.6199999</v>
      </c>
      <c r="JR17" s="419">
        <f t="shared" si="18"/>
        <v>567071527.96000004</v>
      </c>
      <c r="JS17" s="419">
        <f t="shared" si="18"/>
        <v>112654745.02999999</v>
      </c>
      <c r="JT17" s="419">
        <f t="shared" si="18"/>
        <v>58060838.800000004</v>
      </c>
      <c r="JU17" s="419">
        <f t="shared" si="18"/>
        <v>148440366.29000002</v>
      </c>
      <c r="JV17" s="419">
        <f t="shared" si="18"/>
        <v>41507790.370000005</v>
      </c>
      <c r="JW17" s="419">
        <f t="shared" si="18"/>
        <v>385085560.53000003</v>
      </c>
      <c r="JX17" s="419">
        <f t="shared" si="18"/>
        <v>190586518.09</v>
      </c>
      <c r="JY17" s="419">
        <f t="shared" si="18"/>
        <v>103052580.76000001</v>
      </c>
      <c r="JZ17" s="419">
        <f t="shared" si="18"/>
        <v>137640407.82999998</v>
      </c>
      <c r="KA17" s="419">
        <f t="shared" si="18"/>
        <v>94946278.049999997</v>
      </c>
      <c r="KB17" s="419">
        <f t="shared" si="18"/>
        <v>96466995.5</v>
      </c>
      <c r="KC17" s="419">
        <f t="shared" si="18"/>
        <v>90766549.329999968</v>
      </c>
      <c r="KD17" s="419">
        <f t="shared" si="18"/>
        <v>34951825.619999997</v>
      </c>
      <c r="KE17" s="419">
        <f t="shared" si="18"/>
        <v>70388504.890000001</v>
      </c>
      <c r="KF17" s="419">
        <f t="shared" si="18"/>
        <v>2267313339.5499997</v>
      </c>
      <c r="KG17" s="419">
        <f t="shared" si="18"/>
        <v>-1.862645149230957E-9</v>
      </c>
      <c r="KH17" s="419">
        <f t="shared" si="18"/>
        <v>129180806.58999999</v>
      </c>
      <c r="KI17" s="419">
        <f t="shared" si="18"/>
        <v>144127612.69</v>
      </c>
      <c r="KJ17" s="419">
        <f t="shared" si="18"/>
        <v>150074994.95000002</v>
      </c>
      <c r="KK17" s="419">
        <f t="shared" si="18"/>
        <v>126596282.77000001</v>
      </c>
      <c r="KL17" s="419">
        <f t="shared" si="18"/>
        <v>413936019.94000006</v>
      </c>
      <c r="KM17" s="419">
        <f t="shared" si="18"/>
        <v>93733320.01000002</v>
      </c>
      <c r="KN17" s="419">
        <f t="shared" si="18"/>
        <v>91456424.189999998</v>
      </c>
      <c r="KO17" s="419">
        <f t="shared" si="18"/>
        <v>614695342.38</v>
      </c>
      <c r="KP17" s="419">
        <f t="shared" si="18"/>
        <v>104901344.17999999</v>
      </c>
      <c r="KQ17" s="419">
        <f t="shared" si="18"/>
        <v>140249838.11000001</v>
      </c>
      <c r="KR17" s="419">
        <f t="shared" si="18"/>
        <v>336518761.56999993</v>
      </c>
      <c r="KS17" s="419">
        <f t="shared" si="18"/>
        <v>91099346.529999986</v>
      </c>
      <c r="KT17" s="419">
        <f t="shared" si="18"/>
        <v>185666280.28999999</v>
      </c>
      <c r="KU17" s="419">
        <f t="shared" si="18"/>
        <v>1091313307.52</v>
      </c>
      <c r="KV17" s="419">
        <f t="shared" si="18"/>
        <v>150994268.32000002</v>
      </c>
      <c r="KW17" s="419">
        <f t="shared" si="18"/>
        <v>1047425720.6499999</v>
      </c>
      <c r="KX17" s="419">
        <f t="shared" si="18"/>
        <v>108658919.56999998</v>
      </c>
      <c r="KY17" s="419">
        <f t="shared" si="18"/>
        <v>72479018.339999989</v>
      </c>
      <c r="KZ17" s="419">
        <f t="shared" si="18"/>
        <v>192462477.70999998</v>
      </c>
      <c r="LA17" s="419">
        <f t="shared" si="18"/>
        <v>247307736.62</v>
      </c>
      <c r="LB17" s="419">
        <f t="shared" si="18"/>
        <v>126572754.77999999</v>
      </c>
      <c r="LC17" s="419">
        <f t="shared" si="18"/>
        <v>115790481.01000001</v>
      </c>
      <c r="LD17" s="419">
        <f t="shared" si="18"/>
        <v>77843360.300000012</v>
      </c>
      <c r="LE17" s="419">
        <f t="shared" si="18"/>
        <v>2482946591.4900002</v>
      </c>
      <c r="LF17" s="419">
        <f t="shared" si="18"/>
        <v>427898156.81</v>
      </c>
      <c r="LG17" s="419">
        <f t="shared" si="18"/>
        <v>594546910.11000001</v>
      </c>
      <c r="LH17" s="419">
        <f t="shared" si="18"/>
        <v>550293167.13999999</v>
      </c>
      <c r="LI17" s="419">
        <f t="shared" si="18"/>
        <v>120293423.08999997</v>
      </c>
      <c r="LJ17" s="419">
        <f t="shared" si="18"/>
        <v>107283498.08999999</v>
      </c>
      <c r="LK17" s="419">
        <f t="shared" si="18"/>
        <v>73969445.930000007</v>
      </c>
      <c r="LL17" s="419">
        <f t="shared" ref="LL17:NW17" si="19">SUM(LL5:LL16)</f>
        <v>154010224.69999999</v>
      </c>
      <c r="LM17" s="419">
        <f t="shared" si="19"/>
        <v>85819239.709999979</v>
      </c>
      <c r="LN17" s="419">
        <f t="shared" si="19"/>
        <v>161682231.35000002</v>
      </c>
      <c r="LO17" s="419">
        <f t="shared" si="19"/>
        <v>56312871.229999989</v>
      </c>
      <c r="LP17" s="419">
        <f t="shared" si="19"/>
        <v>730969522.60000002</v>
      </c>
      <c r="LQ17" s="419">
        <f t="shared" si="19"/>
        <v>144697137.76999998</v>
      </c>
      <c r="LR17" s="419">
        <f t="shared" si="19"/>
        <v>103921529.76000001</v>
      </c>
      <c r="LS17" s="419">
        <f t="shared" si="19"/>
        <v>1703602654.1799998</v>
      </c>
      <c r="LT17" s="419">
        <f t="shared" si="19"/>
        <v>775842461.8499999</v>
      </c>
      <c r="LU17" s="419">
        <f t="shared" si="19"/>
        <v>1778867566.1499996</v>
      </c>
      <c r="LV17" s="419">
        <f t="shared" si="19"/>
        <v>530973612.86999989</v>
      </c>
      <c r="LW17" s="419">
        <f t="shared" si="19"/>
        <v>205611446.57999995</v>
      </c>
      <c r="LX17" s="419">
        <f t="shared" si="19"/>
        <v>184354091.51000002</v>
      </c>
      <c r="LY17" s="419">
        <f t="shared" si="19"/>
        <v>161561553.72000003</v>
      </c>
      <c r="LZ17" s="419">
        <f t="shared" si="19"/>
        <v>153155536.06999999</v>
      </c>
      <c r="MA17" s="419">
        <f t="shared" si="19"/>
        <v>143591976.51999998</v>
      </c>
      <c r="MB17" s="419">
        <f t="shared" si="19"/>
        <v>251131468.16999999</v>
      </c>
      <c r="MC17" s="419">
        <f t="shared" si="19"/>
        <v>314433204.19</v>
      </c>
      <c r="MD17" s="419">
        <f t="shared" si="19"/>
        <v>97860307.820000023</v>
      </c>
      <c r="ME17" s="419">
        <f t="shared" si="19"/>
        <v>2093789026.9100003</v>
      </c>
      <c r="MF17" s="419">
        <f t="shared" si="19"/>
        <v>126457469.68000001</v>
      </c>
      <c r="MG17" s="419">
        <f t="shared" si="19"/>
        <v>81268698.589999989</v>
      </c>
      <c r="MH17" s="419">
        <f t="shared" si="19"/>
        <v>81923621.960000008</v>
      </c>
      <c r="MI17" s="419">
        <f t="shared" si="19"/>
        <v>74153466.599999994</v>
      </c>
      <c r="MJ17" s="419">
        <f t="shared" si="19"/>
        <v>134271084.88</v>
      </c>
      <c r="MK17" s="419">
        <f t="shared" si="19"/>
        <v>97807801.519999996</v>
      </c>
      <c r="ML17" s="419">
        <f t="shared" si="19"/>
        <v>100920268.63000001</v>
      </c>
      <c r="MM17" s="419">
        <f t="shared" si="19"/>
        <v>221468380.86999997</v>
      </c>
      <c r="MN17" s="419">
        <f t="shared" si="19"/>
        <v>86255923.940000013</v>
      </c>
      <c r="MO17" s="419">
        <f t="shared" si="19"/>
        <v>93262103.029999986</v>
      </c>
      <c r="MP17" s="419">
        <f t="shared" si="19"/>
        <v>94180357.960000008</v>
      </c>
      <c r="MQ17" s="419">
        <f t="shared" si="19"/>
        <v>1690640863.6100001</v>
      </c>
      <c r="MR17" s="419">
        <f t="shared" si="19"/>
        <v>105715775.48</v>
      </c>
      <c r="MS17" s="419">
        <f t="shared" si="19"/>
        <v>142130920.71000001</v>
      </c>
      <c r="MT17" s="419">
        <f t="shared" si="19"/>
        <v>182345456.00999999</v>
      </c>
      <c r="MU17" s="419">
        <f t="shared" si="19"/>
        <v>173070045.95999998</v>
      </c>
      <c r="MV17" s="419">
        <f t="shared" si="19"/>
        <v>124802986.31999998</v>
      </c>
      <c r="MW17" s="419">
        <f t="shared" si="19"/>
        <v>255082192.67999998</v>
      </c>
      <c r="MX17" s="419">
        <f t="shared" si="19"/>
        <v>180354437.60999998</v>
      </c>
      <c r="MY17" s="419">
        <f t="shared" si="19"/>
        <v>113447358.75000001</v>
      </c>
      <c r="MZ17" s="419">
        <f t="shared" si="19"/>
        <v>47737458.020000003</v>
      </c>
      <c r="NA17" s="419">
        <f t="shared" si="19"/>
        <v>42645543.860000014</v>
      </c>
      <c r="NB17" s="419">
        <f t="shared" si="19"/>
        <v>4092146886.3999996</v>
      </c>
      <c r="NC17" s="419">
        <f t="shared" si="19"/>
        <v>351324394.61000001</v>
      </c>
      <c r="ND17" s="419">
        <f t="shared" si="19"/>
        <v>85958121.13000001</v>
      </c>
      <c r="NE17" s="419">
        <f t="shared" si="19"/>
        <v>776110111.93999994</v>
      </c>
      <c r="NF17" s="419">
        <f t="shared" si="19"/>
        <v>85610267.420000002</v>
      </c>
      <c r="NG17" s="419">
        <f t="shared" si="19"/>
        <v>228626971.78</v>
      </c>
      <c r="NH17" s="419">
        <f t="shared" si="19"/>
        <v>427085497.96000004</v>
      </c>
      <c r="NI17" s="419">
        <f t="shared" si="19"/>
        <v>389090557.33999997</v>
      </c>
      <c r="NJ17" s="419">
        <f t="shared" si="19"/>
        <v>43286894.479999997</v>
      </c>
      <c r="NK17" s="419">
        <f t="shared" si="19"/>
        <v>219065089.45000002</v>
      </c>
      <c r="NL17" s="419">
        <f t="shared" si="19"/>
        <v>133102280.34000002</v>
      </c>
      <c r="NM17" s="419">
        <f t="shared" si="19"/>
        <v>94293975.250000015</v>
      </c>
      <c r="NN17" s="419">
        <f t="shared" si="19"/>
        <v>686031851.71000016</v>
      </c>
      <c r="NO17" s="419">
        <f t="shared" si="19"/>
        <v>94439145.680000022</v>
      </c>
      <c r="NP17" s="419">
        <f t="shared" si="19"/>
        <v>90876139.290000007</v>
      </c>
      <c r="NQ17" s="419">
        <f t="shared" si="19"/>
        <v>91052056.840000004</v>
      </c>
      <c r="NR17" s="419">
        <f t="shared" si="19"/>
        <v>81501377.760000005</v>
      </c>
      <c r="NS17" s="419">
        <f t="shared" si="19"/>
        <v>26985848.260000002</v>
      </c>
      <c r="NT17" s="419">
        <f t="shared" si="19"/>
        <v>55664257.269999988</v>
      </c>
      <c r="NU17" s="419">
        <f t="shared" si="19"/>
        <v>1387567240.8503997</v>
      </c>
      <c r="NV17" s="419">
        <f t="shared" si="19"/>
        <v>475748150.72000003</v>
      </c>
      <c r="NW17" s="419">
        <f t="shared" si="19"/>
        <v>113540159.90999997</v>
      </c>
      <c r="NX17" s="419">
        <f t="shared" ref="NX17:QI17" si="20">SUM(NX5:NX16)</f>
        <v>81186971.299999997</v>
      </c>
      <c r="NY17" s="419">
        <f t="shared" si="20"/>
        <v>108291433.03000003</v>
      </c>
      <c r="NZ17" s="419">
        <f t="shared" si="20"/>
        <v>188642823.59</v>
      </c>
      <c r="OA17" s="419">
        <f t="shared" si="20"/>
        <v>69506047.710000008</v>
      </c>
      <c r="OB17" s="419">
        <f t="shared" si="20"/>
        <v>1629964879.6600003</v>
      </c>
      <c r="OC17" s="419">
        <f t="shared" si="20"/>
        <v>333202928.81</v>
      </c>
      <c r="OD17" s="419">
        <f t="shared" si="20"/>
        <v>160956772.42999995</v>
      </c>
      <c r="OE17" s="419">
        <f t="shared" si="20"/>
        <v>391717282.03999996</v>
      </c>
      <c r="OF17" s="419">
        <f t="shared" si="20"/>
        <v>115646687.55</v>
      </c>
      <c r="OG17" s="419">
        <f t="shared" si="20"/>
        <v>151468933.36000001</v>
      </c>
      <c r="OH17" s="419">
        <f t="shared" si="20"/>
        <v>151184293.69</v>
      </c>
      <c r="OI17" s="419">
        <f t="shared" si="20"/>
        <v>63891526.479999997</v>
      </c>
      <c r="OJ17" s="419">
        <f t="shared" si="20"/>
        <v>104199207.17999999</v>
      </c>
      <c r="OK17" s="419">
        <f t="shared" si="20"/>
        <v>1622372052.48</v>
      </c>
      <c r="OL17" s="419">
        <f t="shared" si="20"/>
        <v>364676191.67000008</v>
      </c>
      <c r="OM17" s="419">
        <f t="shared" si="20"/>
        <v>788393736.53999996</v>
      </c>
      <c r="ON17" s="419">
        <f t="shared" si="20"/>
        <v>193175000.71000001</v>
      </c>
      <c r="OO17" s="419">
        <f t="shared" si="20"/>
        <v>160289599.24000001</v>
      </c>
      <c r="OP17" s="419">
        <f t="shared" si="20"/>
        <v>58565763.969999984</v>
      </c>
      <c r="OQ17" s="419">
        <f t="shared" si="20"/>
        <v>840790067.14999986</v>
      </c>
      <c r="OR17" s="419">
        <f t="shared" si="20"/>
        <v>90708485.609999999</v>
      </c>
      <c r="OS17" s="419">
        <f t="shared" si="20"/>
        <v>104964510.47</v>
      </c>
      <c r="OT17" s="419">
        <f t="shared" si="20"/>
        <v>239136605.29000002</v>
      </c>
      <c r="OU17" s="419">
        <f t="shared" si="20"/>
        <v>147247811.19</v>
      </c>
      <c r="OV17" s="419">
        <f t="shared" si="20"/>
        <v>408241589.31999993</v>
      </c>
      <c r="OW17" s="419">
        <f t="shared" si="20"/>
        <v>100671893.20999999</v>
      </c>
      <c r="OX17" s="419">
        <f t="shared" si="20"/>
        <v>65206838.309999995</v>
      </c>
      <c r="OY17" s="419">
        <f t="shared" si="20"/>
        <v>56328801.760000005</v>
      </c>
      <c r="OZ17" s="419">
        <f t="shared" si="20"/>
        <v>1286393020.6500001</v>
      </c>
      <c r="PA17" s="419">
        <f t="shared" si="20"/>
        <v>73664721.579999998</v>
      </c>
      <c r="PB17" s="419">
        <f t="shared" si="20"/>
        <v>241741610.87</v>
      </c>
      <c r="PC17" s="419">
        <f t="shared" si="20"/>
        <v>54993051.75</v>
      </c>
      <c r="PD17" s="419">
        <f t="shared" si="20"/>
        <v>148575272.19</v>
      </c>
      <c r="PE17" s="419">
        <f t="shared" si="20"/>
        <v>336898775.27999997</v>
      </c>
      <c r="PF17" s="419">
        <f t="shared" si="20"/>
        <v>87985938.87999998</v>
      </c>
      <c r="PG17" s="419">
        <f t="shared" si="20"/>
        <v>71409630.620000005</v>
      </c>
      <c r="PH17" s="419">
        <f t="shared" si="20"/>
        <v>126760947.28999999</v>
      </c>
      <c r="PI17" s="419">
        <f t="shared" si="20"/>
        <v>97727138.120000005</v>
      </c>
      <c r="PJ17" s="419">
        <f t="shared" si="20"/>
        <v>151562802.99000001</v>
      </c>
      <c r="PK17" s="419">
        <f t="shared" si="20"/>
        <v>172428032.02000001</v>
      </c>
      <c r="PL17" s="419">
        <f t="shared" si="20"/>
        <v>67416466.640000001</v>
      </c>
      <c r="PM17" s="419">
        <f t="shared" si="20"/>
        <v>318961034.40999997</v>
      </c>
      <c r="PN17" s="419">
        <f t="shared" si="20"/>
        <v>46813662.420000002</v>
      </c>
      <c r="PO17" s="419">
        <f t="shared" si="20"/>
        <v>38143187.239999995</v>
      </c>
      <c r="PP17" s="419">
        <f t="shared" si="20"/>
        <v>28065355.790000003</v>
      </c>
      <c r="PQ17" s="419">
        <f t="shared" si="20"/>
        <v>36168127.859999999</v>
      </c>
      <c r="PR17" s="419">
        <f t="shared" si="20"/>
        <v>3357257779.0499992</v>
      </c>
      <c r="PS17" s="419">
        <f t="shared" si="20"/>
        <v>110776373.17999999</v>
      </c>
      <c r="PT17" s="419">
        <f t="shared" si="20"/>
        <v>102507891.83999999</v>
      </c>
      <c r="PU17" s="419">
        <f t="shared" si="20"/>
        <v>162093870.47</v>
      </c>
      <c r="PV17" s="419">
        <f t="shared" si="20"/>
        <v>771826639.21000004</v>
      </c>
      <c r="PW17" s="419">
        <f t="shared" si="20"/>
        <v>128947356.22000001</v>
      </c>
      <c r="PX17" s="419">
        <f t="shared" si="20"/>
        <v>296434902.99000001</v>
      </c>
      <c r="PY17" s="419">
        <f t="shared" si="20"/>
        <v>96000843.910000011</v>
      </c>
      <c r="PZ17" s="419">
        <f t="shared" si="20"/>
        <v>247669128.54000002</v>
      </c>
      <c r="QA17" s="419">
        <f t="shared" si="20"/>
        <v>63521443.379999995</v>
      </c>
      <c r="QB17" s="419">
        <f t="shared" si="20"/>
        <v>232572519.28000003</v>
      </c>
      <c r="QC17" s="419">
        <f t="shared" si="20"/>
        <v>73618039.810000017</v>
      </c>
      <c r="QD17" s="419">
        <f t="shared" si="20"/>
        <v>104541161.83</v>
      </c>
      <c r="QE17" s="419">
        <f t="shared" si="20"/>
        <v>122923145.28999998</v>
      </c>
      <c r="QF17" s="419">
        <f t="shared" si="20"/>
        <v>162601818.28000003</v>
      </c>
      <c r="QG17" s="419">
        <f t="shared" si="20"/>
        <v>172136171.67999995</v>
      </c>
      <c r="QH17" s="419">
        <f t="shared" si="20"/>
        <v>96395911.299999982</v>
      </c>
      <c r="QI17" s="419">
        <f t="shared" si="20"/>
        <v>86726623.800000027</v>
      </c>
      <c r="QJ17" s="419">
        <f t="shared" ref="QJ17:SU17" si="21">SUM(QJ5:QJ16)</f>
        <v>63978308.150000006</v>
      </c>
      <c r="QK17" s="419">
        <f t="shared" si="21"/>
        <v>230032191.36000001</v>
      </c>
      <c r="QL17" s="419">
        <f t="shared" si="21"/>
        <v>296633795.76999998</v>
      </c>
      <c r="QM17" s="419">
        <f t="shared" si="21"/>
        <v>72437564.170000002</v>
      </c>
      <c r="QN17" s="419">
        <f t="shared" si="21"/>
        <v>27474241.429999996</v>
      </c>
      <c r="QO17" s="419">
        <f t="shared" si="21"/>
        <v>23832295.34</v>
      </c>
      <c r="QP17" s="419">
        <f t="shared" si="21"/>
        <v>35234826.870000005</v>
      </c>
      <c r="QQ17" s="419">
        <f t="shared" si="21"/>
        <v>36592143.019999996</v>
      </c>
      <c r="QR17" s="419">
        <f t="shared" si="21"/>
        <v>1756812055.9199998</v>
      </c>
      <c r="QS17" s="419">
        <f t="shared" si="21"/>
        <v>69125982.860000014</v>
      </c>
      <c r="QT17" s="419">
        <f t="shared" si="21"/>
        <v>250171015.86000001</v>
      </c>
      <c r="QU17" s="419">
        <f t="shared" si="21"/>
        <v>123031366.31000002</v>
      </c>
      <c r="QV17" s="419">
        <f t="shared" si="21"/>
        <v>119340446.86000001</v>
      </c>
      <c r="QW17" s="419">
        <f t="shared" si="21"/>
        <v>351817714.17999995</v>
      </c>
      <c r="QX17" s="419">
        <f t="shared" si="21"/>
        <v>88544964.510000005</v>
      </c>
      <c r="QY17" s="419">
        <f t="shared" si="21"/>
        <v>161192934.05000001</v>
      </c>
      <c r="QZ17" s="419">
        <f t="shared" si="21"/>
        <v>230949554.39000005</v>
      </c>
      <c r="RA17" s="419">
        <f t="shared" si="21"/>
        <v>76920342.650000006</v>
      </c>
      <c r="RB17" s="419">
        <f t="shared" si="21"/>
        <v>77132947.24000001</v>
      </c>
      <c r="RC17" s="419">
        <f t="shared" si="21"/>
        <v>42018476.910000004</v>
      </c>
      <c r="RD17" s="419">
        <f t="shared" si="21"/>
        <v>36568067.589999996</v>
      </c>
      <c r="RE17" s="419">
        <f t="shared" si="21"/>
        <v>2085024427.26</v>
      </c>
      <c r="RF17" s="419">
        <f t="shared" si="21"/>
        <v>243822719.79000002</v>
      </c>
      <c r="RG17" s="419">
        <f t="shared" si="21"/>
        <v>110402317.22000001</v>
      </c>
      <c r="RH17" s="419">
        <f t="shared" si="21"/>
        <v>172101293.55999994</v>
      </c>
      <c r="RI17" s="419">
        <f t="shared" si="21"/>
        <v>126786233.76000004</v>
      </c>
      <c r="RJ17" s="419">
        <f t="shared" si="21"/>
        <v>165425398.24000001</v>
      </c>
      <c r="RK17" s="419">
        <f t="shared" si="21"/>
        <v>295332472.28000003</v>
      </c>
      <c r="RL17" s="419">
        <f t="shared" si="21"/>
        <v>101542796.98000002</v>
      </c>
      <c r="RM17" s="419">
        <f t="shared" si="21"/>
        <v>122683968.84999999</v>
      </c>
      <c r="RN17" s="419">
        <f t="shared" si="21"/>
        <v>263005442.22999993</v>
      </c>
      <c r="RO17" s="419">
        <f t="shared" si="21"/>
        <v>282321287.19</v>
      </c>
      <c r="RP17" s="419">
        <f t="shared" si="21"/>
        <v>69995769.219999999</v>
      </c>
      <c r="RQ17" s="419">
        <f t="shared" si="21"/>
        <v>62261255.399999991</v>
      </c>
      <c r="RR17" s="419">
        <f t="shared" si="21"/>
        <v>120193778.75</v>
      </c>
      <c r="RS17" s="419">
        <f t="shared" si="21"/>
        <v>61921824.030000001</v>
      </c>
      <c r="RT17" s="419">
        <f t="shared" si="21"/>
        <v>84850151.560000002</v>
      </c>
      <c r="RU17" s="419">
        <f t="shared" si="21"/>
        <v>105555561.38</v>
      </c>
      <c r="RV17" s="419">
        <f t="shared" si="21"/>
        <v>42842554.190000005</v>
      </c>
      <c r="RW17" s="419">
        <f t="shared" si="21"/>
        <v>28319506.520000003</v>
      </c>
      <c r="RX17" s="419">
        <f t="shared" si="21"/>
        <v>35898644.439999998</v>
      </c>
      <c r="RY17" s="419">
        <f t="shared" si="21"/>
        <v>951165820.62</v>
      </c>
      <c r="RZ17" s="419">
        <f t="shared" si="21"/>
        <v>97781162.499999985</v>
      </c>
      <c r="SA17" s="419">
        <f t="shared" si="21"/>
        <v>94209323.730000004</v>
      </c>
      <c r="SB17" s="419">
        <f t="shared" si="21"/>
        <v>84047649.970000014</v>
      </c>
      <c r="SC17" s="419">
        <f t="shared" si="21"/>
        <v>58930097.269999996</v>
      </c>
      <c r="SD17" s="419">
        <f t="shared" si="21"/>
        <v>111245735.02</v>
      </c>
      <c r="SE17" s="419">
        <f t="shared" si="21"/>
        <v>107673037.56</v>
      </c>
      <c r="SF17" s="419">
        <f t="shared" si="21"/>
        <v>155018837.17000002</v>
      </c>
      <c r="SG17" s="419">
        <f t="shared" si="21"/>
        <v>87383404.689999998</v>
      </c>
      <c r="SH17" s="419">
        <f t="shared" si="21"/>
        <v>87600381.090000033</v>
      </c>
      <c r="SI17" s="419">
        <f t="shared" si="21"/>
        <v>236855192.20000002</v>
      </c>
      <c r="SJ17" s="419">
        <f t="shared" si="21"/>
        <v>28453491.550000004</v>
      </c>
      <c r="SK17" s="419">
        <f t="shared" si="21"/>
        <v>517277199.15000004</v>
      </c>
      <c r="SL17" s="419">
        <f t="shared" si="21"/>
        <v>105275018.53000002</v>
      </c>
      <c r="SM17" s="419">
        <f t="shared" si="21"/>
        <v>118174728.83000001</v>
      </c>
      <c r="SN17" s="419">
        <f t="shared" si="21"/>
        <v>195027807.70999998</v>
      </c>
      <c r="SO17" s="419">
        <f t="shared" si="21"/>
        <v>97922866.13000001</v>
      </c>
      <c r="SP17" s="419">
        <f t="shared" si="21"/>
        <v>107145945.71999998</v>
      </c>
      <c r="SQ17" s="419">
        <f t="shared" si="21"/>
        <v>84549888.429999992</v>
      </c>
      <c r="SR17" s="419">
        <f t="shared" si="21"/>
        <v>54519215.460000001</v>
      </c>
      <c r="SS17" s="419">
        <f t="shared" si="21"/>
        <v>1044788488.9600004</v>
      </c>
      <c r="ST17" s="419">
        <f t="shared" si="21"/>
        <v>71691010.430000007</v>
      </c>
      <c r="SU17" s="419">
        <f t="shared" si="21"/>
        <v>119364356.95999998</v>
      </c>
      <c r="SV17" s="419">
        <f t="shared" ref="SV17:VG17" si="22">SUM(SV5:SV16)</f>
        <v>106958842.86999999</v>
      </c>
      <c r="SW17" s="419">
        <f t="shared" si="22"/>
        <v>45742605.170000002</v>
      </c>
      <c r="SX17" s="419">
        <f t="shared" si="22"/>
        <v>67637625.480000004</v>
      </c>
      <c r="SY17" s="419">
        <f t="shared" si="22"/>
        <v>97488093.969999999</v>
      </c>
      <c r="SZ17" s="419">
        <f t="shared" si="22"/>
        <v>248411305.20999998</v>
      </c>
      <c r="TA17" s="419">
        <f t="shared" si="22"/>
        <v>79530068.589999974</v>
      </c>
      <c r="TB17" s="419">
        <f t="shared" si="22"/>
        <v>74204934.969999999</v>
      </c>
      <c r="TC17" s="419">
        <f t="shared" si="22"/>
        <v>102257734.21999998</v>
      </c>
      <c r="TD17" s="419">
        <f t="shared" si="22"/>
        <v>183249986.30000001</v>
      </c>
      <c r="TE17" s="419">
        <f t="shared" si="22"/>
        <v>82651001.409999982</v>
      </c>
      <c r="TF17" s="419">
        <f t="shared" si="22"/>
        <v>66110301.020000003</v>
      </c>
      <c r="TG17" s="419">
        <f t="shared" si="22"/>
        <v>2099667116.5900002</v>
      </c>
      <c r="TH17" s="419">
        <f t="shared" si="22"/>
        <v>102600669.16</v>
      </c>
      <c r="TI17" s="419">
        <f t="shared" si="22"/>
        <v>65771294.550000004</v>
      </c>
      <c r="TJ17" s="419">
        <f t="shared" si="22"/>
        <v>192637283.47999999</v>
      </c>
      <c r="TK17" s="419">
        <f t="shared" si="22"/>
        <v>169687382.85999998</v>
      </c>
      <c r="TL17" s="419">
        <f t="shared" si="22"/>
        <v>114806740.37999997</v>
      </c>
      <c r="TM17" s="419">
        <f t="shared" si="22"/>
        <v>47244318.059999995</v>
      </c>
      <c r="TN17" s="419">
        <f t="shared" si="22"/>
        <v>338408286.43000007</v>
      </c>
      <c r="TO17" s="419">
        <f t="shared" si="22"/>
        <v>84791139.849999994</v>
      </c>
      <c r="TP17" s="419">
        <f t="shared" si="22"/>
        <v>165252975.04999998</v>
      </c>
      <c r="TQ17" s="419">
        <f t="shared" si="22"/>
        <v>172731662.29999998</v>
      </c>
      <c r="TR17" s="419">
        <f t="shared" si="22"/>
        <v>83915959.510000005</v>
      </c>
      <c r="TS17" s="419">
        <f t="shared" si="22"/>
        <v>65633233.950000003</v>
      </c>
      <c r="TT17" s="419">
        <f t="shared" si="22"/>
        <v>91169051.329999998</v>
      </c>
      <c r="TU17" s="419">
        <f t="shared" si="22"/>
        <v>79197415.13000001</v>
      </c>
      <c r="TV17" s="419">
        <f t="shared" si="22"/>
        <v>76558715.319999993</v>
      </c>
      <c r="TW17" s="419">
        <f t="shared" si="22"/>
        <v>495329205.57999998</v>
      </c>
      <c r="TX17" s="419">
        <f t="shared" si="22"/>
        <v>94270785.080000013</v>
      </c>
      <c r="TY17" s="419">
        <f t="shared" si="22"/>
        <v>1033693567.77</v>
      </c>
      <c r="TZ17" s="419">
        <f t="shared" si="22"/>
        <v>223460241.92999998</v>
      </c>
      <c r="UA17" s="419">
        <f t="shared" si="22"/>
        <v>75101306.769999981</v>
      </c>
      <c r="UB17" s="419">
        <f t="shared" si="22"/>
        <v>71959486.030000001</v>
      </c>
      <c r="UC17" s="419">
        <f t="shared" si="22"/>
        <v>695890459.5200001</v>
      </c>
      <c r="UD17" s="419">
        <f t="shared" si="22"/>
        <v>52145770.460000008</v>
      </c>
      <c r="UE17" s="419">
        <f t="shared" si="22"/>
        <v>31890862.459999997</v>
      </c>
      <c r="UF17" s="419">
        <f t="shared" si="22"/>
        <v>64363665.93</v>
      </c>
      <c r="UG17" s="419">
        <f t="shared" si="22"/>
        <v>49236561.000000007</v>
      </c>
      <c r="UH17" s="419">
        <f t="shared" si="22"/>
        <v>639123715.04999995</v>
      </c>
      <c r="UI17" s="419">
        <f t="shared" si="22"/>
        <v>168675010.49000001</v>
      </c>
      <c r="UJ17" s="419">
        <f t="shared" si="22"/>
        <v>115362384.64999999</v>
      </c>
      <c r="UK17" s="419">
        <f t="shared" si="22"/>
        <v>192688613.56000003</v>
      </c>
      <c r="UL17" s="419">
        <f t="shared" si="22"/>
        <v>120900204.95000006</v>
      </c>
      <c r="UM17" s="419">
        <f t="shared" si="22"/>
        <v>87361595.030000016</v>
      </c>
      <c r="UN17" s="419">
        <f t="shared" si="22"/>
        <v>3061626724.3000002</v>
      </c>
      <c r="UO17" s="419">
        <f t="shared" si="22"/>
        <v>133654374.23000002</v>
      </c>
      <c r="UP17" s="419">
        <f t="shared" si="22"/>
        <v>124183508.98999998</v>
      </c>
      <c r="UQ17" s="419">
        <f t="shared" si="22"/>
        <v>502035142.02000004</v>
      </c>
      <c r="UR17" s="419">
        <f t="shared" si="22"/>
        <v>33590499.759999998</v>
      </c>
      <c r="US17" s="419">
        <f t="shared" si="22"/>
        <v>95705535.530000001</v>
      </c>
      <c r="UT17" s="419">
        <f t="shared" si="22"/>
        <v>263802466.10999995</v>
      </c>
      <c r="UU17" s="419">
        <f t="shared" si="22"/>
        <v>75206896.920000017</v>
      </c>
      <c r="UV17" s="419">
        <f t="shared" si="22"/>
        <v>74040257.390000001</v>
      </c>
      <c r="UW17" s="419">
        <f t="shared" si="22"/>
        <v>94674588.090000004</v>
      </c>
      <c r="UX17" s="419">
        <f t="shared" si="22"/>
        <v>125348941.84000003</v>
      </c>
      <c r="UY17" s="419">
        <f t="shared" si="22"/>
        <v>286264034.72000009</v>
      </c>
      <c r="UZ17" s="419">
        <f t="shared" si="22"/>
        <v>140252473.85000002</v>
      </c>
      <c r="VA17" s="419">
        <f t="shared" si="22"/>
        <v>232111509.92000005</v>
      </c>
      <c r="VB17" s="419">
        <f t="shared" si="22"/>
        <v>69001655.040000007</v>
      </c>
      <c r="VC17" s="419">
        <f t="shared" si="22"/>
        <v>62836212.300000012</v>
      </c>
      <c r="VD17" s="419">
        <f t="shared" si="22"/>
        <v>60702458.289999999</v>
      </c>
      <c r="VE17" s="419">
        <f t="shared" si="22"/>
        <v>62603752.140000015</v>
      </c>
      <c r="VF17" s="419">
        <f t="shared" si="22"/>
        <v>301105562.89999998</v>
      </c>
      <c r="VG17" s="419">
        <f t="shared" si="22"/>
        <v>39519624.610000007</v>
      </c>
      <c r="VH17" s="419">
        <f t="shared" ref="VH17:XS17" si="23">SUM(VH5:VH16)</f>
        <v>52247333.82</v>
      </c>
      <c r="VI17" s="419">
        <f t="shared" si="23"/>
        <v>40147233.010000005</v>
      </c>
      <c r="VJ17" s="419">
        <f t="shared" si="23"/>
        <v>1441004398.9300001</v>
      </c>
      <c r="VK17" s="419">
        <f t="shared" si="23"/>
        <v>110284965.47999999</v>
      </c>
      <c r="VL17" s="419">
        <f t="shared" si="23"/>
        <v>111636776.73000002</v>
      </c>
      <c r="VM17" s="419">
        <f t="shared" si="23"/>
        <v>189496057.29999995</v>
      </c>
      <c r="VN17" s="419">
        <f t="shared" si="23"/>
        <v>211250641.81999999</v>
      </c>
      <c r="VO17" s="419">
        <f t="shared" si="23"/>
        <v>200941355.03999996</v>
      </c>
      <c r="VP17" s="419">
        <f t="shared" si="23"/>
        <v>141183141.56</v>
      </c>
      <c r="VQ17" s="419">
        <f t="shared" si="23"/>
        <v>109836690.86999999</v>
      </c>
      <c r="VR17" s="419">
        <f t="shared" si="23"/>
        <v>99162545.650000006</v>
      </c>
      <c r="VS17" s="419">
        <f t="shared" si="23"/>
        <v>447907319.44000006</v>
      </c>
      <c r="VT17" s="419">
        <f t="shared" si="23"/>
        <v>98945395.059999973</v>
      </c>
      <c r="VU17" s="419">
        <f t="shared" si="23"/>
        <v>258563238.35000002</v>
      </c>
      <c r="VV17" s="419">
        <f t="shared" si="23"/>
        <v>115974498.57000001</v>
      </c>
      <c r="VW17" s="419">
        <f t="shared" si="23"/>
        <v>75657201.019999996</v>
      </c>
      <c r="VX17" s="419">
        <f t="shared" si="23"/>
        <v>76401984.069999993</v>
      </c>
      <c r="VY17" s="419">
        <f t="shared" si="23"/>
        <v>5020445394.6099997</v>
      </c>
      <c r="VZ17" s="419">
        <f t="shared" si="23"/>
        <v>201676775.96999997</v>
      </c>
      <c r="WA17" s="419">
        <f t="shared" si="23"/>
        <v>143475981.72999999</v>
      </c>
      <c r="WB17" s="419">
        <f t="shared" si="23"/>
        <v>158915134.81</v>
      </c>
      <c r="WC17" s="419">
        <f t="shared" si="23"/>
        <v>82796157.629999995</v>
      </c>
      <c r="WD17" s="419">
        <f t="shared" si="23"/>
        <v>156405434.87999997</v>
      </c>
      <c r="WE17" s="419">
        <f t="shared" si="23"/>
        <v>199786694.49999997</v>
      </c>
      <c r="WF17" s="419">
        <f t="shared" si="23"/>
        <v>306069320.30999994</v>
      </c>
      <c r="WG17" s="419">
        <f t="shared" si="23"/>
        <v>153590292.25999999</v>
      </c>
      <c r="WH17" s="419">
        <f t="shared" si="23"/>
        <v>200102889.45000002</v>
      </c>
      <c r="WI17" s="419">
        <f t="shared" si="23"/>
        <v>112888641.08999999</v>
      </c>
      <c r="WJ17" s="419">
        <f t="shared" si="23"/>
        <v>467591351.34000003</v>
      </c>
      <c r="WK17" s="419">
        <f t="shared" si="23"/>
        <v>196788004.51000005</v>
      </c>
      <c r="WL17" s="419">
        <f t="shared" si="23"/>
        <v>235067263.03</v>
      </c>
      <c r="WM17" s="419">
        <f t="shared" si="23"/>
        <v>358293226.54000002</v>
      </c>
      <c r="WN17" s="419">
        <f t="shared" si="23"/>
        <v>152131188.54000002</v>
      </c>
      <c r="WO17" s="419">
        <f t="shared" si="23"/>
        <v>177806462.72999996</v>
      </c>
      <c r="WP17" s="419">
        <f t="shared" si="23"/>
        <v>191576869.22999996</v>
      </c>
      <c r="WQ17" s="419">
        <f t="shared" si="23"/>
        <v>106157108.97</v>
      </c>
      <c r="WR17" s="419">
        <f t="shared" si="23"/>
        <v>273055250.78999996</v>
      </c>
      <c r="WS17" s="419">
        <f t="shared" si="23"/>
        <v>898214870.35000002</v>
      </c>
      <c r="WT17" s="419">
        <f t="shared" si="23"/>
        <v>118835482.13000001</v>
      </c>
      <c r="WU17" s="419">
        <f t="shared" si="23"/>
        <v>82109413.530000001</v>
      </c>
      <c r="WV17" s="419">
        <f t="shared" si="23"/>
        <v>83395129.969999984</v>
      </c>
      <c r="WW17" s="419">
        <f t="shared" si="23"/>
        <v>99008042.219999984</v>
      </c>
      <c r="WX17" s="419">
        <f t="shared" si="23"/>
        <v>78201159.61999999</v>
      </c>
      <c r="WY17" s="419">
        <f t="shared" si="23"/>
        <v>67573873.020000011</v>
      </c>
      <c r="WZ17" s="419">
        <f t="shared" si="23"/>
        <v>92084721.889999986</v>
      </c>
      <c r="XA17" s="419">
        <f t="shared" si="23"/>
        <v>452511798.20999998</v>
      </c>
      <c r="XB17" s="419">
        <f t="shared" si="23"/>
        <v>49115665.860000007</v>
      </c>
      <c r="XC17" s="419">
        <f t="shared" si="23"/>
        <v>49507653.553999998</v>
      </c>
      <c r="XD17" s="419">
        <f t="shared" si="23"/>
        <v>63080201.730000004</v>
      </c>
      <c r="XE17" s="419">
        <f t="shared" si="23"/>
        <v>57634290.959999993</v>
      </c>
      <c r="XF17" s="419">
        <f t="shared" si="23"/>
        <v>2186911827.0500002</v>
      </c>
      <c r="XG17" s="419">
        <f t="shared" si="23"/>
        <v>150429305.19</v>
      </c>
      <c r="XH17" s="419">
        <f t="shared" si="23"/>
        <v>165409594.69000003</v>
      </c>
      <c r="XI17" s="419">
        <f t="shared" si="23"/>
        <v>761531588.95000017</v>
      </c>
      <c r="XJ17" s="419">
        <f t="shared" si="23"/>
        <v>148068887.80000001</v>
      </c>
      <c r="XK17" s="419">
        <f t="shared" si="23"/>
        <v>209975711</v>
      </c>
      <c r="XL17" s="419">
        <f t="shared" si="23"/>
        <v>269125890.09000009</v>
      </c>
      <c r="XM17" s="419">
        <f t="shared" si="23"/>
        <v>171760693.81999999</v>
      </c>
      <c r="XN17" s="419">
        <f t="shared" si="23"/>
        <v>130795754.27000003</v>
      </c>
      <c r="XO17" s="419">
        <f t="shared" si="23"/>
        <v>407957636.06000006</v>
      </c>
      <c r="XP17" s="419">
        <f t="shared" si="23"/>
        <v>231863543.91999999</v>
      </c>
      <c r="XQ17" s="419">
        <f t="shared" si="23"/>
        <v>95949016.25</v>
      </c>
      <c r="XR17" s="419">
        <f t="shared" si="23"/>
        <v>81274417.349999994</v>
      </c>
      <c r="XS17" s="419">
        <f t="shared" si="23"/>
        <v>109750219.43000002</v>
      </c>
      <c r="XT17" s="419">
        <f t="shared" ref="XT17:AAE17" si="24">SUM(XT5:XT16)</f>
        <v>97480673.150000021</v>
      </c>
      <c r="XU17" s="419">
        <f t="shared" si="24"/>
        <v>86376293.820000008</v>
      </c>
      <c r="XV17" s="419">
        <f t="shared" si="24"/>
        <v>72774398.609999999</v>
      </c>
      <c r="XW17" s="419">
        <f t="shared" si="24"/>
        <v>85896620.690000013</v>
      </c>
      <c r="XX17" s="419">
        <f t="shared" si="24"/>
        <v>81554947.199999988</v>
      </c>
      <c r="XY17" s="419">
        <f t="shared" si="24"/>
        <v>81926883.100000024</v>
      </c>
      <c r="XZ17" s="419">
        <f t="shared" si="24"/>
        <v>85250367.680000007</v>
      </c>
      <c r="YA17" s="419">
        <f t="shared" si="24"/>
        <v>89041009.830000013</v>
      </c>
      <c r="YB17" s="419">
        <f t="shared" si="24"/>
        <v>76186740.75999999</v>
      </c>
      <c r="YC17" s="419">
        <f t="shared" si="24"/>
        <v>2486719256.98</v>
      </c>
      <c r="YD17" s="419">
        <f t="shared" si="24"/>
        <v>126010303.79000001</v>
      </c>
      <c r="YE17" s="419">
        <f t="shared" si="24"/>
        <v>282287101.42000002</v>
      </c>
      <c r="YF17" s="419">
        <f t="shared" si="24"/>
        <v>115279151.55</v>
      </c>
      <c r="YG17" s="419">
        <f t="shared" si="24"/>
        <v>572522319.74000013</v>
      </c>
      <c r="YH17" s="419">
        <f t="shared" si="24"/>
        <v>134403850.86000001</v>
      </c>
      <c r="YI17" s="419">
        <f t="shared" si="24"/>
        <v>237580918.52999994</v>
      </c>
      <c r="YJ17" s="419">
        <f t="shared" si="24"/>
        <v>90624248.079999998</v>
      </c>
      <c r="YK17" s="419">
        <f t="shared" si="24"/>
        <v>354908731.89999998</v>
      </c>
      <c r="YL17" s="419">
        <f t="shared" si="24"/>
        <v>291372530.32999998</v>
      </c>
      <c r="YM17" s="419">
        <f t="shared" si="24"/>
        <v>187508169.72</v>
      </c>
      <c r="YN17" s="419">
        <f t="shared" si="24"/>
        <v>103519940.31000002</v>
      </c>
      <c r="YO17" s="419">
        <f t="shared" si="24"/>
        <v>88029983.49999997</v>
      </c>
      <c r="YP17" s="419">
        <f t="shared" si="24"/>
        <v>94419008.38000001</v>
      </c>
      <c r="YQ17" s="419">
        <f t="shared" si="24"/>
        <v>65562241.039999999</v>
      </c>
      <c r="YR17" s="419">
        <f t="shared" si="24"/>
        <v>77115622.439999998</v>
      </c>
      <c r="YS17" s="419">
        <f t="shared" si="24"/>
        <v>67730007.856000006</v>
      </c>
      <c r="YT17" s="419">
        <f t="shared" si="24"/>
        <v>758567462.18999994</v>
      </c>
      <c r="YU17" s="419">
        <f t="shared" si="24"/>
        <v>105115203.44999999</v>
      </c>
      <c r="YV17" s="419">
        <f t="shared" si="24"/>
        <v>114297709.07000001</v>
      </c>
      <c r="YW17" s="419">
        <f t="shared" si="24"/>
        <v>88802806.320000023</v>
      </c>
      <c r="YX17" s="419">
        <f t="shared" si="24"/>
        <v>103864784.72999999</v>
      </c>
      <c r="YY17" s="419">
        <f t="shared" si="24"/>
        <v>62890187.530000001</v>
      </c>
      <c r="YZ17" s="419">
        <f t="shared" si="24"/>
        <v>84687360.100000009</v>
      </c>
      <c r="ZA17" s="419">
        <f t="shared" si="24"/>
        <v>834526915.22000003</v>
      </c>
      <c r="ZB17" s="419">
        <f t="shared" si="24"/>
        <v>83157564.570000008</v>
      </c>
      <c r="ZC17" s="419">
        <f t="shared" si="24"/>
        <v>112807257.33000001</v>
      </c>
      <c r="ZD17" s="419">
        <f t="shared" si="24"/>
        <v>135688075.41999996</v>
      </c>
      <c r="ZE17" s="419">
        <f t="shared" si="24"/>
        <v>73454832.230000004</v>
      </c>
      <c r="ZF17" s="419">
        <f t="shared" si="24"/>
        <v>95448524.879999995</v>
      </c>
      <c r="ZG17" s="419">
        <f t="shared" si="24"/>
        <v>73502550.219999999</v>
      </c>
      <c r="ZH17" s="419">
        <f t="shared" si="24"/>
        <v>61957151.899999999</v>
      </c>
      <c r="ZI17" s="419">
        <f t="shared" si="24"/>
        <v>258458471.47000006</v>
      </c>
      <c r="ZJ17" s="419">
        <f t="shared" si="24"/>
        <v>1948251381.6400001</v>
      </c>
      <c r="ZK17" s="419">
        <f t="shared" si="24"/>
        <v>80563005.529999986</v>
      </c>
      <c r="ZL17" s="419">
        <f t="shared" si="24"/>
        <v>199687165.27000001</v>
      </c>
      <c r="ZM17" s="419">
        <f t="shared" si="24"/>
        <v>408096010.69</v>
      </c>
      <c r="ZN17" s="419">
        <f t="shared" si="24"/>
        <v>266464368.43000004</v>
      </c>
      <c r="ZO17" s="419">
        <f t="shared" si="24"/>
        <v>95989140.099999979</v>
      </c>
      <c r="ZP17" s="419">
        <f t="shared" si="24"/>
        <v>131499395.72000001</v>
      </c>
      <c r="ZQ17" s="419">
        <f t="shared" si="24"/>
        <v>262623965.05000001</v>
      </c>
      <c r="ZR17" s="419">
        <f t="shared" si="24"/>
        <v>210980790.41999996</v>
      </c>
      <c r="ZS17" s="419">
        <f t="shared" si="24"/>
        <v>237400656.52000001</v>
      </c>
      <c r="ZT17" s="419">
        <f t="shared" si="24"/>
        <v>62109080.13000001</v>
      </c>
      <c r="ZU17" s="419">
        <f t="shared" si="24"/>
        <v>81661376.230000004</v>
      </c>
      <c r="ZV17" s="419">
        <f t="shared" si="24"/>
        <v>82906296.690000027</v>
      </c>
      <c r="ZW17" s="419">
        <f t="shared" si="24"/>
        <v>118460491.82999998</v>
      </c>
      <c r="ZX17" s="419">
        <f t="shared" si="24"/>
        <v>83080980.910000011</v>
      </c>
      <c r="ZY17" s="419">
        <f t="shared" si="24"/>
        <v>94855793.140000015</v>
      </c>
      <c r="ZZ17" s="419">
        <f t="shared" si="24"/>
        <v>102579575.27999997</v>
      </c>
      <c r="AAA17" s="419">
        <f t="shared" si="24"/>
        <v>65681524.039999992</v>
      </c>
      <c r="AAB17" s="419">
        <f t="shared" si="24"/>
        <v>81112832.649999991</v>
      </c>
      <c r="AAC17" s="419">
        <f t="shared" si="24"/>
        <v>55956860.290000007</v>
      </c>
      <c r="AAD17" s="419">
        <f t="shared" si="24"/>
        <v>52213808.359999985</v>
      </c>
      <c r="AAE17" s="419">
        <f t="shared" si="24"/>
        <v>38220207.039999999</v>
      </c>
      <c r="AAF17" s="419">
        <f t="shared" ref="AAF17:ACQ17" si="25">SUM(AAF5:AAF16)</f>
        <v>738070390.11000001</v>
      </c>
      <c r="AAG17" s="419">
        <f t="shared" si="25"/>
        <v>100836621.84999998</v>
      </c>
      <c r="AAH17" s="419">
        <f t="shared" si="25"/>
        <v>99935613.040000007</v>
      </c>
      <c r="AAI17" s="419">
        <f t="shared" si="25"/>
        <v>99853232.599999979</v>
      </c>
      <c r="AAJ17" s="419">
        <f t="shared" si="25"/>
        <v>102936774.85999998</v>
      </c>
      <c r="AAK17" s="419">
        <f t="shared" si="25"/>
        <v>130891131.99999999</v>
      </c>
      <c r="AAL17" s="419">
        <f t="shared" si="25"/>
        <v>83063317.109999999</v>
      </c>
      <c r="AAM17" s="419">
        <f t="shared" si="25"/>
        <v>4318713548.9400015</v>
      </c>
      <c r="AAN17" s="419">
        <f t="shared" si="25"/>
        <v>130353849.31999999</v>
      </c>
      <c r="AAO17" s="419">
        <f t="shared" si="25"/>
        <v>76241496.920000017</v>
      </c>
      <c r="AAP17" s="419">
        <f t="shared" si="25"/>
        <v>204582434.72</v>
      </c>
      <c r="AAQ17" s="419">
        <f t="shared" si="25"/>
        <v>161416335.34</v>
      </c>
      <c r="AAR17" s="419">
        <f t="shared" si="25"/>
        <v>104941789.05999999</v>
      </c>
      <c r="AAS17" s="419">
        <f t="shared" si="25"/>
        <v>130120521.70000002</v>
      </c>
      <c r="AAT17" s="419">
        <f t="shared" si="25"/>
        <v>158261774.17000002</v>
      </c>
      <c r="AAU17" s="419">
        <f t="shared" si="25"/>
        <v>280922927.41000003</v>
      </c>
      <c r="AAV17" s="419">
        <f t="shared" si="25"/>
        <v>85471377.029999986</v>
      </c>
      <c r="AAW17" s="419">
        <f t="shared" si="25"/>
        <v>141464774.66</v>
      </c>
      <c r="AAX17" s="419">
        <f t="shared" si="25"/>
        <v>598767534.11000013</v>
      </c>
      <c r="AAY17" s="419">
        <f t="shared" si="25"/>
        <v>255765043.59999996</v>
      </c>
      <c r="AAZ17" s="419">
        <f t="shared" si="25"/>
        <v>67623062.819999993</v>
      </c>
      <c r="ABA17" s="419">
        <f t="shared" si="25"/>
        <v>98423158.090000033</v>
      </c>
      <c r="ABB17" s="419">
        <f t="shared" si="25"/>
        <v>104655226.72</v>
      </c>
      <c r="ABC17" s="419">
        <f t="shared" si="25"/>
        <v>63382968.030000001</v>
      </c>
      <c r="ABD17" s="419">
        <f t="shared" si="25"/>
        <v>100971295.76999998</v>
      </c>
      <c r="ABE17" s="419">
        <f t="shared" si="25"/>
        <v>64037607.93999999</v>
      </c>
      <c r="ABF17" s="419">
        <f t="shared" si="25"/>
        <v>617636240.79999995</v>
      </c>
      <c r="ABG17" s="419">
        <f t="shared" si="25"/>
        <v>440938097.28999996</v>
      </c>
      <c r="ABH17" s="419">
        <f t="shared" si="25"/>
        <v>59129915.300000004</v>
      </c>
      <c r="ABI17" s="419">
        <f t="shared" si="25"/>
        <v>58447783.850000001</v>
      </c>
      <c r="ABJ17" s="419">
        <f t="shared" si="25"/>
        <v>57089656.179999992</v>
      </c>
      <c r="ABK17" s="419">
        <f t="shared" si="25"/>
        <v>56815121.539999984</v>
      </c>
      <c r="ABL17" s="419">
        <f t="shared" si="25"/>
        <v>60646924.370000005</v>
      </c>
      <c r="ABM17" s="419">
        <f t="shared" si="25"/>
        <v>846005350.41000021</v>
      </c>
      <c r="ABN17" s="419">
        <f t="shared" si="25"/>
        <v>139603511.81</v>
      </c>
      <c r="ABO17" s="419">
        <f t="shared" si="25"/>
        <v>70687957.909999996</v>
      </c>
      <c r="ABP17" s="419">
        <f t="shared" si="25"/>
        <v>165926750.67000002</v>
      </c>
      <c r="ABQ17" s="419">
        <f t="shared" si="25"/>
        <v>154280496.11000004</v>
      </c>
      <c r="ABR17" s="419">
        <f t="shared" si="25"/>
        <v>104209844.00000001</v>
      </c>
      <c r="ABS17" s="419">
        <f t="shared" si="25"/>
        <v>79698808.320000008</v>
      </c>
      <c r="ABT17" s="419">
        <f t="shared" si="25"/>
        <v>131169329.68000001</v>
      </c>
      <c r="ABU17" s="419">
        <f t="shared" si="25"/>
        <v>32504509.790000003</v>
      </c>
      <c r="ABV17" s="419">
        <f t="shared" si="25"/>
        <v>1185368728.54</v>
      </c>
      <c r="ABW17" s="419">
        <f t="shared" si="25"/>
        <v>72467180.040000007</v>
      </c>
      <c r="ABX17" s="419">
        <f t="shared" si="25"/>
        <v>165025446.00999999</v>
      </c>
      <c r="ABY17" s="419">
        <f t="shared" si="25"/>
        <v>90537473.160000026</v>
      </c>
      <c r="ABZ17" s="419">
        <f t="shared" si="25"/>
        <v>78121371.590000004</v>
      </c>
      <c r="ACA17" s="419">
        <f t="shared" si="25"/>
        <v>268182807.72000003</v>
      </c>
      <c r="ACB17" s="419">
        <f t="shared" si="25"/>
        <v>55558718.600000001</v>
      </c>
      <c r="ACC17" s="419">
        <f t="shared" si="25"/>
        <v>99172599.079999983</v>
      </c>
      <c r="ACD17" s="419">
        <f t="shared" si="25"/>
        <v>66880936.480000019</v>
      </c>
      <c r="ACE17" s="419">
        <f t="shared" si="25"/>
        <v>138997306.82999998</v>
      </c>
      <c r="ACF17" s="419">
        <f t="shared" si="25"/>
        <v>60095260.629999995</v>
      </c>
      <c r="ACG17" s="419">
        <f t="shared" si="25"/>
        <v>2438740023.8900003</v>
      </c>
      <c r="ACH17" s="419">
        <f t="shared" si="25"/>
        <v>78915405.559999987</v>
      </c>
      <c r="ACI17" s="419">
        <f t="shared" si="25"/>
        <v>112095735.3</v>
      </c>
      <c r="ACJ17" s="419">
        <f t="shared" si="25"/>
        <v>188360428.67999998</v>
      </c>
      <c r="ACK17" s="419">
        <f t="shared" si="25"/>
        <v>73760410.870000005</v>
      </c>
      <c r="ACL17" s="419">
        <f t="shared" si="25"/>
        <v>112923355.96000001</v>
      </c>
      <c r="ACM17" s="419">
        <f t="shared" si="25"/>
        <v>130092689.54000001</v>
      </c>
      <c r="ACN17" s="419">
        <f t="shared" si="25"/>
        <v>449568463.53000003</v>
      </c>
      <c r="ACO17" s="419">
        <f t="shared" si="25"/>
        <v>608766251.46000004</v>
      </c>
      <c r="ACP17" s="419">
        <f t="shared" si="25"/>
        <v>97510224.969999999</v>
      </c>
      <c r="ACQ17" s="419">
        <f t="shared" si="25"/>
        <v>137236067.95999998</v>
      </c>
      <c r="ACR17" s="419">
        <f t="shared" ref="ACR17:AFC17" si="26">SUM(ACR5:ACR16)</f>
        <v>156307156.34</v>
      </c>
      <c r="ACS17" s="419">
        <f t="shared" si="26"/>
        <v>138214565.48999998</v>
      </c>
      <c r="ACT17" s="419">
        <f t="shared" si="26"/>
        <v>472245974.99000007</v>
      </c>
      <c r="ACU17" s="419">
        <f t="shared" si="26"/>
        <v>99848050.790000007</v>
      </c>
      <c r="ACV17" s="419">
        <f t="shared" si="26"/>
        <v>121509408.59</v>
      </c>
      <c r="ACW17" s="419">
        <f t="shared" si="26"/>
        <v>88553190.940000013</v>
      </c>
      <c r="ACX17" s="419">
        <f t="shared" si="26"/>
        <v>60361747.010000005</v>
      </c>
      <c r="ACY17" s="419">
        <f t="shared" si="26"/>
        <v>64858498.57</v>
      </c>
      <c r="ACZ17" s="419">
        <f t="shared" si="26"/>
        <v>43409497.249999985</v>
      </c>
      <c r="ADA17" s="419">
        <f t="shared" si="26"/>
        <v>43639113.480000004</v>
      </c>
      <c r="ADB17" s="419">
        <f t="shared" si="26"/>
        <v>39136767.86999999</v>
      </c>
      <c r="ADC17" s="419">
        <f t="shared" si="26"/>
        <v>56027796.32</v>
      </c>
      <c r="ADD17" s="419">
        <f t="shared" si="26"/>
        <v>489649235.43000001</v>
      </c>
      <c r="ADE17" s="419">
        <f t="shared" si="26"/>
        <v>448264471.73000008</v>
      </c>
      <c r="ADF17" s="419">
        <f t="shared" si="26"/>
        <v>64248873.299999997</v>
      </c>
      <c r="ADG17" s="419">
        <f t="shared" si="26"/>
        <v>68991060.790000007</v>
      </c>
      <c r="ADH17" s="419">
        <f t="shared" si="26"/>
        <v>96095479.440000013</v>
      </c>
      <c r="ADI17" s="419">
        <f t="shared" si="26"/>
        <v>62504740.210000008</v>
      </c>
      <c r="ADJ17" s="419">
        <f t="shared" si="26"/>
        <v>88877445.710000008</v>
      </c>
      <c r="ADK17" s="419">
        <f t="shared" si="26"/>
        <v>72062671.719999999</v>
      </c>
      <c r="ADL17" s="419">
        <f t="shared" si="26"/>
        <v>92463423.199999988</v>
      </c>
      <c r="ADM17" s="419">
        <f t="shared" si="26"/>
        <v>2121300284</v>
      </c>
      <c r="ADN17" s="419">
        <f t="shared" si="26"/>
        <v>236293573.73000002</v>
      </c>
      <c r="ADO17" s="419">
        <f t="shared" si="26"/>
        <v>180780113.45999998</v>
      </c>
      <c r="ADP17" s="419">
        <f t="shared" si="26"/>
        <v>663691901.94000006</v>
      </c>
      <c r="ADQ17" s="419">
        <f t="shared" si="26"/>
        <v>52764246.140000001</v>
      </c>
      <c r="ADR17" s="419">
        <f t="shared" si="26"/>
        <v>72562412.590000018</v>
      </c>
      <c r="ADS17" s="419">
        <f t="shared" si="26"/>
        <v>106117707.36000001</v>
      </c>
      <c r="ADT17" s="419">
        <f t="shared" si="26"/>
        <v>50982417.349999994</v>
      </c>
      <c r="ADU17" s="419">
        <f t="shared" si="26"/>
        <v>2597660539.7800002</v>
      </c>
      <c r="ADV17" s="419">
        <f t="shared" si="26"/>
        <v>444089150.76999998</v>
      </c>
      <c r="ADW17" s="419">
        <f t="shared" si="26"/>
        <v>285397469.54999995</v>
      </c>
      <c r="ADX17" s="419">
        <f t="shared" si="26"/>
        <v>88988879.219999984</v>
      </c>
      <c r="ADY17" s="419">
        <f t="shared" si="26"/>
        <v>95788949.540000007</v>
      </c>
      <c r="ADZ17" s="419">
        <f t="shared" si="26"/>
        <v>160697790.44000003</v>
      </c>
      <c r="AEA17" s="419">
        <f t="shared" si="26"/>
        <v>119080187.03000002</v>
      </c>
      <c r="AEB17" s="419">
        <f t="shared" si="26"/>
        <v>123506450.11000001</v>
      </c>
      <c r="AEC17" s="419">
        <f t="shared" si="26"/>
        <v>80846787.739999995</v>
      </c>
      <c r="AED17" s="419">
        <f t="shared" si="26"/>
        <v>74045089.420000002</v>
      </c>
      <c r="AEE17" s="419">
        <f t="shared" si="26"/>
        <v>92949057.039999992</v>
      </c>
      <c r="AEF17" s="419">
        <f t="shared" si="26"/>
        <v>159038981.42000002</v>
      </c>
      <c r="AEG17" s="419">
        <f t="shared" si="26"/>
        <v>75006301.609999985</v>
      </c>
      <c r="AEH17" s="419">
        <f t="shared" si="26"/>
        <v>98629969.769999996</v>
      </c>
      <c r="AEI17" s="419">
        <f t="shared" si="26"/>
        <v>140050374.13999999</v>
      </c>
      <c r="AEJ17" s="419">
        <f t="shared" si="26"/>
        <v>129209273.31999999</v>
      </c>
      <c r="AEK17" s="419">
        <f t="shared" si="26"/>
        <v>84104844.079999998</v>
      </c>
      <c r="AEL17" s="419">
        <f t="shared" si="26"/>
        <v>187818912.22999996</v>
      </c>
      <c r="AEM17" s="419">
        <f t="shared" si="26"/>
        <v>61208787.839999996</v>
      </c>
      <c r="AEN17" s="419">
        <f t="shared" si="26"/>
        <v>245224199.56999999</v>
      </c>
      <c r="AEO17" s="419">
        <f t="shared" si="26"/>
        <v>1812210944.4999998</v>
      </c>
      <c r="AEP17" s="419">
        <f t="shared" si="26"/>
        <v>205297701.15000001</v>
      </c>
      <c r="AEQ17" s="419">
        <f t="shared" si="26"/>
        <v>168676408.83999997</v>
      </c>
      <c r="AER17" s="419">
        <f t="shared" si="26"/>
        <v>134154508.98999998</v>
      </c>
      <c r="AES17" s="419">
        <f t="shared" si="26"/>
        <v>107880230.71999998</v>
      </c>
      <c r="AET17" s="419">
        <f t="shared" si="26"/>
        <v>287209047.74999994</v>
      </c>
      <c r="AEU17" s="419">
        <f t="shared" si="26"/>
        <v>106503367.18999998</v>
      </c>
      <c r="AEV17" s="419">
        <f t="shared" si="26"/>
        <v>135798371.09999999</v>
      </c>
      <c r="AEW17" s="419">
        <f t="shared" si="26"/>
        <v>98719707.440000013</v>
      </c>
      <c r="AEX17" s="419">
        <f t="shared" si="26"/>
        <v>55026767.049999997</v>
      </c>
      <c r="AEY17" s="419">
        <f t="shared" si="26"/>
        <v>968031812.92999995</v>
      </c>
      <c r="AEZ17" s="419">
        <f t="shared" si="26"/>
        <v>558059828.26999986</v>
      </c>
      <c r="AFA17" s="419">
        <f t="shared" si="26"/>
        <v>198313913.43000001</v>
      </c>
      <c r="AFB17" s="419">
        <f t="shared" si="26"/>
        <v>159224444.64000002</v>
      </c>
      <c r="AFC17" s="419">
        <f t="shared" si="26"/>
        <v>241881003.71000004</v>
      </c>
      <c r="AFD17" s="419">
        <f t="shared" ref="AFD17:AHN17" si="27">SUM(AFD5:AFD16)</f>
        <v>198108442.96000001</v>
      </c>
      <c r="AFE17" s="419">
        <f t="shared" si="27"/>
        <v>115096694.19999997</v>
      </c>
      <c r="AFF17" s="419">
        <f t="shared" si="27"/>
        <v>159081549.95000002</v>
      </c>
      <c r="AFG17" s="419">
        <f t="shared" si="27"/>
        <v>91794217.890000001</v>
      </c>
      <c r="AFH17" s="419">
        <f t="shared" si="27"/>
        <v>142875117.34000003</v>
      </c>
      <c r="AFI17" s="419">
        <f t="shared" si="27"/>
        <v>119990869.47999994</v>
      </c>
      <c r="AFJ17" s="419">
        <f t="shared" si="27"/>
        <v>118702577.63999999</v>
      </c>
      <c r="AFK17" s="419">
        <f t="shared" si="27"/>
        <v>143015377.16999999</v>
      </c>
      <c r="AFL17" s="419">
        <f t="shared" si="27"/>
        <v>1077791182.1600003</v>
      </c>
      <c r="AFM17" s="419">
        <f t="shared" si="27"/>
        <v>223720359.76999995</v>
      </c>
      <c r="AFN17" s="419">
        <f t="shared" si="27"/>
        <v>160025910.58999994</v>
      </c>
      <c r="AFO17" s="419">
        <f t="shared" si="27"/>
        <v>144528945.28999996</v>
      </c>
      <c r="AFP17" s="419">
        <f t="shared" si="27"/>
        <v>139833557.85999998</v>
      </c>
      <c r="AFQ17" s="419">
        <f t="shared" si="27"/>
        <v>100211126.22</v>
      </c>
      <c r="AFR17" s="419">
        <f t="shared" si="27"/>
        <v>82147287.929999992</v>
      </c>
      <c r="AFS17" s="419">
        <f t="shared" si="27"/>
        <v>207542615.99000001</v>
      </c>
      <c r="AFT17" s="419">
        <f t="shared" si="27"/>
        <v>205606310.31999996</v>
      </c>
      <c r="AFU17" s="419">
        <f t="shared" si="27"/>
        <v>83615348.359999999</v>
      </c>
      <c r="AFV17" s="419">
        <f t="shared" si="27"/>
        <v>210446326.78999999</v>
      </c>
      <c r="AFW17" s="419">
        <f t="shared" si="27"/>
        <v>93949021.279999986</v>
      </c>
      <c r="AFX17" s="419">
        <f t="shared" si="27"/>
        <v>1089954451.5499997</v>
      </c>
      <c r="AFY17" s="419">
        <f t="shared" si="27"/>
        <v>89249546.50999999</v>
      </c>
      <c r="AFZ17" s="419">
        <f t="shared" si="27"/>
        <v>102792106.00000001</v>
      </c>
      <c r="AGA17" s="419">
        <f t="shared" si="27"/>
        <v>93609294.219999969</v>
      </c>
      <c r="AGB17" s="419">
        <f t="shared" si="27"/>
        <v>235910220.90000001</v>
      </c>
      <c r="AGC17" s="419">
        <f t="shared" si="27"/>
        <v>106344912.20999999</v>
      </c>
      <c r="AGD17" s="419">
        <f t="shared" si="27"/>
        <v>72454710.75</v>
      </c>
      <c r="AGE17" s="419">
        <f t="shared" si="27"/>
        <v>90308151.810000002</v>
      </c>
      <c r="AGF17" s="419">
        <f t="shared" si="27"/>
        <v>72834700.820000008</v>
      </c>
      <c r="AGG17" s="419">
        <f t="shared" si="27"/>
        <v>109835122.19999999</v>
      </c>
      <c r="AGH17" s="419">
        <f t="shared" si="27"/>
        <v>60420112.870000012</v>
      </c>
      <c r="AGI17" s="419">
        <f t="shared" si="27"/>
        <v>1750355003.0799999</v>
      </c>
      <c r="AGJ17" s="419">
        <f t="shared" si="27"/>
        <v>334311845.25</v>
      </c>
      <c r="AGK17" s="419">
        <f t="shared" si="27"/>
        <v>153012047.44999999</v>
      </c>
      <c r="AGL17" s="419">
        <f t="shared" si="27"/>
        <v>89198406.149999991</v>
      </c>
      <c r="AGM17" s="419">
        <f t="shared" si="27"/>
        <v>221728024.38</v>
      </c>
      <c r="AGN17" s="419">
        <f t="shared" si="27"/>
        <v>210377713.5</v>
      </c>
      <c r="AGO17" s="419">
        <f t="shared" si="27"/>
        <v>81721190.180000007</v>
      </c>
      <c r="AGP17" s="419">
        <f t="shared" si="27"/>
        <v>94218735.060000017</v>
      </c>
      <c r="AGQ17" s="419">
        <f t="shared" si="27"/>
        <v>2593154383.9400001</v>
      </c>
      <c r="AGR17" s="419">
        <f t="shared" si="27"/>
        <v>1447126415.3000002</v>
      </c>
      <c r="AGS17" s="419">
        <f t="shared" si="27"/>
        <v>127044132.93999998</v>
      </c>
      <c r="AGT17" s="419">
        <f t="shared" si="27"/>
        <v>247727934.70999995</v>
      </c>
      <c r="AGU17" s="419">
        <f t="shared" si="27"/>
        <v>324742271.65999997</v>
      </c>
      <c r="AGV17" s="419">
        <f t="shared" si="27"/>
        <v>202323117.87</v>
      </c>
      <c r="AGW17" s="419">
        <f t="shared" si="27"/>
        <v>167331412.93000004</v>
      </c>
      <c r="AGX17" s="419">
        <f t="shared" si="27"/>
        <v>171457017.41</v>
      </c>
      <c r="AGY17" s="419">
        <f t="shared" si="27"/>
        <v>65690585.719999991</v>
      </c>
      <c r="AGZ17" s="419">
        <f t="shared" si="27"/>
        <v>227700284.42000002</v>
      </c>
      <c r="AHA17" s="419">
        <f t="shared" si="27"/>
        <v>178353530.41999999</v>
      </c>
      <c r="AHB17" s="419">
        <f t="shared" si="27"/>
        <v>90979735.900000006</v>
      </c>
      <c r="AHC17" s="419">
        <f t="shared" si="27"/>
        <v>88239719.060000002</v>
      </c>
      <c r="AHD17" s="419">
        <f t="shared" si="27"/>
        <v>94145055.899999991</v>
      </c>
      <c r="AHE17" s="419">
        <f t="shared" si="27"/>
        <v>91702841.949999988</v>
      </c>
      <c r="AHF17" s="419">
        <f t="shared" si="27"/>
        <v>117211358.22000001</v>
      </c>
      <c r="AHG17" s="419">
        <f t="shared" si="27"/>
        <v>84526507.170000002</v>
      </c>
      <c r="AHH17" s="419">
        <f t="shared" si="27"/>
        <v>566396532.74000001</v>
      </c>
      <c r="AHI17" s="419">
        <f t="shared" si="27"/>
        <v>99482017.24000001</v>
      </c>
      <c r="AHJ17" s="419">
        <f t="shared" si="27"/>
        <v>118045742.19</v>
      </c>
      <c r="AHK17" s="419">
        <f t="shared" si="27"/>
        <v>95216161.770000011</v>
      </c>
      <c r="AHL17" s="419">
        <f t="shared" si="27"/>
        <v>197110277.60999998</v>
      </c>
      <c r="AHM17" s="419">
        <f t="shared" si="27"/>
        <v>92213743.210000008</v>
      </c>
      <c r="AHN17" s="419">
        <f t="shared" si="27"/>
        <v>53232112.969999999</v>
      </c>
    </row>
    <row r="18" spans="1:898" ht="24.6">
      <c r="A18" s="141" t="s">
        <v>19</v>
      </c>
      <c r="B18" s="6" t="s">
        <v>20</v>
      </c>
      <c r="C18" s="120">
        <v>578196594.12</v>
      </c>
      <c r="D18" s="120">
        <v>25865313.199999999</v>
      </c>
      <c r="E18" s="120">
        <v>37507294.350000001</v>
      </c>
      <c r="F18" s="120">
        <v>5733743.1500000004</v>
      </c>
      <c r="G18" s="120">
        <v>54245122.729999997</v>
      </c>
      <c r="H18" s="120">
        <v>12104521.220000001</v>
      </c>
      <c r="I18" s="120">
        <v>38674873.200000003</v>
      </c>
      <c r="J18" s="120">
        <v>10894453.74</v>
      </c>
      <c r="K18" s="120">
        <v>19841626.460000001</v>
      </c>
      <c r="L18" s="120">
        <v>17538624.949999999</v>
      </c>
      <c r="M18" s="120">
        <v>6872863.5300000003</v>
      </c>
      <c r="N18" s="120">
        <v>8619978.6799999997</v>
      </c>
      <c r="O18" s="120">
        <v>7799798.8399999999</v>
      </c>
      <c r="P18" s="120">
        <v>4207159.9400000004</v>
      </c>
      <c r="Q18" s="120">
        <v>5697559.2599999998</v>
      </c>
      <c r="R18" s="120">
        <v>18378009.800000001</v>
      </c>
      <c r="S18" s="120">
        <v>17533645.579999998</v>
      </c>
      <c r="T18" s="120">
        <v>2611335.87</v>
      </c>
      <c r="U18" s="120">
        <v>351721244.13</v>
      </c>
      <c r="V18" s="120">
        <v>57109451.049999997</v>
      </c>
      <c r="W18" s="120">
        <v>7742562.3799999999</v>
      </c>
      <c r="X18" s="120">
        <v>16621432.810000001</v>
      </c>
      <c r="Y18" s="120">
        <v>12237374.810000001</v>
      </c>
      <c r="Z18" s="120">
        <v>17455171.600000001</v>
      </c>
      <c r="AA18" s="120">
        <v>3556343.77</v>
      </c>
      <c r="AB18" s="120">
        <v>75187868.260000005</v>
      </c>
      <c r="AC18" s="120">
        <v>21889374.100000001</v>
      </c>
      <c r="AD18" s="120">
        <v>14061179.34</v>
      </c>
      <c r="AE18" s="120">
        <v>55292192.350000001</v>
      </c>
      <c r="AF18" s="120">
        <v>13971278.99</v>
      </c>
      <c r="AG18" s="120">
        <v>40307197.899999999</v>
      </c>
      <c r="AH18" s="120">
        <v>24077136.199999999</v>
      </c>
      <c r="AI18" s="120">
        <v>9290261.0700000003</v>
      </c>
      <c r="AJ18" s="120">
        <v>5515739.8099999996</v>
      </c>
      <c r="AK18" s="120">
        <v>6859881.0499999998</v>
      </c>
      <c r="AL18" s="120">
        <v>11756292.960000001</v>
      </c>
      <c r="AM18" s="120">
        <v>5622687.5300000003</v>
      </c>
      <c r="AN18" s="120">
        <v>10599944.710000001</v>
      </c>
      <c r="AO18" s="120">
        <v>8229021.3499999996</v>
      </c>
      <c r="AP18" s="120">
        <v>6404389.5899999999</v>
      </c>
      <c r="AQ18" s="120">
        <v>6073564.46</v>
      </c>
      <c r="AR18" s="120">
        <v>2024070.23</v>
      </c>
      <c r="AS18" s="120">
        <v>175402637.09</v>
      </c>
      <c r="AT18" s="120">
        <v>3000489.82</v>
      </c>
      <c r="AU18" s="120">
        <v>2736199.44</v>
      </c>
      <c r="AV18" s="120">
        <v>8284058.9299999997</v>
      </c>
      <c r="AW18" s="120">
        <v>12844648.030000001</v>
      </c>
      <c r="AX18" s="120">
        <v>11759796.619999999</v>
      </c>
      <c r="AY18" s="120">
        <v>4370717.6399999997</v>
      </c>
      <c r="AZ18" s="120">
        <v>6856779.1699999999</v>
      </c>
      <c r="BA18" s="120">
        <v>3704912.18</v>
      </c>
      <c r="BB18" s="120">
        <v>2972352.44</v>
      </c>
      <c r="BC18" s="120">
        <v>2810294.18</v>
      </c>
      <c r="BD18" s="120">
        <v>2302643.9500000002</v>
      </c>
      <c r="BE18" s="120">
        <v>36926401.869999997</v>
      </c>
      <c r="BF18" s="120">
        <v>1913612.4</v>
      </c>
      <c r="BG18" s="120">
        <v>3418395.95</v>
      </c>
      <c r="BH18" s="120">
        <v>156484308.05000001</v>
      </c>
      <c r="BI18" s="120">
        <v>91655932.300000012</v>
      </c>
      <c r="BJ18" s="120">
        <v>12309399.41</v>
      </c>
      <c r="BK18" s="120">
        <v>5621215.0300000003</v>
      </c>
      <c r="BL18" s="120">
        <v>18828762.030000001</v>
      </c>
      <c r="BM18" s="120">
        <v>12865126.07</v>
      </c>
      <c r="BN18" s="120">
        <v>7686714.4199999999</v>
      </c>
      <c r="BO18" s="120">
        <v>372645.01</v>
      </c>
      <c r="BP18" s="120">
        <v>593282.12</v>
      </c>
      <c r="BQ18" s="120">
        <v>213346409.16999999</v>
      </c>
      <c r="BR18" s="120">
        <v>11028931.18</v>
      </c>
      <c r="BS18" s="120">
        <v>12451348.170000002</v>
      </c>
      <c r="BT18" s="120">
        <v>13036942.279999999</v>
      </c>
      <c r="BU18" s="120">
        <v>8315535.3600000003</v>
      </c>
      <c r="BV18" s="120">
        <v>10660007.459999999</v>
      </c>
      <c r="BW18" s="120">
        <v>5929315.7800000003</v>
      </c>
      <c r="BX18" s="120">
        <v>9533095.2799999993</v>
      </c>
      <c r="BY18" s="120">
        <v>55187515.82</v>
      </c>
      <c r="BZ18" s="120">
        <v>5639995.1900000004</v>
      </c>
      <c r="CA18" s="120">
        <v>10902299.949999999</v>
      </c>
      <c r="CB18" s="120">
        <v>19126593.969999999</v>
      </c>
      <c r="CC18" s="120">
        <v>7470192.1500000004</v>
      </c>
      <c r="CD18" s="120">
        <v>4070809.2</v>
      </c>
      <c r="CE18" s="120">
        <v>4560163.57</v>
      </c>
      <c r="CF18" s="120">
        <v>476896022.56999999</v>
      </c>
      <c r="CG18" s="120">
        <v>10785840.699999999</v>
      </c>
      <c r="CH18" s="120">
        <v>25019887.91</v>
      </c>
      <c r="CI18" s="120">
        <v>8432798.2699999996</v>
      </c>
      <c r="CJ18" s="120">
        <v>11738423.49</v>
      </c>
      <c r="CK18" s="120">
        <v>11093629.73</v>
      </c>
      <c r="CL18" s="120">
        <v>11583328.119999999</v>
      </c>
      <c r="CM18" s="120">
        <v>19339590.489999998</v>
      </c>
      <c r="CN18" s="120">
        <v>4432455.17</v>
      </c>
      <c r="CO18" s="120">
        <v>9674837.1400000006</v>
      </c>
      <c r="CP18" s="120">
        <v>7720007.79</v>
      </c>
      <c r="CQ18" s="120">
        <v>10211426.550000001</v>
      </c>
      <c r="CR18" s="120">
        <v>7468413.9900000002</v>
      </c>
      <c r="CS18" s="120">
        <v>177232311.53</v>
      </c>
      <c r="CT18" s="120">
        <v>7985194.3200000003</v>
      </c>
      <c r="CU18" s="120">
        <v>8693018.8100000005</v>
      </c>
      <c r="CV18" s="120">
        <v>17230823</v>
      </c>
      <c r="CW18" s="120">
        <v>5291238.8</v>
      </c>
      <c r="CX18" s="120">
        <v>18290558.43</v>
      </c>
      <c r="CY18" s="120">
        <v>5264032.03</v>
      </c>
      <c r="CZ18" s="120">
        <v>3283273.58</v>
      </c>
      <c r="DA18" s="120">
        <v>110412484.14</v>
      </c>
      <c r="DB18" s="120">
        <v>156325350.06</v>
      </c>
      <c r="DC18" s="120">
        <v>10713108.539999999</v>
      </c>
      <c r="DD18" s="120">
        <v>10968950.640000001</v>
      </c>
      <c r="DE18" s="120">
        <v>21713228.600000001</v>
      </c>
      <c r="DF18" s="120">
        <v>15882431.42</v>
      </c>
      <c r="DG18" s="120">
        <v>14989451.33</v>
      </c>
      <c r="DH18" s="120">
        <v>21705117.780000001</v>
      </c>
      <c r="DI18" s="120">
        <v>5635803.6699999999</v>
      </c>
      <c r="DJ18" s="120">
        <v>685044126.92999995</v>
      </c>
      <c r="DK18" s="120">
        <v>11552851.83</v>
      </c>
      <c r="DL18" s="120">
        <v>22991697.010000002</v>
      </c>
      <c r="DM18" s="120">
        <v>34147255.939999998</v>
      </c>
      <c r="DN18" s="120">
        <v>18847994.739999998</v>
      </c>
      <c r="DO18" s="120">
        <v>11466276.66</v>
      </c>
      <c r="DP18" s="120">
        <v>28432621.870000001</v>
      </c>
      <c r="DQ18" s="120">
        <v>11841572.390000001</v>
      </c>
      <c r="DR18" s="120">
        <v>26623400.010000002</v>
      </c>
      <c r="DS18" s="120">
        <v>253033201.66999999</v>
      </c>
      <c r="DT18" s="120">
        <v>15132391.41</v>
      </c>
      <c r="DU18" s="120">
        <v>59045239.079999998</v>
      </c>
      <c r="DV18" s="120">
        <v>49287113.780000001</v>
      </c>
      <c r="DW18" s="120">
        <v>13044504.619999999</v>
      </c>
      <c r="DX18" s="120">
        <v>23261168.16</v>
      </c>
      <c r="DY18" s="120">
        <v>18778755.239999998</v>
      </c>
      <c r="DZ18" s="120">
        <v>4018538.98</v>
      </c>
      <c r="EA18" s="120">
        <v>9960208.4100000001</v>
      </c>
      <c r="EB18" s="120">
        <v>8077146.1399999997</v>
      </c>
      <c r="EC18" s="120">
        <v>21785953.34</v>
      </c>
      <c r="ED18" s="120">
        <v>85448646.629999995</v>
      </c>
      <c r="EE18" s="120">
        <v>75049989.230000004</v>
      </c>
      <c r="EF18" s="120">
        <v>7881379.9400000004</v>
      </c>
      <c r="EG18" s="120">
        <v>12658506.92</v>
      </c>
      <c r="EH18" s="120">
        <v>15005049.65</v>
      </c>
      <c r="EI18" s="120">
        <v>28845333.629999999</v>
      </c>
      <c r="EJ18" s="120">
        <v>29158543.050000001</v>
      </c>
      <c r="EK18" s="120">
        <v>9154903.5199999996</v>
      </c>
      <c r="EL18" s="120">
        <v>13735417.18</v>
      </c>
      <c r="EM18" s="120">
        <v>352551751.91000003</v>
      </c>
      <c r="EN18" s="120">
        <v>7499234.7599999998</v>
      </c>
      <c r="EO18" s="120">
        <v>9214889.5299999993</v>
      </c>
      <c r="EP18" s="120">
        <v>9830533.0399999991</v>
      </c>
      <c r="EQ18" s="120">
        <v>2888709.54</v>
      </c>
      <c r="ER18" s="120">
        <v>3085136.16</v>
      </c>
      <c r="ES18" s="120">
        <v>17726558.190000001</v>
      </c>
      <c r="ET18" s="120">
        <v>12309413.050000001</v>
      </c>
      <c r="EU18" s="120">
        <v>7417314.04</v>
      </c>
      <c r="EV18" s="120">
        <v>155350438.38</v>
      </c>
      <c r="EW18" s="120">
        <v>4281979.09</v>
      </c>
      <c r="EX18" s="120">
        <v>9287257.3399999999</v>
      </c>
      <c r="EY18" s="120">
        <v>16341483.1</v>
      </c>
      <c r="EZ18" s="120">
        <v>27194857.550000001</v>
      </c>
      <c r="FA18" s="120">
        <v>24645808.690000001</v>
      </c>
      <c r="FB18" s="120">
        <v>10916831.029999999</v>
      </c>
      <c r="FC18" s="120">
        <v>8910895.9800000004</v>
      </c>
      <c r="FD18" s="120">
        <v>6762955.2400000002</v>
      </c>
      <c r="FE18" s="120">
        <v>5774242.3099999996</v>
      </c>
      <c r="FF18" s="120">
        <v>5560353.8200000003</v>
      </c>
      <c r="FG18" s="120">
        <v>3442675.11</v>
      </c>
      <c r="FH18" s="120">
        <v>100331922.69</v>
      </c>
      <c r="FI18" s="120">
        <v>5986479.7599999998</v>
      </c>
      <c r="FJ18" s="120">
        <v>5623810.0300000003</v>
      </c>
      <c r="FK18" s="120">
        <v>5432355.5099999998</v>
      </c>
      <c r="FL18" s="120">
        <v>10777013.869999999</v>
      </c>
      <c r="FM18" s="120">
        <v>9340138.3399999999</v>
      </c>
      <c r="FN18" s="120">
        <v>3584550.56</v>
      </c>
      <c r="FO18" s="120">
        <v>2112337.2799999998</v>
      </c>
      <c r="FP18" s="120">
        <v>406453170.23000002</v>
      </c>
      <c r="FQ18" s="120">
        <v>7394824.8899999997</v>
      </c>
      <c r="FR18" s="120">
        <v>23039810.329999998</v>
      </c>
      <c r="FS18" s="120">
        <v>18269593.43</v>
      </c>
      <c r="FT18" s="120">
        <v>20431753.030000001</v>
      </c>
      <c r="FU18" s="120">
        <v>8669058.4700000007</v>
      </c>
      <c r="FV18" s="120">
        <v>26883650.010000002</v>
      </c>
      <c r="FW18" s="120">
        <v>17200333.239999998</v>
      </c>
      <c r="FX18" s="120">
        <v>10895667.35</v>
      </c>
      <c r="FY18" s="120">
        <v>15955698.83</v>
      </c>
      <c r="FZ18" s="120">
        <v>26111214.649999999</v>
      </c>
      <c r="GA18" s="120">
        <v>8565909.9900000002</v>
      </c>
      <c r="GB18" s="120">
        <v>9834988.7100000009</v>
      </c>
      <c r="GC18" s="120">
        <v>3010732.75</v>
      </c>
      <c r="GD18" s="120">
        <v>161292676.5</v>
      </c>
      <c r="GE18" s="120">
        <v>6236328.7300000004</v>
      </c>
      <c r="GF18" s="120">
        <v>5563796.1900000004</v>
      </c>
      <c r="GG18" s="120">
        <v>28299854.23</v>
      </c>
      <c r="GH18" s="120">
        <v>8586374.6500000004</v>
      </c>
      <c r="GI18" s="120">
        <v>7961633.4299999997</v>
      </c>
      <c r="GJ18" s="120">
        <v>8020819.0199999996</v>
      </c>
      <c r="GK18" s="120">
        <v>31010713.420000002</v>
      </c>
      <c r="GL18" s="120">
        <v>4612214.28</v>
      </c>
      <c r="GM18" s="120">
        <v>4595397.4000000004</v>
      </c>
      <c r="GN18" s="120">
        <v>2225674.12</v>
      </c>
      <c r="GO18" s="120">
        <v>2694659.47</v>
      </c>
      <c r="GP18" s="120">
        <v>72885098.730000004</v>
      </c>
      <c r="GQ18" s="120">
        <v>12943978</v>
      </c>
      <c r="GR18" s="120">
        <v>5165400.2300000004</v>
      </c>
      <c r="GS18" s="120">
        <v>18569996.719999999</v>
      </c>
      <c r="GT18" s="120">
        <v>2198736.27</v>
      </c>
      <c r="GU18" s="120">
        <v>8766613.8599999994</v>
      </c>
      <c r="GV18" s="120">
        <v>10670464.9</v>
      </c>
      <c r="GW18" s="120">
        <v>4837718</v>
      </c>
      <c r="GX18" s="120">
        <v>94151450.519999996</v>
      </c>
      <c r="GY18" s="120">
        <v>6619018.6900000004</v>
      </c>
      <c r="GZ18" s="120">
        <v>13493564.890000001</v>
      </c>
      <c r="HA18" s="120">
        <v>9851933.6999999993</v>
      </c>
      <c r="HB18" s="120">
        <v>421811343.33999997</v>
      </c>
      <c r="HC18" s="120">
        <v>13953668.33</v>
      </c>
      <c r="HD18" s="120">
        <v>27373821.579999998</v>
      </c>
      <c r="HE18" s="120">
        <v>22865447.960000001</v>
      </c>
      <c r="HF18" s="120">
        <v>17686094.32</v>
      </c>
      <c r="HG18" s="120">
        <v>44221534.600000001</v>
      </c>
      <c r="HH18" s="120">
        <v>3577122.98</v>
      </c>
      <c r="HI18" s="120">
        <v>156944877.53</v>
      </c>
      <c r="HJ18" s="120">
        <v>23077245.41</v>
      </c>
      <c r="HK18" s="120">
        <v>22978819.960000001</v>
      </c>
      <c r="HL18" s="120">
        <v>11611485.890000001</v>
      </c>
      <c r="HM18" s="120">
        <v>13323470.289999999</v>
      </c>
      <c r="HN18" s="120">
        <v>12704253.5</v>
      </c>
      <c r="HO18" s="120">
        <v>10735768.710000001</v>
      </c>
      <c r="HP18" s="120">
        <v>8357350.1799999997</v>
      </c>
      <c r="HQ18" s="120">
        <v>258118742.34</v>
      </c>
      <c r="HR18" s="120">
        <v>59702723.009999998</v>
      </c>
      <c r="HS18" s="120">
        <v>9372691.3800000008</v>
      </c>
      <c r="HT18" s="120">
        <v>10409588.539999999</v>
      </c>
      <c r="HU18" s="120">
        <v>8366501.4400000004</v>
      </c>
      <c r="HV18" s="120">
        <v>5531464.4900000002</v>
      </c>
      <c r="HW18" s="120">
        <v>25065320.77</v>
      </c>
      <c r="HX18" s="120">
        <v>10542325.33</v>
      </c>
      <c r="HY18" s="120">
        <v>7827549.4500000002</v>
      </c>
      <c r="HZ18" s="120">
        <v>8501184.8800000008</v>
      </c>
      <c r="IA18" s="120">
        <v>8136548.1299999999</v>
      </c>
      <c r="IB18" s="120">
        <v>15406168.119999999</v>
      </c>
      <c r="IC18" s="120">
        <v>2663007.11</v>
      </c>
      <c r="ID18" s="120">
        <v>7968607.46</v>
      </c>
      <c r="IE18" s="120">
        <v>4375257.18</v>
      </c>
      <c r="IF18" s="120">
        <v>3999571.12</v>
      </c>
      <c r="IG18" s="120">
        <v>201334412.47</v>
      </c>
      <c r="IH18" s="120">
        <v>65398118.270000003</v>
      </c>
      <c r="II18" s="120">
        <v>18115313.850000001</v>
      </c>
      <c r="IJ18" s="120">
        <v>23783063.77</v>
      </c>
      <c r="IK18" s="120">
        <v>29103786.100000001</v>
      </c>
      <c r="IL18" s="120">
        <v>7847709.6699999999</v>
      </c>
      <c r="IM18" s="120">
        <v>8533874.6099999994</v>
      </c>
      <c r="IN18" s="120">
        <v>4886289.75</v>
      </c>
      <c r="IO18" s="120">
        <v>4888619.76</v>
      </c>
      <c r="IP18" s="120">
        <v>5400390.7699999996</v>
      </c>
      <c r="IQ18" s="120">
        <v>7880652.6799999997</v>
      </c>
      <c r="IR18" s="120">
        <v>364368629.88999999</v>
      </c>
      <c r="IS18" s="120">
        <v>75786884.810000002</v>
      </c>
      <c r="IT18" s="120">
        <v>15838346.9</v>
      </c>
      <c r="IU18" s="120">
        <v>7703916.2400000002</v>
      </c>
      <c r="IV18" s="120">
        <v>5907954.4400000004</v>
      </c>
      <c r="IW18" s="120">
        <v>3085263.63</v>
      </c>
      <c r="IX18" s="120">
        <v>7631420.4500000002</v>
      </c>
      <c r="IY18" s="120">
        <v>2226369.06</v>
      </c>
      <c r="IZ18" s="120">
        <v>5292041.1900000004</v>
      </c>
      <c r="JA18" s="120">
        <v>8909930.0800000001</v>
      </c>
      <c r="JB18" s="120">
        <v>6080714.4100000001</v>
      </c>
      <c r="JC18" s="120">
        <v>6065209.3499999996</v>
      </c>
      <c r="JD18" s="120">
        <v>75565215.200000003</v>
      </c>
      <c r="JE18" s="120">
        <v>29307929.109999999</v>
      </c>
      <c r="JF18" s="120">
        <v>7671745.5899999999</v>
      </c>
      <c r="JG18" s="120">
        <v>7499297.8600000003</v>
      </c>
      <c r="JH18" s="120">
        <v>3501666.67</v>
      </c>
      <c r="JI18" s="120">
        <v>3807593.73</v>
      </c>
      <c r="JJ18" s="120">
        <v>92428032.959999993</v>
      </c>
      <c r="JK18" s="120">
        <v>5023542.2300000004</v>
      </c>
      <c r="JL18" s="120">
        <v>7735355.8200000003</v>
      </c>
      <c r="JM18" s="120">
        <v>10954573.15</v>
      </c>
      <c r="JN18" s="120">
        <v>7729749.21</v>
      </c>
      <c r="JO18" s="120">
        <v>15817674.41</v>
      </c>
      <c r="JP18" s="120">
        <v>4878054.97</v>
      </c>
      <c r="JQ18" s="120">
        <v>259201970.66999999</v>
      </c>
      <c r="JR18" s="120">
        <v>61148500.420000002</v>
      </c>
      <c r="JS18" s="120">
        <v>14760569.050000001</v>
      </c>
      <c r="JT18" s="120">
        <v>4986971.5599999996</v>
      </c>
      <c r="JU18" s="120">
        <v>13666981.59</v>
      </c>
      <c r="JV18" s="120">
        <v>2496256.9</v>
      </c>
      <c r="JW18" s="120">
        <v>42395559.759999998</v>
      </c>
      <c r="JX18" s="120">
        <v>15942589.859999999</v>
      </c>
      <c r="JY18" s="120">
        <v>8115877.4299999997</v>
      </c>
      <c r="JZ18" s="120">
        <v>16997158.75</v>
      </c>
      <c r="KA18" s="120">
        <v>12715460.279999999</v>
      </c>
      <c r="KB18" s="120">
        <v>7628822.8799999999</v>
      </c>
      <c r="KC18" s="120">
        <v>6408552.1100000003</v>
      </c>
      <c r="KD18" s="120">
        <v>1201116.0900000001</v>
      </c>
      <c r="KE18" s="120">
        <v>5142020.66</v>
      </c>
      <c r="KF18" s="120">
        <v>429199223.30000001</v>
      </c>
      <c r="KG18" s="120">
        <v>0</v>
      </c>
      <c r="KH18" s="120">
        <v>13494917.119999999</v>
      </c>
      <c r="KI18" s="120">
        <v>11549418.720000001</v>
      </c>
      <c r="KJ18" s="120">
        <v>14727069.140000001</v>
      </c>
      <c r="KK18" s="120">
        <v>15159187.92</v>
      </c>
      <c r="KL18" s="120">
        <v>47698387.009999998</v>
      </c>
      <c r="KM18" s="120">
        <v>12979719.34</v>
      </c>
      <c r="KN18" s="120">
        <v>6242270.7800000003</v>
      </c>
      <c r="KO18" s="120">
        <v>81773373.319999993</v>
      </c>
      <c r="KP18" s="120">
        <v>10175640.77</v>
      </c>
      <c r="KQ18" s="120">
        <v>14856307.619999999</v>
      </c>
      <c r="KR18" s="120">
        <v>37914160.399999999</v>
      </c>
      <c r="KS18" s="120">
        <v>7200718.1799999997</v>
      </c>
      <c r="KT18" s="120">
        <v>16888322.609999999</v>
      </c>
      <c r="KU18" s="120">
        <v>177246541.80000001</v>
      </c>
      <c r="KV18" s="120">
        <v>13251535.050000001</v>
      </c>
      <c r="KW18" s="120">
        <v>204347591.16999999</v>
      </c>
      <c r="KX18" s="120">
        <v>9434846.8699999992</v>
      </c>
      <c r="KY18" s="120">
        <v>4012821.0300000003</v>
      </c>
      <c r="KZ18" s="120">
        <v>22703635.149999999</v>
      </c>
      <c r="LA18" s="120">
        <v>22420266.859999999</v>
      </c>
      <c r="LB18" s="120">
        <v>10431521.33</v>
      </c>
      <c r="LC18" s="120">
        <v>10632119.76</v>
      </c>
      <c r="LD18" s="120">
        <v>5810154.7199999997</v>
      </c>
      <c r="LE18" s="120">
        <v>753631542.61000001</v>
      </c>
      <c r="LF18" s="120">
        <v>50155783.359999999</v>
      </c>
      <c r="LG18" s="120">
        <v>84955379.280000001</v>
      </c>
      <c r="LH18" s="120">
        <v>70303048.510000005</v>
      </c>
      <c r="LI18" s="120">
        <v>10833977.470000001</v>
      </c>
      <c r="LJ18" s="120">
        <v>8941314.1699999999</v>
      </c>
      <c r="LK18" s="120">
        <v>3447592.43</v>
      </c>
      <c r="LL18" s="120">
        <v>11394048.34</v>
      </c>
      <c r="LM18" s="120">
        <v>7967721.8200000003</v>
      </c>
      <c r="LN18" s="120">
        <v>18343073.129999999</v>
      </c>
      <c r="LO18" s="120">
        <v>4469374.4800000004</v>
      </c>
      <c r="LP18" s="120">
        <v>104536626.93000001</v>
      </c>
      <c r="LQ18" s="120">
        <v>15379716.289999999</v>
      </c>
      <c r="LR18" s="120">
        <v>6796043.0099999998</v>
      </c>
      <c r="LS18" s="120">
        <v>197200738.22999999</v>
      </c>
      <c r="LT18" s="120">
        <v>134411655.40000001</v>
      </c>
      <c r="LU18" s="120">
        <v>322557590.01999998</v>
      </c>
      <c r="LV18" s="120">
        <v>75969352.390000001</v>
      </c>
      <c r="LW18" s="120">
        <v>33524106.039999999</v>
      </c>
      <c r="LX18" s="120">
        <v>22576756.530000001</v>
      </c>
      <c r="LY18" s="120">
        <v>22419192.280000001</v>
      </c>
      <c r="LZ18" s="120">
        <v>24406571.66</v>
      </c>
      <c r="MA18" s="120">
        <v>19997502.370000001</v>
      </c>
      <c r="MB18" s="120">
        <v>29404280.329999998</v>
      </c>
      <c r="MC18" s="120">
        <v>48217074.640000001</v>
      </c>
      <c r="MD18" s="120">
        <v>9257901.9700000007</v>
      </c>
      <c r="ME18" s="120">
        <v>322812745.94999999</v>
      </c>
      <c r="MF18" s="120">
        <v>8684521.1199999992</v>
      </c>
      <c r="MG18" s="120">
        <v>4917266.54</v>
      </c>
      <c r="MH18" s="120">
        <v>5030994.6100000003</v>
      </c>
      <c r="MI18" s="120">
        <v>6169278.3200000003</v>
      </c>
      <c r="MJ18" s="120">
        <v>8636501.8699999992</v>
      </c>
      <c r="MK18" s="120">
        <v>6570529.71</v>
      </c>
      <c r="ML18" s="120">
        <v>9946061.4199999999</v>
      </c>
      <c r="MM18" s="120">
        <v>16213346.49</v>
      </c>
      <c r="MN18" s="120">
        <v>7897141.5200000005</v>
      </c>
      <c r="MO18" s="120">
        <v>5065413.59</v>
      </c>
      <c r="MP18" s="120">
        <v>7381004.6200000001</v>
      </c>
      <c r="MQ18" s="120">
        <v>277557023.05000001</v>
      </c>
      <c r="MR18" s="120">
        <v>8020780.8899999997</v>
      </c>
      <c r="MS18" s="120">
        <v>9246024</v>
      </c>
      <c r="MT18" s="120">
        <v>14113536.66</v>
      </c>
      <c r="MU18" s="120">
        <v>16432917.09</v>
      </c>
      <c r="MV18" s="120">
        <v>15013872.779999999</v>
      </c>
      <c r="MW18" s="120">
        <v>24805318.370000001</v>
      </c>
      <c r="MX18" s="120">
        <v>14504050.890000001</v>
      </c>
      <c r="MY18" s="120">
        <v>12434087.199999999</v>
      </c>
      <c r="MZ18" s="120">
        <v>3485684.05</v>
      </c>
      <c r="NA18" s="120">
        <v>2177584.69</v>
      </c>
      <c r="NB18" s="120">
        <v>679128162.45000005</v>
      </c>
      <c r="NC18" s="120">
        <v>40076729.600000001</v>
      </c>
      <c r="ND18" s="120">
        <v>6245529.71</v>
      </c>
      <c r="NE18" s="120">
        <v>128772748.99000001</v>
      </c>
      <c r="NF18" s="120">
        <v>7465556.04</v>
      </c>
      <c r="NG18" s="120">
        <v>25158929.32</v>
      </c>
      <c r="NH18" s="120">
        <v>60468046.729999997</v>
      </c>
      <c r="NI18" s="120">
        <v>47212505.600000001</v>
      </c>
      <c r="NJ18" s="120">
        <v>1586977.35</v>
      </c>
      <c r="NK18" s="120">
        <v>16800594.59</v>
      </c>
      <c r="NL18" s="120">
        <v>10919577.66</v>
      </c>
      <c r="NM18" s="120">
        <v>6525973.29</v>
      </c>
      <c r="NN18" s="120">
        <v>85040849.049999997</v>
      </c>
      <c r="NO18" s="120">
        <v>6933803.2300000004</v>
      </c>
      <c r="NP18" s="120">
        <v>8549016.4900000002</v>
      </c>
      <c r="NQ18" s="120">
        <v>8527333.1500000004</v>
      </c>
      <c r="NR18" s="120">
        <v>6906480</v>
      </c>
      <c r="NS18" s="120">
        <v>872976.03</v>
      </c>
      <c r="NT18" s="120">
        <v>2743246.93</v>
      </c>
      <c r="NU18" s="120">
        <v>195425913.84</v>
      </c>
      <c r="NV18" s="120">
        <v>47676416.380000003</v>
      </c>
      <c r="NW18" s="120">
        <v>6500321.7800000003</v>
      </c>
      <c r="NX18" s="120">
        <v>5619963.3900000006</v>
      </c>
      <c r="NY18" s="120">
        <v>6279918.9399999995</v>
      </c>
      <c r="NZ18" s="120">
        <v>10133618.26</v>
      </c>
      <c r="OA18" s="120">
        <v>3319021.84</v>
      </c>
      <c r="OB18" s="120">
        <v>420107721.20999998</v>
      </c>
      <c r="OC18" s="120">
        <v>27678180.870000001</v>
      </c>
      <c r="OD18" s="120">
        <v>21947089.699999999</v>
      </c>
      <c r="OE18" s="120">
        <v>56246258.990000002</v>
      </c>
      <c r="OF18" s="120">
        <v>9628496.3699999992</v>
      </c>
      <c r="OG18" s="120">
        <v>20357765.77</v>
      </c>
      <c r="OH18" s="120">
        <v>24204899.27</v>
      </c>
      <c r="OI18" s="120">
        <v>5595094.1600000001</v>
      </c>
      <c r="OJ18" s="120">
        <v>6166390.75</v>
      </c>
      <c r="OK18" s="120">
        <v>232607416.22</v>
      </c>
      <c r="OL18" s="120">
        <v>41377828.25</v>
      </c>
      <c r="OM18" s="120">
        <v>53308350.170000002</v>
      </c>
      <c r="ON18" s="120">
        <v>17947737.510000002</v>
      </c>
      <c r="OO18" s="120">
        <v>16502898.310000001</v>
      </c>
      <c r="OP18" s="120">
        <v>3475805.72</v>
      </c>
      <c r="OQ18" s="120">
        <v>132880384.40000001</v>
      </c>
      <c r="OR18" s="120">
        <v>7161552.0099999998</v>
      </c>
      <c r="OS18" s="120">
        <v>8385909.7899999991</v>
      </c>
      <c r="OT18" s="120">
        <v>16311479.670000002</v>
      </c>
      <c r="OU18" s="120">
        <v>10850534.309999999</v>
      </c>
      <c r="OV18" s="120">
        <v>40628867</v>
      </c>
      <c r="OW18" s="120">
        <v>10306535.27</v>
      </c>
      <c r="OX18" s="120">
        <v>3763832.06</v>
      </c>
      <c r="OY18" s="120">
        <v>3023794.37</v>
      </c>
      <c r="OZ18" s="120">
        <v>171984570.05000001</v>
      </c>
      <c r="PA18" s="120">
        <v>8517049.25</v>
      </c>
      <c r="PB18" s="120">
        <v>34190263.170000002</v>
      </c>
      <c r="PC18" s="120">
        <v>4122309.31</v>
      </c>
      <c r="PD18" s="120">
        <v>15491228.58</v>
      </c>
      <c r="PE18" s="120">
        <v>32453962.809999999</v>
      </c>
      <c r="PF18" s="120">
        <v>9595260.5</v>
      </c>
      <c r="PG18" s="120">
        <v>7836655.5999999996</v>
      </c>
      <c r="PH18" s="120">
        <v>14213256.34</v>
      </c>
      <c r="PI18" s="120">
        <v>8537085.9600000009</v>
      </c>
      <c r="PJ18" s="120">
        <v>14193032.550000001</v>
      </c>
      <c r="PK18" s="120">
        <v>21519793.600000001</v>
      </c>
      <c r="PL18" s="120">
        <v>6130563.6699999999</v>
      </c>
      <c r="PM18" s="120">
        <v>38326004.759999998</v>
      </c>
      <c r="PN18" s="120">
        <v>5668078.4500000002</v>
      </c>
      <c r="PO18" s="120">
        <v>5942970.5300000003</v>
      </c>
      <c r="PP18" s="120">
        <v>2019355.73</v>
      </c>
      <c r="PQ18" s="120">
        <v>3963008.67</v>
      </c>
      <c r="PR18" s="120">
        <v>593007766.13999999</v>
      </c>
      <c r="PS18" s="120">
        <v>11706327.34</v>
      </c>
      <c r="PT18" s="120">
        <v>9946971.6300000008</v>
      </c>
      <c r="PU18" s="120">
        <v>20409029.68</v>
      </c>
      <c r="PV18" s="120">
        <v>108206008.53</v>
      </c>
      <c r="PW18" s="120">
        <v>11094216.27</v>
      </c>
      <c r="PX18" s="120">
        <v>29882761.859999999</v>
      </c>
      <c r="PY18" s="120">
        <v>9715420.2200000007</v>
      </c>
      <c r="PZ18" s="120">
        <v>26682408.699999999</v>
      </c>
      <c r="QA18" s="120">
        <v>3888185.4</v>
      </c>
      <c r="QB18" s="120">
        <v>18868939.460000001</v>
      </c>
      <c r="QC18" s="120">
        <v>3739321.97</v>
      </c>
      <c r="QD18" s="120">
        <v>9899820.8200000003</v>
      </c>
      <c r="QE18" s="120">
        <v>14246231.050000001</v>
      </c>
      <c r="QF18" s="120">
        <v>21711165.030000001</v>
      </c>
      <c r="QG18" s="120">
        <v>21039221.5</v>
      </c>
      <c r="QH18" s="120">
        <v>7766292.9000000004</v>
      </c>
      <c r="QI18" s="120">
        <v>8512204.1600000001</v>
      </c>
      <c r="QJ18" s="120">
        <v>4518063.41</v>
      </c>
      <c r="QK18" s="120">
        <v>19926454.100000001</v>
      </c>
      <c r="QL18" s="120">
        <v>19538725.43</v>
      </c>
      <c r="QM18" s="120">
        <v>4714979.55</v>
      </c>
      <c r="QN18" s="120">
        <v>3746532.17</v>
      </c>
      <c r="QO18" s="120">
        <v>2569172.21</v>
      </c>
      <c r="QP18" s="120">
        <v>5924919.3099999996</v>
      </c>
      <c r="QQ18" s="120">
        <v>2241650.86</v>
      </c>
      <c r="QR18" s="120">
        <v>255439706.36000001</v>
      </c>
      <c r="QS18" s="120">
        <v>4956733.5199999996</v>
      </c>
      <c r="QT18" s="120">
        <v>26282510.170000002</v>
      </c>
      <c r="QU18" s="120">
        <v>9600216.5899999999</v>
      </c>
      <c r="QV18" s="120">
        <v>9169678.0800000001</v>
      </c>
      <c r="QW18" s="120">
        <v>26793473.23</v>
      </c>
      <c r="QX18" s="120">
        <v>6553678.5700000003</v>
      </c>
      <c r="QY18" s="120">
        <v>14644066.67</v>
      </c>
      <c r="QZ18" s="120">
        <v>18430977.09</v>
      </c>
      <c r="RA18" s="120">
        <v>5642947.5800000001</v>
      </c>
      <c r="RB18" s="120">
        <v>5022632.68</v>
      </c>
      <c r="RC18" s="120">
        <v>4409395.0999999996</v>
      </c>
      <c r="RD18" s="120">
        <v>3154307.22</v>
      </c>
      <c r="RE18" s="120">
        <v>406852962.5</v>
      </c>
      <c r="RF18" s="120">
        <v>32153222.350000001</v>
      </c>
      <c r="RG18" s="120">
        <v>10004258.6</v>
      </c>
      <c r="RH18" s="120">
        <v>16816523.489999998</v>
      </c>
      <c r="RI18" s="120">
        <v>8258599.8899999997</v>
      </c>
      <c r="RJ18" s="120">
        <v>20937541.969999999</v>
      </c>
      <c r="RK18" s="120">
        <v>36755932.299999997</v>
      </c>
      <c r="RL18" s="120">
        <v>9760061.25</v>
      </c>
      <c r="RM18" s="120">
        <v>14507872.48</v>
      </c>
      <c r="RN18" s="120">
        <v>31966313.960000001</v>
      </c>
      <c r="RO18" s="120">
        <v>38421221.439999998</v>
      </c>
      <c r="RP18" s="120">
        <v>6254637.6699999999</v>
      </c>
      <c r="RQ18" s="120">
        <v>4833528.55</v>
      </c>
      <c r="RR18" s="120">
        <v>14228959.85</v>
      </c>
      <c r="RS18" s="120">
        <v>3443256.13</v>
      </c>
      <c r="RT18" s="120">
        <v>6562989.7300000004</v>
      </c>
      <c r="RU18" s="120">
        <v>8142360.29</v>
      </c>
      <c r="RV18" s="120">
        <v>3883148.58</v>
      </c>
      <c r="RW18" s="120">
        <v>2585507.88</v>
      </c>
      <c r="RX18" s="120">
        <v>3930682.66</v>
      </c>
      <c r="RY18" s="120">
        <v>114908625.3</v>
      </c>
      <c r="RZ18" s="120">
        <v>7613491.2000000002</v>
      </c>
      <c r="SA18" s="120">
        <v>5383521.6200000001</v>
      </c>
      <c r="SB18" s="120">
        <v>7027572.2599999998</v>
      </c>
      <c r="SC18" s="120">
        <v>4963644.33</v>
      </c>
      <c r="SD18" s="120">
        <v>13390370.65</v>
      </c>
      <c r="SE18" s="120">
        <v>10351649.6</v>
      </c>
      <c r="SF18" s="120">
        <v>17175349.760000002</v>
      </c>
      <c r="SG18" s="120">
        <v>6288351.9299999997</v>
      </c>
      <c r="SH18" s="120">
        <v>10964113.34</v>
      </c>
      <c r="SI18" s="120">
        <v>23833584.949999999</v>
      </c>
      <c r="SJ18" s="120">
        <v>3336958.72</v>
      </c>
      <c r="SK18" s="120">
        <v>62994030.5</v>
      </c>
      <c r="SL18" s="120">
        <v>10013292.619999999</v>
      </c>
      <c r="SM18" s="120">
        <v>10499765.67</v>
      </c>
      <c r="SN18" s="120">
        <v>23533066.030000001</v>
      </c>
      <c r="SO18" s="120">
        <v>7897999.1200000001</v>
      </c>
      <c r="SP18" s="120">
        <v>10805960.01</v>
      </c>
      <c r="SQ18" s="120">
        <v>9596365.5700000003</v>
      </c>
      <c r="SR18" s="120">
        <v>3985688.63</v>
      </c>
      <c r="SS18" s="120">
        <v>190870059.91</v>
      </c>
      <c r="ST18" s="120">
        <v>5330179.7</v>
      </c>
      <c r="SU18" s="120">
        <v>16508405.550000001</v>
      </c>
      <c r="SV18" s="120">
        <v>9678351.6300000008</v>
      </c>
      <c r="SW18" s="120">
        <v>3485446.2</v>
      </c>
      <c r="SX18" s="120">
        <v>5491625.3700000001</v>
      </c>
      <c r="SY18" s="120">
        <v>9308235.0600000005</v>
      </c>
      <c r="SZ18" s="120">
        <v>23856253.309999999</v>
      </c>
      <c r="TA18" s="120">
        <v>6956010.6399999997</v>
      </c>
      <c r="TB18" s="120">
        <v>4579175.33</v>
      </c>
      <c r="TC18" s="120">
        <v>9110915.3699999992</v>
      </c>
      <c r="TD18" s="120">
        <v>21984251.93</v>
      </c>
      <c r="TE18" s="120">
        <v>6767684.9800000004</v>
      </c>
      <c r="TF18" s="120">
        <v>4937390.58</v>
      </c>
      <c r="TG18" s="120">
        <v>408770299.04000002</v>
      </c>
      <c r="TH18" s="120">
        <v>6582883.4199999999</v>
      </c>
      <c r="TI18" s="120">
        <v>5334981.59</v>
      </c>
      <c r="TJ18" s="120">
        <v>24338418.760000002</v>
      </c>
      <c r="TK18" s="120">
        <v>12551588.539999999</v>
      </c>
      <c r="TL18" s="120">
        <v>9796004.3900000006</v>
      </c>
      <c r="TM18" s="120">
        <v>2495199.04</v>
      </c>
      <c r="TN18" s="120">
        <v>34762155.030000001</v>
      </c>
      <c r="TO18" s="120">
        <v>7152149.1399999997</v>
      </c>
      <c r="TP18" s="120">
        <v>16678580.619999999</v>
      </c>
      <c r="TQ18" s="120">
        <v>15342729.710000001</v>
      </c>
      <c r="TR18" s="120">
        <v>4707273.59</v>
      </c>
      <c r="TS18" s="120">
        <v>4364226.3</v>
      </c>
      <c r="TT18" s="120">
        <v>7885025.9400000004</v>
      </c>
      <c r="TU18" s="120">
        <v>9307353.0099999998</v>
      </c>
      <c r="TV18" s="120">
        <v>6041782.5999999996</v>
      </c>
      <c r="TW18" s="120">
        <v>71717706.909999996</v>
      </c>
      <c r="TX18" s="120">
        <v>6096848.6399999997</v>
      </c>
      <c r="TY18" s="120">
        <v>205425184.77000001</v>
      </c>
      <c r="TZ18" s="120">
        <v>25982455.66</v>
      </c>
      <c r="UA18" s="120">
        <v>6021854.9699999997</v>
      </c>
      <c r="UB18" s="120">
        <v>4493769.47</v>
      </c>
      <c r="UC18" s="120">
        <v>73134653.370000005</v>
      </c>
      <c r="UD18" s="120">
        <v>4091005.76</v>
      </c>
      <c r="UE18" s="120">
        <v>2012213.85</v>
      </c>
      <c r="UF18" s="120">
        <v>6377597.6699999999</v>
      </c>
      <c r="UG18" s="120">
        <v>4402785.34</v>
      </c>
      <c r="UH18" s="120">
        <v>75240373.959999993</v>
      </c>
      <c r="UI18" s="120">
        <v>16654794.539999999</v>
      </c>
      <c r="UJ18" s="120">
        <v>11958927.810000001</v>
      </c>
      <c r="UK18" s="120">
        <v>23622125.550000001</v>
      </c>
      <c r="UL18" s="120">
        <v>13073127.949999999</v>
      </c>
      <c r="UM18" s="120">
        <v>9225388.6600000001</v>
      </c>
      <c r="UN18" s="120">
        <v>679283850.44000006</v>
      </c>
      <c r="UO18" s="120">
        <v>13225444.51</v>
      </c>
      <c r="UP18" s="120">
        <v>7874477.7599999998</v>
      </c>
      <c r="UQ18" s="120">
        <v>63193295.909999996</v>
      </c>
      <c r="UR18" s="120">
        <v>1358911.19</v>
      </c>
      <c r="US18" s="120">
        <v>8780278.5800000001</v>
      </c>
      <c r="UT18" s="120">
        <v>31047621.579999998</v>
      </c>
      <c r="UU18" s="120">
        <v>5585077.0300000003</v>
      </c>
      <c r="UV18" s="120">
        <v>5194998.9400000004</v>
      </c>
      <c r="UW18" s="120">
        <v>8119942.4400000004</v>
      </c>
      <c r="UX18" s="120">
        <v>9380222.3699999992</v>
      </c>
      <c r="UY18" s="120">
        <v>26103788.93</v>
      </c>
      <c r="UZ18" s="120">
        <v>10338361.41</v>
      </c>
      <c r="VA18" s="120">
        <v>20105842.93</v>
      </c>
      <c r="VB18" s="120">
        <v>3745480.29</v>
      </c>
      <c r="VC18" s="120">
        <v>5475785.9000000004</v>
      </c>
      <c r="VD18" s="120">
        <v>4419265.59</v>
      </c>
      <c r="VE18" s="120">
        <v>5801055.9500000002</v>
      </c>
      <c r="VF18" s="120">
        <v>28347522.399999999</v>
      </c>
      <c r="VG18" s="120">
        <v>2707873.44</v>
      </c>
      <c r="VH18" s="120">
        <v>3238284.38</v>
      </c>
      <c r="VI18" s="120">
        <v>3145559.84</v>
      </c>
      <c r="VJ18" s="120">
        <v>246662280.31</v>
      </c>
      <c r="VK18" s="120">
        <v>9862683.5299999993</v>
      </c>
      <c r="VL18" s="120">
        <v>9443732.1899999995</v>
      </c>
      <c r="VM18" s="120">
        <v>22624032.260000002</v>
      </c>
      <c r="VN18" s="120">
        <v>31388571.489999998</v>
      </c>
      <c r="VO18" s="120">
        <v>22499701.43</v>
      </c>
      <c r="VP18" s="120">
        <v>14836012.300000001</v>
      </c>
      <c r="VQ18" s="120">
        <v>9333198.5999999996</v>
      </c>
      <c r="VR18" s="120">
        <v>10179488.92</v>
      </c>
      <c r="VS18" s="120">
        <v>58078287.659999996</v>
      </c>
      <c r="VT18" s="120">
        <v>10052110.189999999</v>
      </c>
      <c r="VU18" s="120">
        <v>13608013.880000001</v>
      </c>
      <c r="VV18" s="120">
        <v>16952371.57</v>
      </c>
      <c r="VW18" s="120">
        <v>6924844.4000000004</v>
      </c>
      <c r="VX18" s="120">
        <v>5740092.0300000003</v>
      </c>
      <c r="VY18" s="120">
        <v>1183813942.47</v>
      </c>
      <c r="VZ18" s="120">
        <v>31819411.699999999</v>
      </c>
      <c r="WA18" s="120">
        <v>16248394.279999999</v>
      </c>
      <c r="WB18" s="120">
        <v>11147321.210000001</v>
      </c>
      <c r="WC18" s="120">
        <v>7529573.7800000003</v>
      </c>
      <c r="WD18" s="120">
        <v>13881997.35</v>
      </c>
      <c r="WE18" s="120">
        <v>21432834.370000001</v>
      </c>
      <c r="WF18" s="120">
        <v>32359237.84</v>
      </c>
      <c r="WG18" s="120">
        <v>16940845.489999998</v>
      </c>
      <c r="WH18" s="120">
        <v>21387720.800000001</v>
      </c>
      <c r="WI18" s="120">
        <v>11107239.02</v>
      </c>
      <c r="WJ18" s="120">
        <v>38047021.159999996</v>
      </c>
      <c r="WK18" s="120">
        <v>18405108.420000002</v>
      </c>
      <c r="WL18" s="120">
        <v>27177734.370000001</v>
      </c>
      <c r="WM18" s="120">
        <v>54105762.710000001</v>
      </c>
      <c r="WN18" s="120">
        <v>14263607.960000001</v>
      </c>
      <c r="WO18" s="120">
        <v>23358230.899999999</v>
      </c>
      <c r="WP18" s="120">
        <v>25643719.960000001</v>
      </c>
      <c r="WQ18" s="120">
        <v>8824405.8200000003</v>
      </c>
      <c r="WR18" s="120">
        <v>28480983.239999998</v>
      </c>
      <c r="WS18" s="120">
        <v>94236288.879999995</v>
      </c>
      <c r="WT18" s="120">
        <v>12806023.210000001</v>
      </c>
      <c r="WU18" s="120">
        <v>8449148.6600000001</v>
      </c>
      <c r="WV18" s="120">
        <v>5550248.2400000002</v>
      </c>
      <c r="WW18" s="120">
        <v>9280940.9600000009</v>
      </c>
      <c r="WX18" s="120">
        <v>8353228.5800000001</v>
      </c>
      <c r="WY18" s="120">
        <v>6337622.9199999999</v>
      </c>
      <c r="WZ18" s="120">
        <v>10162920.23</v>
      </c>
      <c r="XA18" s="120">
        <v>49614038.07</v>
      </c>
      <c r="XB18" s="120">
        <v>5303001</v>
      </c>
      <c r="XC18" s="120">
        <v>4368426.87</v>
      </c>
      <c r="XD18" s="120">
        <v>3789715.8369999998</v>
      </c>
      <c r="XE18" s="120">
        <v>2866138.35</v>
      </c>
      <c r="XF18" s="120">
        <v>493128450.92000002</v>
      </c>
      <c r="XG18" s="120">
        <v>20017932.559999999</v>
      </c>
      <c r="XH18" s="120">
        <v>22769231.530000001</v>
      </c>
      <c r="XI18" s="120">
        <v>96346687.040000007</v>
      </c>
      <c r="XJ18" s="120">
        <v>18559000.280000001</v>
      </c>
      <c r="XK18" s="120">
        <v>20165243.399999999</v>
      </c>
      <c r="XL18" s="120">
        <v>32056760.559999999</v>
      </c>
      <c r="XM18" s="120">
        <v>14038451.84</v>
      </c>
      <c r="XN18" s="120">
        <v>14001803.76</v>
      </c>
      <c r="XO18" s="120">
        <v>30238214.09</v>
      </c>
      <c r="XP18" s="120">
        <v>23858685.699999999</v>
      </c>
      <c r="XQ18" s="120">
        <v>8205206.7599999998</v>
      </c>
      <c r="XR18" s="120">
        <v>8451091.0999999996</v>
      </c>
      <c r="XS18" s="120">
        <v>11170770.560000001</v>
      </c>
      <c r="XT18" s="120">
        <v>8973345.0899999999</v>
      </c>
      <c r="XU18" s="120">
        <v>5885239.6399999997</v>
      </c>
      <c r="XV18" s="120">
        <v>6344586.21</v>
      </c>
      <c r="XW18" s="120">
        <v>7768551.8399999999</v>
      </c>
      <c r="XX18" s="120">
        <v>8054068.4500000002</v>
      </c>
      <c r="XY18" s="120">
        <v>6375979.21</v>
      </c>
      <c r="XZ18" s="120">
        <v>8892380.1799999997</v>
      </c>
      <c r="YA18" s="120">
        <v>5025286.93</v>
      </c>
      <c r="YB18" s="120">
        <v>5637962.4100000001</v>
      </c>
      <c r="YC18" s="120">
        <v>434829213.16999996</v>
      </c>
      <c r="YD18" s="120">
        <v>13489814.76</v>
      </c>
      <c r="YE18" s="120">
        <v>30024698.149999999</v>
      </c>
      <c r="YF18" s="120">
        <v>10742829.84</v>
      </c>
      <c r="YG18" s="120">
        <v>55402120.75</v>
      </c>
      <c r="YH18" s="120">
        <v>12024375.369999999</v>
      </c>
      <c r="YI18" s="120">
        <v>22095424.109999999</v>
      </c>
      <c r="YJ18" s="120">
        <v>5640808.1600000001</v>
      </c>
      <c r="YK18" s="120">
        <v>38962531.380000003</v>
      </c>
      <c r="YL18" s="120">
        <v>31075641.359999999</v>
      </c>
      <c r="YM18" s="120">
        <v>14283009.470000001</v>
      </c>
      <c r="YN18" s="120">
        <v>8302177.2000000002</v>
      </c>
      <c r="YO18" s="120">
        <v>7977960.29</v>
      </c>
      <c r="YP18" s="120">
        <v>7280877</v>
      </c>
      <c r="YQ18" s="120">
        <v>5293709.33</v>
      </c>
      <c r="YR18" s="120">
        <v>5021020.99</v>
      </c>
      <c r="YS18" s="120">
        <v>5903270.4500000002</v>
      </c>
      <c r="YT18" s="120">
        <v>113415658.44</v>
      </c>
      <c r="YU18" s="120">
        <v>6056937.0099999998</v>
      </c>
      <c r="YV18" s="120">
        <v>6300338.25</v>
      </c>
      <c r="YW18" s="120">
        <v>4703915.5</v>
      </c>
      <c r="YX18" s="120">
        <v>6623221.2699999996</v>
      </c>
      <c r="YY18" s="120">
        <v>3272876.5</v>
      </c>
      <c r="YZ18" s="120">
        <v>4959476.62</v>
      </c>
      <c r="ZA18" s="120">
        <v>122944419.89</v>
      </c>
      <c r="ZB18" s="120">
        <v>4962539.3600000003</v>
      </c>
      <c r="ZC18" s="120">
        <v>9138985.4100000001</v>
      </c>
      <c r="ZD18" s="120">
        <v>13615260.960000001</v>
      </c>
      <c r="ZE18" s="120">
        <v>5976333.2599999998</v>
      </c>
      <c r="ZF18" s="120">
        <v>10378057.59</v>
      </c>
      <c r="ZG18" s="120">
        <v>4142502.91</v>
      </c>
      <c r="ZH18" s="120">
        <v>6399578.79</v>
      </c>
      <c r="ZI18" s="120">
        <v>28833164.550000001</v>
      </c>
      <c r="ZJ18" s="120">
        <v>363942075.68000001</v>
      </c>
      <c r="ZK18" s="120">
        <v>6920699.7999999998</v>
      </c>
      <c r="ZL18" s="120">
        <v>29228071.920000002</v>
      </c>
      <c r="ZM18" s="120">
        <v>53266633.630000003</v>
      </c>
      <c r="ZN18" s="120">
        <v>37034819.409999996</v>
      </c>
      <c r="ZO18" s="120">
        <v>8344723.1100000003</v>
      </c>
      <c r="ZP18" s="120">
        <v>13225163.060000001</v>
      </c>
      <c r="ZQ18" s="120">
        <v>23308477.399999999</v>
      </c>
      <c r="ZR18" s="120">
        <v>26454587.09</v>
      </c>
      <c r="ZS18" s="120">
        <v>27916788.530000001</v>
      </c>
      <c r="ZT18" s="120">
        <v>3325939.9299999997</v>
      </c>
      <c r="ZU18" s="120">
        <v>11270307.280000001</v>
      </c>
      <c r="ZV18" s="120">
        <v>8159040.5700000003</v>
      </c>
      <c r="ZW18" s="120">
        <v>12738114.640000001</v>
      </c>
      <c r="ZX18" s="120">
        <v>7147978.5599999996</v>
      </c>
      <c r="ZY18" s="120">
        <v>8515848.6300000008</v>
      </c>
      <c r="ZZ18" s="120">
        <v>12240396.18</v>
      </c>
      <c r="AAA18" s="120">
        <v>2948706.05</v>
      </c>
      <c r="AAB18" s="120">
        <v>11799179</v>
      </c>
      <c r="AAC18" s="120">
        <v>6724132.3700000001</v>
      </c>
      <c r="AAD18" s="120">
        <v>4335469.9000000004</v>
      </c>
      <c r="AAE18" s="120">
        <v>4130854.7</v>
      </c>
      <c r="AAF18" s="120">
        <v>103706476.09</v>
      </c>
      <c r="AAG18" s="120">
        <v>7454357.5199999996</v>
      </c>
      <c r="AAH18" s="120">
        <v>8338444.1699999999</v>
      </c>
      <c r="AAI18" s="120">
        <v>7099490.2599999998</v>
      </c>
      <c r="AAJ18" s="120">
        <v>7025062.0999999996</v>
      </c>
      <c r="AAK18" s="120">
        <v>13052008.85</v>
      </c>
      <c r="AAL18" s="120">
        <v>7132617.0499999998</v>
      </c>
      <c r="AAM18" s="120">
        <v>1215265774.2</v>
      </c>
      <c r="AAN18" s="120">
        <v>14229701</v>
      </c>
      <c r="AAO18" s="120">
        <v>6903114.25</v>
      </c>
      <c r="AAP18" s="120">
        <v>23220159.91</v>
      </c>
      <c r="AAQ18" s="120">
        <v>21169014.93</v>
      </c>
      <c r="AAR18" s="120">
        <v>9517046.3200000003</v>
      </c>
      <c r="AAS18" s="120">
        <v>13423719.720000001</v>
      </c>
      <c r="AAT18" s="120">
        <v>21681472.219999999</v>
      </c>
      <c r="AAU18" s="120">
        <v>50123741.530000001</v>
      </c>
      <c r="AAV18" s="120">
        <v>8731847.4000000004</v>
      </c>
      <c r="AAW18" s="120">
        <v>15663467.630000001</v>
      </c>
      <c r="AAX18" s="120">
        <v>85808453.079999998</v>
      </c>
      <c r="AAY18" s="120">
        <v>29068892.559999999</v>
      </c>
      <c r="AAZ18" s="120">
        <v>5475890.5800000001</v>
      </c>
      <c r="ABA18" s="120">
        <v>8628650.9100000001</v>
      </c>
      <c r="ABB18" s="120">
        <v>11957236.52</v>
      </c>
      <c r="ABC18" s="120">
        <v>6067792.8899999997</v>
      </c>
      <c r="ABD18" s="120">
        <v>10369121.07</v>
      </c>
      <c r="ABE18" s="120">
        <v>6786982.2999999998</v>
      </c>
      <c r="ABF18" s="120">
        <v>61435867.609999999</v>
      </c>
      <c r="ABG18" s="120">
        <v>45845622.07</v>
      </c>
      <c r="ABH18" s="120">
        <v>6075236.3899999997</v>
      </c>
      <c r="ABI18" s="120">
        <v>4981446.1900000004</v>
      </c>
      <c r="ABJ18" s="120">
        <v>5900628.2300000004</v>
      </c>
      <c r="ABK18" s="120">
        <v>4410332.78</v>
      </c>
      <c r="ABL18" s="120">
        <v>4100637.83</v>
      </c>
      <c r="ABM18" s="120">
        <v>145455570.02000001</v>
      </c>
      <c r="ABN18" s="120">
        <v>11166489.890000001</v>
      </c>
      <c r="ABO18" s="120">
        <v>6385697.8799999999</v>
      </c>
      <c r="ABP18" s="120">
        <v>15285112.720000001</v>
      </c>
      <c r="ABQ18" s="120">
        <v>11622988.43</v>
      </c>
      <c r="ABR18" s="120">
        <v>8549489.7300000004</v>
      </c>
      <c r="ABS18" s="120">
        <v>6943908.7999999998</v>
      </c>
      <c r="ABT18" s="120">
        <v>8230050.1100000003</v>
      </c>
      <c r="ABU18" s="120">
        <v>1232609.67</v>
      </c>
      <c r="ABV18" s="120">
        <v>191097981.24000001</v>
      </c>
      <c r="ABW18" s="120">
        <v>5118530.54</v>
      </c>
      <c r="ABX18" s="120">
        <v>16119002.42</v>
      </c>
      <c r="ABY18" s="120">
        <v>6459686.5499999998</v>
      </c>
      <c r="ABZ18" s="120">
        <v>4742351</v>
      </c>
      <c r="ACA18" s="120">
        <v>24913040.23</v>
      </c>
      <c r="ACB18" s="120">
        <v>3540505.82</v>
      </c>
      <c r="ACC18" s="120">
        <v>4813513.07</v>
      </c>
      <c r="ACD18" s="120">
        <v>5716760.1299999999</v>
      </c>
      <c r="ACE18" s="120">
        <v>18037997.670000002</v>
      </c>
      <c r="ACF18" s="120">
        <v>4665495.2300000004</v>
      </c>
      <c r="ACG18" s="120">
        <v>393064214.58999997</v>
      </c>
      <c r="ACH18" s="120">
        <v>7020157.1299999999</v>
      </c>
      <c r="ACI18" s="120">
        <v>12230490.18</v>
      </c>
      <c r="ACJ18" s="120">
        <v>17756306.640000001</v>
      </c>
      <c r="ACK18" s="120">
        <v>7020050.0700000003</v>
      </c>
      <c r="ACL18" s="120">
        <v>9088153.9199999999</v>
      </c>
      <c r="ACM18" s="120">
        <v>20404064.57</v>
      </c>
      <c r="ACN18" s="120">
        <v>54696452.219999999</v>
      </c>
      <c r="ACO18" s="120">
        <v>58355091.829999998</v>
      </c>
      <c r="ACP18" s="120">
        <v>6692296.4199999999</v>
      </c>
      <c r="ACQ18" s="120">
        <v>14136039.699999999</v>
      </c>
      <c r="ACR18" s="120">
        <v>16122020.890000001</v>
      </c>
      <c r="ACS18" s="120">
        <v>10262090.630000001</v>
      </c>
      <c r="ACT18" s="120">
        <v>48490856.490000002</v>
      </c>
      <c r="ACU18" s="120">
        <v>7345273.2300000004</v>
      </c>
      <c r="ACV18" s="120">
        <v>11285902.15</v>
      </c>
      <c r="ACW18" s="120">
        <v>6581244.7599999998</v>
      </c>
      <c r="ACX18" s="120">
        <v>3056099.28</v>
      </c>
      <c r="ACY18" s="120">
        <v>6350500.4199999999</v>
      </c>
      <c r="ACZ18" s="120">
        <v>5879231.6900000004</v>
      </c>
      <c r="ADA18" s="120">
        <v>3340280.8</v>
      </c>
      <c r="ADB18" s="120">
        <v>4575485.29</v>
      </c>
      <c r="ADC18" s="120">
        <v>5854306.5899999999</v>
      </c>
      <c r="ADD18" s="120">
        <v>55227448.030000001</v>
      </c>
      <c r="ADE18" s="120">
        <v>47516418.520000003</v>
      </c>
      <c r="ADF18" s="120">
        <v>1510990.5</v>
      </c>
      <c r="ADG18" s="120">
        <v>2577056.6800000002</v>
      </c>
      <c r="ADH18" s="120">
        <v>8145506.4000000004</v>
      </c>
      <c r="ADI18" s="120">
        <v>1775731.59</v>
      </c>
      <c r="ADJ18" s="120">
        <v>5258751.38</v>
      </c>
      <c r="ADK18" s="120">
        <v>5151777.4000000004</v>
      </c>
      <c r="ADL18" s="120">
        <v>6920233.6100000003</v>
      </c>
      <c r="ADM18" s="120">
        <v>343019305.77999997</v>
      </c>
      <c r="ADN18" s="120">
        <v>18703851.989999998</v>
      </c>
      <c r="ADO18" s="120">
        <v>17872745.059999999</v>
      </c>
      <c r="ADP18" s="120">
        <v>65443489.530000001</v>
      </c>
      <c r="ADQ18" s="120">
        <v>2026921.7</v>
      </c>
      <c r="ADR18" s="120">
        <v>3464183.1</v>
      </c>
      <c r="ADS18" s="120">
        <v>6044482.7800000003</v>
      </c>
      <c r="ADT18" s="120">
        <v>2282085.8199999998</v>
      </c>
      <c r="ADU18" s="120">
        <v>699694134.84000003</v>
      </c>
      <c r="ADV18" s="120">
        <v>40061439.130000003</v>
      </c>
      <c r="ADW18" s="120">
        <v>34379056.579999998</v>
      </c>
      <c r="ADX18" s="120">
        <v>7229432.7400000002</v>
      </c>
      <c r="ADY18" s="120">
        <v>8098689.1500000004</v>
      </c>
      <c r="ADZ18" s="120">
        <v>14558692.449999999</v>
      </c>
      <c r="AEA18" s="120">
        <v>10985988.67</v>
      </c>
      <c r="AEB18" s="120">
        <v>8812531.5099999998</v>
      </c>
      <c r="AEC18" s="120">
        <v>7211183.3700000001</v>
      </c>
      <c r="AED18" s="120">
        <v>6443168.21</v>
      </c>
      <c r="AEE18" s="120">
        <v>8830983.4399999995</v>
      </c>
      <c r="AEF18" s="120">
        <v>22492658.010000002</v>
      </c>
      <c r="AEG18" s="120">
        <v>7020546.75</v>
      </c>
      <c r="AEH18" s="120">
        <v>11741417.279999999</v>
      </c>
      <c r="AEI18" s="120">
        <v>12137211.77</v>
      </c>
      <c r="AEJ18" s="120">
        <v>13090041.01</v>
      </c>
      <c r="AEK18" s="120">
        <v>5193774.82</v>
      </c>
      <c r="AEL18" s="120">
        <v>19338314.449999999</v>
      </c>
      <c r="AEM18" s="120">
        <v>3601290.08</v>
      </c>
      <c r="AEN18" s="120">
        <v>13323854.16</v>
      </c>
      <c r="AEO18" s="120">
        <v>309393144.98000002</v>
      </c>
      <c r="AEP18" s="120">
        <v>22618064.239999998</v>
      </c>
      <c r="AEQ18" s="120">
        <v>17299937.41</v>
      </c>
      <c r="AER18" s="120">
        <v>13907921.18</v>
      </c>
      <c r="AES18" s="120">
        <v>8907119.7899999991</v>
      </c>
      <c r="AET18" s="120">
        <v>27757353.879999999</v>
      </c>
      <c r="AEU18" s="120">
        <v>10538726.449999999</v>
      </c>
      <c r="AEV18" s="120">
        <v>14785389.880000001</v>
      </c>
      <c r="AEW18" s="120">
        <v>9611621.1300000008</v>
      </c>
      <c r="AEX18" s="120">
        <v>2956433.56</v>
      </c>
      <c r="AEY18" s="120">
        <v>100734165.63</v>
      </c>
      <c r="AEZ18" s="120">
        <v>54395859.839999996</v>
      </c>
      <c r="AFA18" s="120">
        <v>14670642.380000001</v>
      </c>
      <c r="AFB18" s="120">
        <v>9502181.3399999999</v>
      </c>
      <c r="AFC18" s="120">
        <v>15671331.75</v>
      </c>
      <c r="AFD18" s="120">
        <v>11460721.880000001</v>
      </c>
      <c r="AFE18" s="120">
        <v>5708002.3600000003</v>
      </c>
      <c r="AFF18" s="120">
        <v>9805890.6199999992</v>
      </c>
      <c r="AFG18" s="120">
        <v>5287006.3</v>
      </c>
      <c r="AFH18" s="120">
        <v>8211246.0599999996</v>
      </c>
      <c r="AFI18" s="120">
        <v>8151621.5199999996</v>
      </c>
      <c r="AFJ18" s="120">
        <v>7614449.9299999997</v>
      </c>
      <c r="AFK18" s="120">
        <v>6470823.8899999997</v>
      </c>
      <c r="AFL18" s="120">
        <v>123096964.22</v>
      </c>
      <c r="AFM18" s="120">
        <v>9878962.2200000007</v>
      </c>
      <c r="AFN18" s="120">
        <v>9864899.1899999995</v>
      </c>
      <c r="AFO18" s="120">
        <v>5692072.5</v>
      </c>
      <c r="AFP18" s="120">
        <v>6871854.7800000003</v>
      </c>
      <c r="AFQ18" s="120">
        <v>3642320.24</v>
      </c>
      <c r="AFR18" s="120">
        <v>3249076.76</v>
      </c>
      <c r="AFS18" s="120">
        <v>11629098.23</v>
      </c>
      <c r="AFT18" s="120">
        <v>8032862.8200000003</v>
      </c>
      <c r="AFU18" s="120">
        <v>3779537.9899999998</v>
      </c>
      <c r="AFV18" s="120">
        <v>15818421.380000001</v>
      </c>
      <c r="AFW18" s="120">
        <v>4683001.42</v>
      </c>
      <c r="AFX18" s="120">
        <v>163533073.91</v>
      </c>
      <c r="AFY18" s="120">
        <v>5429278.9500000002</v>
      </c>
      <c r="AFZ18" s="120">
        <v>6946365.6200000001</v>
      </c>
      <c r="AGA18" s="120">
        <v>8578446.6500000004</v>
      </c>
      <c r="AGB18" s="120">
        <v>17752834.949999999</v>
      </c>
      <c r="AGC18" s="120">
        <v>7812792.04</v>
      </c>
      <c r="AGD18" s="120">
        <v>3661177.8840000001</v>
      </c>
      <c r="AGE18" s="120">
        <v>7095876.2199999997</v>
      </c>
      <c r="AGF18" s="120">
        <v>5533235.5899999999</v>
      </c>
      <c r="AGG18" s="120">
        <v>8115623.3700000001</v>
      </c>
      <c r="AGH18" s="120">
        <v>4867687.43</v>
      </c>
      <c r="AGI18" s="120">
        <v>192773819.44999999</v>
      </c>
      <c r="AGJ18" s="120">
        <v>29639781.25</v>
      </c>
      <c r="AGK18" s="120">
        <v>8104198.2699999996</v>
      </c>
      <c r="AGL18" s="120">
        <v>4131032.63</v>
      </c>
      <c r="AGM18" s="120">
        <v>16824768.550000001</v>
      </c>
      <c r="AGN18" s="120">
        <v>7745242.7699999996</v>
      </c>
      <c r="AGO18" s="120">
        <v>3219861.68</v>
      </c>
      <c r="AGP18" s="120">
        <v>3906778.34</v>
      </c>
      <c r="AGQ18" s="120">
        <v>450244172.76999998</v>
      </c>
      <c r="AGR18" s="120">
        <v>224724945.50999999</v>
      </c>
      <c r="AGS18" s="120">
        <v>9863381.9499999993</v>
      </c>
      <c r="AGT18" s="120">
        <v>19911177.030000001</v>
      </c>
      <c r="AGU18" s="120">
        <v>31825847.32</v>
      </c>
      <c r="AGV18" s="120">
        <v>15928598.5</v>
      </c>
      <c r="AGW18" s="120">
        <v>11181866.389999999</v>
      </c>
      <c r="AGX18" s="120">
        <v>18231237.23</v>
      </c>
      <c r="AGY18" s="120">
        <v>3315796.61</v>
      </c>
      <c r="AGZ18" s="120">
        <v>10761859.4</v>
      </c>
      <c r="AHA18" s="120">
        <v>18984472.609999999</v>
      </c>
      <c r="AHB18" s="120">
        <v>5554221.8300000001</v>
      </c>
      <c r="AHC18" s="120">
        <v>5749484.0499999998</v>
      </c>
      <c r="AHD18" s="120">
        <v>6693154.9500000002</v>
      </c>
      <c r="AHE18" s="120">
        <v>4724714.07</v>
      </c>
      <c r="AHF18" s="120">
        <v>8794502.2300000004</v>
      </c>
      <c r="AHG18" s="120">
        <v>6007238.3399999999</v>
      </c>
      <c r="AHH18" s="120">
        <v>67269808.170000002</v>
      </c>
      <c r="AHI18" s="120">
        <v>4544889.4000000004</v>
      </c>
      <c r="AHJ18" s="120">
        <v>7399607.4100000001</v>
      </c>
      <c r="AHK18" s="120">
        <v>4923260.6100000003</v>
      </c>
      <c r="AHL18" s="120">
        <v>22600076.789999999</v>
      </c>
      <c r="AHM18" s="120">
        <v>5199511.26</v>
      </c>
      <c r="AHN18" s="120">
        <v>4465877.2699999996</v>
      </c>
    </row>
    <row r="19" spans="1:898" ht="24.6">
      <c r="A19" s="141" t="s">
        <v>21</v>
      </c>
      <c r="B19" s="6" t="s">
        <v>22</v>
      </c>
      <c r="C19" s="120">
        <v>313609757.22999996</v>
      </c>
      <c r="D19" s="120">
        <v>2821074.64</v>
      </c>
      <c r="E19" s="120">
        <v>5580465.96</v>
      </c>
      <c r="F19" s="120">
        <v>1290675.8899999999</v>
      </c>
      <c r="G19" s="120">
        <v>22966337.870000001</v>
      </c>
      <c r="H19" s="120">
        <v>2848398.3</v>
      </c>
      <c r="I19" s="120">
        <v>13561217.390000001</v>
      </c>
      <c r="J19" s="120">
        <v>3241474.81</v>
      </c>
      <c r="K19" s="120">
        <v>4811881.91</v>
      </c>
      <c r="L19" s="120">
        <v>3208153.2</v>
      </c>
      <c r="M19" s="120">
        <v>2088723.2</v>
      </c>
      <c r="N19" s="120">
        <v>1787755.8499999999</v>
      </c>
      <c r="O19" s="120">
        <v>3417785.48</v>
      </c>
      <c r="P19" s="120">
        <v>1702027.94</v>
      </c>
      <c r="Q19" s="120">
        <v>1535785.45</v>
      </c>
      <c r="R19" s="120">
        <v>5229704.5199999996</v>
      </c>
      <c r="S19" s="120">
        <v>2715135.25</v>
      </c>
      <c r="T19" s="120">
        <v>619099.99</v>
      </c>
      <c r="U19" s="120">
        <v>171137191.98999998</v>
      </c>
      <c r="V19" s="120">
        <v>34074220.609999999</v>
      </c>
      <c r="W19" s="120">
        <v>2364528.0700000003</v>
      </c>
      <c r="X19" s="120">
        <v>3730534.47</v>
      </c>
      <c r="Y19" s="120">
        <v>3314676.11</v>
      </c>
      <c r="Z19" s="120">
        <v>4032661.21</v>
      </c>
      <c r="AA19" s="120">
        <v>998273.1</v>
      </c>
      <c r="AB19" s="120">
        <v>34152305.450000003</v>
      </c>
      <c r="AC19" s="120">
        <v>5179440.2300000004</v>
      </c>
      <c r="AD19" s="120">
        <v>2430632.75</v>
      </c>
      <c r="AE19" s="120">
        <v>14742922.270000001</v>
      </c>
      <c r="AF19" s="120">
        <v>2799524.18</v>
      </c>
      <c r="AG19" s="120">
        <v>12542082.640000001</v>
      </c>
      <c r="AH19" s="120">
        <v>4293175.2300000004</v>
      </c>
      <c r="AI19" s="120">
        <v>1885120.8199999998</v>
      </c>
      <c r="AJ19" s="120">
        <v>1379170.48</v>
      </c>
      <c r="AK19" s="120">
        <v>2223768.65</v>
      </c>
      <c r="AL19" s="120">
        <v>3352601.64</v>
      </c>
      <c r="AM19" s="120">
        <v>1133680.5</v>
      </c>
      <c r="AN19" s="120">
        <v>1710202.48</v>
      </c>
      <c r="AO19" s="120">
        <v>1206358.9300000002</v>
      </c>
      <c r="AP19" s="120">
        <v>1540370.27</v>
      </c>
      <c r="AQ19" s="120">
        <v>881198.41</v>
      </c>
      <c r="AR19" s="120">
        <v>652810.29</v>
      </c>
      <c r="AS19" s="120">
        <v>105140047.09999999</v>
      </c>
      <c r="AT19" s="120">
        <v>851687.33000000007</v>
      </c>
      <c r="AU19" s="120">
        <v>692372.15</v>
      </c>
      <c r="AV19" s="120">
        <v>2086667.19</v>
      </c>
      <c r="AW19" s="120">
        <v>2619181.56</v>
      </c>
      <c r="AX19" s="120">
        <v>3120686.7800000003</v>
      </c>
      <c r="AY19" s="120">
        <v>681616.63</v>
      </c>
      <c r="AZ19" s="120">
        <v>1450959.3299999998</v>
      </c>
      <c r="BA19" s="120">
        <v>673975.15</v>
      </c>
      <c r="BB19" s="120">
        <v>755674.68</v>
      </c>
      <c r="BC19" s="120">
        <v>872554.13</v>
      </c>
      <c r="BD19" s="120">
        <v>675403.61</v>
      </c>
      <c r="BE19" s="120">
        <v>12714817.16</v>
      </c>
      <c r="BF19" s="120">
        <v>641451.96000000008</v>
      </c>
      <c r="BG19" s="120">
        <v>776850.63</v>
      </c>
      <c r="BH19" s="120">
        <v>55286275.780000001</v>
      </c>
      <c r="BI19" s="120">
        <v>39027248.850000001</v>
      </c>
      <c r="BJ19" s="120">
        <v>3280203.57</v>
      </c>
      <c r="BK19" s="120">
        <v>1609692.71</v>
      </c>
      <c r="BL19" s="120">
        <v>3528141.68</v>
      </c>
      <c r="BM19" s="120">
        <v>3166816.8400000003</v>
      </c>
      <c r="BN19" s="120">
        <v>3314435.06</v>
      </c>
      <c r="BO19" s="120">
        <v>38802.57</v>
      </c>
      <c r="BP19" s="120">
        <v>34534.01</v>
      </c>
      <c r="BQ19" s="120">
        <v>83756060.239999995</v>
      </c>
      <c r="BR19" s="120">
        <v>2145095.44</v>
      </c>
      <c r="BS19" s="120">
        <v>2779368.28</v>
      </c>
      <c r="BT19" s="120">
        <v>2518450.3499999996</v>
      </c>
      <c r="BU19" s="120">
        <v>1808959.54</v>
      </c>
      <c r="BV19" s="120">
        <v>2132388.42</v>
      </c>
      <c r="BW19" s="120">
        <v>1380863.48</v>
      </c>
      <c r="BX19" s="120">
        <v>2398121.65</v>
      </c>
      <c r="BY19" s="120">
        <v>26151707.18</v>
      </c>
      <c r="BZ19" s="120">
        <v>1615747.89</v>
      </c>
      <c r="CA19" s="120">
        <v>2874821.49</v>
      </c>
      <c r="CB19" s="120">
        <v>7004037.1600000001</v>
      </c>
      <c r="CC19" s="120">
        <v>1114465.81</v>
      </c>
      <c r="CD19" s="120">
        <v>803538.83</v>
      </c>
      <c r="CE19" s="120">
        <v>962684.09000000008</v>
      </c>
      <c r="CF19" s="120">
        <v>366510417.65999997</v>
      </c>
      <c r="CG19" s="120">
        <v>2292489.31</v>
      </c>
      <c r="CH19" s="120">
        <v>13111793.58</v>
      </c>
      <c r="CI19" s="120">
        <v>1611404.91</v>
      </c>
      <c r="CJ19" s="120">
        <v>2360947.09</v>
      </c>
      <c r="CK19" s="120">
        <v>2127868.96</v>
      </c>
      <c r="CL19" s="120">
        <v>1823722.13</v>
      </c>
      <c r="CM19" s="120">
        <v>5680429.6600000001</v>
      </c>
      <c r="CN19" s="120">
        <v>557731.15</v>
      </c>
      <c r="CO19" s="120">
        <v>1410938.94</v>
      </c>
      <c r="CP19" s="120">
        <v>1596569.33</v>
      </c>
      <c r="CQ19" s="120">
        <v>1549526.18</v>
      </c>
      <c r="CR19" s="120">
        <v>1410385.55</v>
      </c>
      <c r="CS19" s="120">
        <v>86727985.719999999</v>
      </c>
      <c r="CT19" s="120">
        <v>1966382.24</v>
      </c>
      <c r="CU19" s="120">
        <v>2217192.7600000002</v>
      </c>
      <c r="CV19" s="120">
        <v>4991844.09</v>
      </c>
      <c r="CW19" s="120">
        <v>1229144.19</v>
      </c>
      <c r="CX19" s="120">
        <v>4801602.47</v>
      </c>
      <c r="CY19" s="120">
        <v>1156239.7</v>
      </c>
      <c r="CZ19" s="120">
        <v>747028.46</v>
      </c>
      <c r="DA19" s="120">
        <v>59984313.640000001</v>
      </c>
      <c r="DB19" s="120">
        <v>60406168.609999999</v>
      </c>
      <c r="DC19" s="120">
        <v>3925518.62</v>
      </c>
      <c r="DD19" s="120">
        <v>1958236.76</v>
      </c>
      <c r="DE19" s="120">
        <v>6329979.1000000006</v>
      </c>
      <c r="DF19" s="120">
        <v>5188699.3099999996</v>
      </c>
      <c r="DG19" s="120">
        <v>6236854.54</v>
      </c>
      <c r="DH19" s="120">
        <v>6143971.9500000002</v>
      </c>
      <c r="DI19" s="120">
        <v>1218312.94</v>
      </c>
      <c r="DJ19" s="120">
        <v>382527648.35999995</v>
      </c>
      <c r="DK19" s="120">
        <v>1835265.39</v>
      </c>
      <c r="DL19" s="120">
        <v>4159289.18</v>
      </c>
      <c r="DM19" s="120">
        <v>6936921.3599999994</v>
      </c>
      <c r="DN19" s="120">
        <v>2565844.52</v>
      </c>
      <c r="DO19" s="120">
        <v>2629516.71</v>
      </c>
      <c r="DP19" s="120">
        <v>7574498.5800000001</v>
      </c>
      <c r="DQ19" s="120">
        <v>2159243.83</v>
      </c>
      <c r="DR19" s="120">
        <v>7588670.3399999999</v>
      </c>
      <c r="DS19" s="120">
        <v>94528860.810000002</v>
      </c>
      <c r="DT19" s="120">
        <v>4254006.67</v>
      </c>
      <c r="DU19" s="120">
        <v>12015052.779999999</v>
      </c>
      <c r="DV19" s="120">
        <v>33622482.140000001</v>
      </c>
      <c r="DW19" s="120">
        <v>5016798.75</v>
      </c>
      <c r="DX19" s="120">
        <v>5971830.9000000004</v>
      </c>
      <c r="DY19" s="120">
        <v>5253353.34</v>
      </c>
      <c r="DZ19" s="120">
        <v>946045.43</v>
      </c>
      <c r="EA19" s="120">
        <v>2640115.67</v>
      </c>
      <c r="EB19" s="120">
        <v>3625508.09</v>
      </c>
      <c r="EC19" s="120">
        <v>5660756.2199999997</v>
      </c>
      <c r="ED19" s="120">
        <v>43043617.719999999</v>
      </c>
      <c r="EE19" s="120">
        <v>25267415.710000001</v>
      </c>
      <c r="EF19" s="120">
        <v>3258764.79</v>
      </c>
      <c r="EG19" s="120">
        <v>3119679.06</v>
      </c>
      <c r="EH19" s="120">
        <v>3433421.74</v>
      </c>
      <c r="EI19" s="120">
        <v>3937527.33</v>
      </c>
      <c r="EJ19" s="120">
        <v>7650893.4000000004</v>
      </c>
      <c r="EK19" s="120">
        <v>2026938.46</v>
      </c>
      <c r="EL19" s="120">
        <v>2717735.17</v>
      </c>
      <c r="EM19" s="120">
        <v>102910357.86</v>
      </c>
      <c r="EN19" s="120">
        <v>1840239.67</v>
      </c>
      <c r="EO19" s="120">
        <v>1807233.78</v>
      </c>
      <c r="EP19" s="120">
        <v>2014902.88</v>
      </c>
      <c r="EQ19" s="120">
        <v>865202.4</v>
      </c>
      <c r="ER19" s="120">
        <v>818353.46</v>
      </c>
      <c r="ES19" s="120">
        <v>4386728.3</v>
      </c>
      <c r="ET19" s="120">
        <v>1938832.59</v>
      </c>
      <c r="EU19" s="120">
        <v>1551801.1300000001</v>
      </c>
      <c r="EV19" s="120">
        <v>98765650.709999993</v>
      </c>
      <c r="EW19" s="120">
        <v>879875.17</v>
      </c>
      <c r="EX19" s="120">
        <v>1970904.06</v>
      </c>
      <c r="EY19" s="120">
        <v>3444177.47</v>
      </c>
      <c r="EZ19" s="120">
        <v>4957488.1900000004</v>
      </c>
      <c r="FA19" s="120">
        <v>3975447.74</v>
      </c>
      <c r="FB19" s="120">
        <v>4847789.7299999995</v>
      </c>
      <c r="FC19" s="120">
        <v>2439478.2199999997</v>
      </c>
      <c r="FD19" s="120">
        <v>3397503.37</v>
      </c>
      <c r="FE19" s="120">
        <v>1657912.94</v>
      </c>
      <c r="FF19" s="120">
        <v>1695265.48</v>
      </c>
      <c r="FG19" s="120">
        <v>1065723.56</v>
      </c>
      <c r="FH19" s="120">
        <v>40611831.150000006</v>
      </c>
      <c r="FI19" s="120">
        <v>1796425.92</v>
      </c>
      <c r="FJ19" s="120">
        <v>1802346.92</v>
      </c>
      <c r="FK19" s="120">
        <v>1508121.74</v>
      </c>
      <c r="FL19" s="120">
        <v>2379524.35</v>
      </c>
      <c r="FM19" s="120">
        <v>2692945.54</v>
      </c>
      <c r="FN19" s="120">
        <v>1001742.26</v>
      </c>
      <c r="FO19" s="120">
        <v>196072.92</v>
      </c>
      <c r="FP19" s="120">
        <v>177640524.58000001</v>
      </c>
      <c r="FQ19" s="120">
        <v>1804073.16</v>
      </c>
      <c r="FR19" s="120">
        <v>6672979.6900000004</v>
      </c>
      <c r="FS19" s="120">
        <v>3978404.86</v>
      </c>
      <c r="FT19" s="120">
        <v>6343015.1799999997</v>
      </c>
      <c r="FU19" s="120">
        <v>1763654.62</v>
      </c>
      <c r="FV19" s="120">
        <v>5867456.6799999997</v>
      </c>
      <c r="FW19" s="120">
        <v>2867228.13</v>
      </c>
      <c r="FX19" s="120">
        <v>2791987.58</v>
      </c>
      <c r="FY19" s="120">
        <v>2561868.62</v>
      </c>
      <c r="FZ19" s="120">
        <v>8219167.6499999994</v>
      </c>
      <c r="GA19" s="120">
        <v>2246175.7000000002</v>
      </c>
      <c r="GB19" s="120">
        <v>1529978.5</v>
      </c>
      <c r="GC19" s="120">
        <v>833423.76</v>
      </c>
      <c r="GD19" s="120">
        <v>76641358.099999994</v>
      </c>
      <c r="GE19" s="120">
        <v>1520574.68</v>
      </c>
      <c r="GF19" s="120">
        <v>2041743.3900000001</v>
      </c>
      <c r="GG19" s="120">
        <v>9492797.1799999997</v>
      </c>
      <c r="GH19" s="120">
        <v>2792829.55</v>
      </c>
      <c r="GI19" s="120">
        <v>1604378.7</v>
      </c>
      <c r="GJ19" s="120">
        <v>1924009.49</v>
      </c>
      <c r="GK19" s="120">
        <v>7448744.8700000001</v>
      </c>
      <c r="GL19" s="120">
        <v>1595389.71</v>
      </c>
      <c r="GM19" s="120">
        <v>708128.56</v>
      </c>
      <c r="GN19" s="120">
        <v>596038.31999999995</v>
      </c>
      <c r="GO19" s="120">
        <v>620281.66</v>
      </c>
      <c r="GP19" s="120">
        <v>56023090.899999999</v>
      </c>
      <c r="GQ19" s="120">
        <v>4127829.06</v>
      </c>
      <c r="GR19" s="120">
        <v>1221084.69</v>
      </c>
      <c r="GS19" s="120">
        <v>7016163.79</v>
      </c>
      <c r="GT19" s="120">
        <v>457043.95</v>
      </c>
      <c r="GU19" s="120">
        <v>3594275.51</v>
      </c>
      <c r="GV19" s="120">
        <v>4329163.08</v>
      </c>
      <c r="GW19" s="120">
        <v>1751907.9100000001</v>
      </c>
      <c r="GX19" s="120">
        <v>58409430.349999994</v>
      </c>
      <c r="GY19" s="120">
        <v>1085152.43</v>
      </c>
      <c r="GZ19" s="120">
        <v>2092087.29</v>
      </c>
      <c r="HA19" s="120">
        <v>1511439.71</v>
      </c>
      <c r="HB19" s="120">
        <v>100358454.72</v>
      </c>
      <c r="HC19" s="120">
        <v>5697010.6900000004</v>
      </c>
      <c r="HD19" s="120">
        <v>7230679.4299999997</v>
      </c>
      <c r="HE19" s="120">
        <v>5346230.43</v>
      </c>
      <c r="HF19" s="120">
        <v>4032780.59</v>
      </c>
      <c r="HG19" s="120">
        <v>4981199.62</v>
      </c>
      <c r="HH19" s="120">
        <v>805861.64</v>
      </c>
      <c r="HI19" s="120">
        <v>88278190.74000001</v>
      </c>
      <c r="HJ19" s="120">
        <v>4064733.69</v>
      </c>
      <c r="HK19" s="120">
        <v>4859620.55</v>
      </c>
      <c r="HL19" s="120">
        <v>3212775.99</v>
      </c>
      <c r="HM19" s="120">
        <v>2283885.9900000002</v>
      </c>
      <c r="HN19" s="120">
        <v>1752925.73</v>
      </c>
      <c r="HO19" s="120">
        <v>4985068.62</v>
      </c>
      <c r="HP19" s="120">
        <v>1222665.17</v>
      </c>
      <c r="HQ19" s="120">
        <v>117026094.34999999</v>
      </c>
      <c r="HR19" s="120">
        <v>34006454.43</v>
      </c>
      <c r="HS19" s="120">
        <v>2793724.86</v>
      </c>
      <c r="HT19" s="120">
        <v>1648386.98</v>
      </c>
      <c r="HU19" s="120">
        <v>1501156.38</v>
      </c>
      <c r="HV19" s="120">
        <v>1400024.56</v>
      </c>
      <c r="HW19" s="120">
        <v>5058330.4800000004</v>
      </c>
      <c r="HX19" s="120">
        <v>3007247.41</v>
      </c>
      <c r="HY19" s="120">
        <v>1223236.1100000001</v>
      </c>
      <c r="HZ19" s="120">
        <v>1406443.3</v>
      </c>
      <c r="IA19" s="120">
        <v>1336754.32</v>
      </c>
      <c r="IB19" s="120">
        <v>3071536.43</v>
      </c>
      <c r="IC19" s="120">
        <v>864077.72</v>
      </c>
      <c r="ID19" s="120">
        <v>2774272.29</v>
      </c>
      <c r="IE19" s="120">
        <v>1070612.83</v>
      </c>
      <c r="IF19" s="120">
        <v>996387.29</v>
      </c>
      <c r="IG19" s="120">
        <v>108879902.00999999</v>
      </c>
      <c r="IH19" s="120">
        <v>33178846.509999998</v>
      </c>
      <c r="II19" s="120">
        <v>3967797.36</v>
      </c>
      <c r="IJ19" s="120">
        <v>9144958.2699999996</v>
      </c>
      <c r="IK19" s="120">
        <v>16216756.779999999</v>
      </c>
      <c r="IL19" s="120">
        <v>2558726.2800000003</v>
      </c>
      <c r="IM19" s="120">
        <v>2479588.0499999998</v>
      </c>
      <c r="IN19" s="120">
        <v>1809528.43</v>
      </c>
      <c r="IO19" s="120">
        <v>1745694.12</v>
      </c>
      <c r="IP19" s="120">
        <v>1902880.3199999998</v>
      </c>
      <c r="IQ19" s="120">
        <v>1872105.72</v>
      </c>
      <c r="IR19" s="120">
        <v>254468751.62</v>
      </c>
      <c r="IS19" s="120">
        <v>56166095.07</v>
      </c>
      <c r="IT19" s="120">
        <v>7348811.7199999997</v>
      </c>
      <c r="IU19" s="120">
        <v>3949660.84</v>
      </c>
      <c r="IV19" s="120">
        <v>2356100.54</v>
      </c>
      <c r="IW19" s="120">
        <v>1292123.6100000001</v>
      </c>
      <c r="IX19" s="120">
        <v>2041407.23</v>
      </c>
      <c r="IY19" s="120">
        <v>1113806</v>
      </c>
      <c r="IZ19" s="120">
        <v>1082108.3900000001</v>
      </c>
      <c r="JA19" s="120">
        <v>2283081.0499999998</v>
      </c>
      <c r="JB19" s="120">
        <v>2564366.59</v>
      </c>
      <c r="JC19" s="120">
        <v>1524876.41</v>
      </c>
      <c r="JD19" s="120">
        <v>31874622.190000001</v>
      </c>
      <c r="JE19" s="120">
        <v>9378521.8399999999</v>
      </c>
      <c r="JF19" s="120">
        <v>1402764.47</v>
      </c>
      <c r="JG19" s="120">
        <v>1372500.3</v>
      </c>
      <c r="JH19" s="120">
        <v>1104315.72</v>
      </c>
      <c r="JI19" s="120">
        <v>928748.6</v>
      </c>
      <c r="JJ19" s="120">
        <v>44850242.619999997</v>
      </c>
      <c r="JK19" s="120">
        <v>989507.36</v>
      </c>
      <c r="JL19" s="120">
        <v>1897173.93</v>
      </c>
      <c r="JM19" s="120">
        <v>2323345.34</v>
      </c>
      <c r="JN19" s="120">
        <v>1544606.7</v>
      </c>
      <c r="JO19" s="120">
        <v>5306882.54</v>
      </c>
      <c r="JP19" s="120">
        <v>1194596.1000000001</v>
      </c>
      <c r="JQ19" s="120">
        <v>87994768.780000001</v>
      </c>
      <c r="JR19" s="120">
        <v>41602172.559999995</v>
      </c>
      <c r="JS19" s="120">
        <v>2800719.46</v>
      </c>
      <c r="JT19" s="120">
        <v>1716181.19</v>
      </c>
      <c r="JU19" s="120">
        <v>3429054.32</v>
      </c>
      <c r="JV19" s="120">
        <v>794232.99</v>
      </c>
      <c r="JW19" s="120">
        <v>11729131.130000001</v>
      </c>
      <c r="JX19" s="120">
        <v>6205553.1399999997</v>
      </c>
      <c r="JY19" s="120">
        <v>2653877.4899999998</v>
      </c>
      <c r="JZ19" s="120">
        <v>3337711.86</v>
      </c>
      <c r="KA19" s="120">
        <v>3426271.45</v>
      </c>
      <c r="KB19" s="120">
        <v>2816328.57</v>
      </c>
      <c r="KC19" s="120">
        <v>1679639.75</v>
      </c>
      <c r="KD19" s="120">
        <v>333912.14</v>
      </c>
      <c r="KE19" s="120">
        <v>1850546.27</v>
      </c>
      <c r="KF19" s="120">
        <v>196290762.60999998</v>
      </c>
      <c r="KG19" s="120">
        <v>0</v>
      </c>
      <c r="KH19" s="120">
        <v>2730338.73</v>
      </c>
      <c r="KI19" s="120">
        <v>2388021.56</v>
      </c>
      <c r="KJ19" s="120">
        <v>11284895.890000001</v>
      </c>
      <c r="KK19" s="120">
        <v>4751132.7300000004</v>
      </c>
      <c r="KL19" s="120">
        <v>20789298.920000002</v>
      </c>
      <c r="KM19" s="120">
        <v>2243150.52</v>
      </c>
      <c r="KN19" s="120">
        <v>1841503.0899999999</v>
      </c>
      <c r="KO19" s="120">
        <v>39209224.219999999</v>
      </c>
      <c r="KP19" s="120">
        <v>2080850.35</v>
      </c>
      <c r="KQ19" s="120">
        <v>3848299.45</v>
      </c>
      <c r="KR19" s="120">
        <v>25283099.919999998</v>
      </c>
      <c r="KS19" s="120">
        <v>1793062.74</v>
      </c>
      <c r="KT19" s="120">
        <v>3989848.73</v>
      </c>
      <c r="KU19" s="120">
        <v>95432478.150000006</v>
      </c>
      <c r="KV19" s="120">
        <v>3377017.52</v>
      </c>
      <c r="KW19" s="120">
        <v>67457478.620000005</v>
      </c>
      <c r="KX19" s="120">
        <v>2035785.47</v>
      </c>
      <c r="KY19" s="120">
        <v>1073560.04</v>
      </c>
      <c r="KZ19" s="120">
        <v>5355370.18</v>
      </c>
      <c r="LA19" s="120">
        <v>4179862.55</v>
      </c>
      <c r="LB19" s="120">
        <v>2082292.28</v>
      </c>
      <c r="LC19" s="120">
        <v>1852010.02</v>
      </c>
      <c r="LD19" s="120">
        <v>1532661.4600000002</v>
      </c>
      <c r="LE19" s="120">
        <v>195695424.71000001</v>
      </c>
      <c r="LF19" s="120">
        <v>21311591.199999999</v>
      </c>
      <c r="LG19" s="120">
        <v>35667217.25</v>
      </c>
      <c r="LH19" s="120">
        <v>33345147.869999997</v>
      </c>
      <c r="LI19" s="120">
        <v>3843732.64</v>
      </c>
      <c r="LJ19" s="120">
        <v>2419806.15</v>
      </c>
      <c r="LK19" s="120">
        <v>853816.99</v>
      </c>
      <c r="LL19" s="120">
        <v>3395703.5</v>
      </c>
      <c r="LM19" s="120">
        <v>2118556.5299999998</v>
      </c>
      <c r="LN19" s="120">
        <v>4730157.5599999996</v>
      </c>
      <c r="LO19" s="120">
        <v>876253.84</v>
      </c>
      <c r="LP19" s="120">
        <v>48230648.690000005</v>
      </c>
      <c r="LQ19" s="120">
        <v>3753982.52</v>
      </c>
      <c r="LR19" s="120">
        <v>1191466.51</v>
      </c>
      <c r="LS19" s="120">
        <v>5469084.7300000004</v>
      </c>
      <c r="LT19" s="120">
        <v>40573354.600000001</v>
      </c>
      <c r="LU19" s="120">
        <v>152365535</v>
      </c>
      <c r="LV19" s="120">
        <v>42398466.769999996</v>
      </c>
      <c r="LW19" s="120">
        <v>10144519.85</v>
      </c>
      <c r="LX19" s="120">
        <v>5870670.5300000003</v>
      </c>
      <c r="LY19" s="120">
        <v>3602681.09</v>
      </c>
      <c r="LZ19" s="120">
        <v>3574378.9299999997</v>
      </c>
      <c r="MA19" s="120">
        <v>3604327.16</v>
      </c>
      <c r="MB19" s="120">
        <v>5175984.04</v>
      </c>
      <c r="MC19" s="120">
        <v>12099245.109999999</v>
      </c>
      <c r="MD19" s="120">
        <v>2197404.62</v>
      </c>
      <c r="ME19" s="120">
        <v>180398297.88</v>
      </c>
      <c r="MF19" s="120">
        <v>2524146.62</v>
      </c>
      <c r="MG19" s="120">
        <v>2147324.92</v>
      </c>
      <c r="MH19" s="120">
        <v>1672390.87</v>
      </c>
      <c r="MI19" s="120">
        <v>1359078.29</v>
      </c>
      <c r="MJ19" s="120">
        <v>3253905.53</v>
      </c>
      <c r="MK19" s="120">
        <v>1806836.69</v>
      </c>
      <c r="ML19" s="120">
        <v>2001172.66</v>
      </c>
      <c r="MM19" s="120">
        <v>4470656.5200000005</v>
      </c>
      <c r="MN19" s="120">
        <v>2793732.24</v>
      </c>
      <c r="MO19" s="120">
        <v>2104861.1799999997</v>
      </c>
      <c r="MP19" s="120">
        <v>2297499.85</v>
      </c>
      <c r="MQ19" s="120">
        <v>79375541.179999992</v>
      </c>
      <c r="MR19" s="120">
        <v>2179695.34</v>
      </c>
      <c r="MS19" s="120">
        <v>2592736.61</v>
      </c>
      <c r="MT19" s="120">
        <v>5002952.8100000005</v>
      </c>
      <c r="MU19" s="120">
        <v>5018248.33</v>
      </c>
      <c r="MV19" s="120">
        <v>1814570.19</v>
      </c>
      <c r="MW19" s="120">
        <v>13083488.979900001</v>
      </c>
      <c r="MX19" s="120">
        <v>5276889.42</v>
      </c>
      <c r="MY19" s="120">
        <v>2786614.49</v>
      </c>
      <c r="MZ19" s="120">
        <v>623361.31999999995</v>
      </c>
      <c r="NA19" s="120">
        <v>761625.35</v>
      </c>
      <c r="NB19" s="120">
        <v>341339910.00999999</v>
      </c>
      <c r="NC19" s="120">
        <v>16964191.09</v>
      </c>
      <c r="ND19" s="120">
        <v>2350890.39</v>
      </c>
      <c r="NE19" s="120">
        <v>64721927.910000004</v>
      </c>
      <c r="NF19" s="120">
        <v>2509878.27</v>
      </c>
      <c r="NG19" s="120">
        <v>5649378.54</v>
      </c>
      <c r="NH19" s="120">
        <v>30618645.739999998</v>
      </c>
      <c r="NI19" s="120">
        <v>21946381.780000001</v>
      </c>
      <c r="NJ19" s="120">
        <v>503881.33</v>
      </c>
      <c r="NK19" s="120">
        <v>3907532.5300000003</v>
      </c>
      <c r="NL19" s="120">
        <v>4727580.12</v>
      </c>
      <c r="NM19" s="120">
        <v>3529928.59</v>
      </c>
      <c r="NN19" s="120">
        <v>28873750.710000001</v>
      </c>
      <c r="NO19" s="120">
        <v>613917.81000000006</v>
      </c>
      <c r="NP19" s="120">
        <v>1290772.83</v>
      </c>
      <c r="NQ19" s="120">
        <v>1748734.0299999998</v>
      </c>
      <c r="NR19" s="120">
        <v>859440.17</v>
      </c>
      <c r="NS19" s="120">
        <v>286132.68</v>
      </c>
      <c r="NT19" s="120">
        <v>596223.88</v>
      </c>
      <c r="NU19" s="120">
        <v>63025177.219999999</v>
      </c>
      <c r="NV19" s="120">
        <v>33336604.829999998</v>
      </c>
      <c r="NW19" s="120">
        <v>2587036.2599999998</v>
      </c>
      <c r="NX19" s="120">
        <v>1386798.46</v>
      </c>
      <c r="NY19" s="120">
        <v>1940201.19</v>
      </c>
      <c r="NZ19" s="120">
        <v>2594442.73</v>
      </c>
      <c r="OA19" s="120">
        <v>809237.57</v>
      </c>
      <c r="OB19" s="120">
        <v>168173276.31</v>
      </c>
      <c r="OC19" s="120">
        <v>15986314.119999999</v>
      </c>
      <c r="OD19" s="120">
        <v>3334491.06</v>
      </c>
      <c r="OE19" s="120">
        <v>18857927.340000004</v>
      </c>
      <c r="OF19" s="120">
        <v>2188738.48</v>
      </c>
      <c r="OG19" s="120">
        <v>4268126.37</v>
      </c>
      <c r="OH19" s="120">
        <v>7547205.8300000001</v>
      </c>
      <c r="OI19" s="120">
        <v>1326303.1800000002</v>
      </c>
      <c r="OJ19" s="120">
        <v>2243987.2599999998</v>
      </c>
      <c r="OK19" s="120">
        <v>163926754.02000001</v>
      </c>
      <c r="OL19" s="120">
        <v>11608897.9</v>
      </c>
      <c r="OM19" s="120">
        <v>33332099.039999999</v>
      </c>
      <c r="ON19" s="120">
        <v>4079149.54</v>
      </c>
      <c r="OO19" s="120">
        <v>3702349.36</v>
      </c>
      <c r="OP19" s="120">
        <v>1281810.96</v>
      </c>
      <c r="OQ19" s="120">
        <v>50312090.710000001</v>
      </c>
      <c r="OR19" s="120">
        <v>1825582.79</v>
      </c>
      <c r="OS19" s="120">
        <v>2352843.85</v>
      </c>
      <c r="OT19" s="120">
        <v>2177020.4</v>
      </c>
      <c r="OU19" s="120">
        <v>3001783.8</v>
      </c>
      <c r="OV19" s="120">
        <v>14427473.350000001</v>
      </c>
      <c r="OW19" s="120">
        <v>2337922.44</v>
      </c>
      <c r="OX19" s="120">
        <v>1448273.43</v>
      </c>
      <c r="OY19" s="120">
        <v>556578.47</v>
      </c>
      <c r="OZ19" s="120">
        <v>96013460.780000001</v>
      </c>
      <c r="PA19" s="120">
        <v>1954162.9400000002</v>
      </c>
      <c r="PB19" s="120">
        <v>11136516.540000001</v>
      </c>
      <c r="PC19" s="120">
        <v>1719969.0399999998</v>
      </c>
      <c r="PD19" s="120">
        <v>5672897.4800000004</v>
      </c>
      <c r="PE19" s="120">
        <v>11131554.390000001</v>
      </c>
      <c r="PF19" s="120">
        <v>3153123.78</v>
      </c>
      <c r="PG19" s="120">
        <v>2150006.75</v>
      </c>
      <c r="PH19" s="120">
        <v>3724209.21</v>
      </c>
      <c r="PI19" s="120">
        <v>2845588.71</v>
      </c>
      <c r="PJ19" s="120">
        <v>5496516.6200000001</v>
      </c>
      <c r="PK19" s="120">
        <v>4601212.72</v>
      </c>
      <c r="PL19" s="120">
        <v>1700260.16</v>
      </c>
      <c r="PM19" s="120">
        <v>13553548.629999999</v>
      </c>
      <c r="PN19" s="120">
        <v>2723755.37</v>
      </c>
      <c r="PO19" s="120">
        <v>1253819.98</v>
      </c>
      <c r="PP19" s="120">
        <v>856909.82000000007</v>
      </c>
      <c r="PQ19" s="120">
        <v>872634.8</v>
      </c>
      <c r="PR19" s="120">
        <v>306172871.62</v>
      </c>
      <c r="PS19" s="120">
        <v>3748082.11</v>
      </c>
      <c r="PT19" s="120">
        <v>3183832.3</v>
      </c>
      <c r="PU19" s="120">
        <v>9075135.209999999</v>
      </c>
      <c r="PV19" s="120">
        <v>44143844.57</v>
      </c>
      <c r="PW19" s="120">
        <v>2796554.09</v>
      </c>
      <c r="PX19" s="120">
        <v>9357901.6600000001</v>
      </c>
      <c r="PY19" s="120">
        <v>3141218.1799999997</v>
      </c>
      <c r="PZ19" s="120">
        <v>18496792.100000001</v>
      </c>
      <c r="QA19" s="120">
        <v>1111012.4099999999</v>
      </c>
      <c r="QB19" s="120">
        <v>6966864.0700000003</v>
      </c>
      <c r="QC19" s="120">
        <v>2045174.87</v>
      </c>
      <c r="QD19" s="120">
        <v>3142148.43</v>
      </c>
      <c r="QE19" s="120">
        <v>3548358.71</v>
      </c>
      <c r="QF19" s="120">
        <v>9580862.8200000003</v>
      </c>
      <c r="QG19" s="120">
        <v>4108316.17</v>
      </c>
      <c r="QH19" s="120">
        <v>2282884.7599999998</v>
      </c>
      <c r="QI19" s="120">
        <v>2362072.92</v>
      </c>
      <c r="QJ19" s="120">
        <v>1539441</v>
      </c>
      <c r="QK19" s="120">
        <v>10597912.32</v>
      </c>
      <c r="QL19" s="120">
        <v>16017634.33</v>
      </c>
      <c r="QM19" s="120">
        <v>2450352.66</v>
      </c>
      <c r="QN19" s="120">
        <v>1206877.25</v>
      </c>
      <c r="QO19" s="120">
        <v>793076.99</v>
      </c>
      <c r="QP19" s="120">
        <v>78631.97</v>
      </c>
      <c r="QQ19" s="120">
        <v>570868.93999999994</v>
      </c>
      <c r="QR19" s="120">
        <v>131905275.09999999</v>
      </c>
      <c r="QS19" s="120">
        <v>1783756.46</v>
      </c>
      <c r="QT19" s="120">
        <v>7485325.8100000005</v>
      </c>
      <c r="QU19" s="120">
        <v>2664794.79</v>
      </c>
      <c r="QV19" s="120">
        <v>4141018.98</v>
      </c>
      <c r="QW19" s="120">
        <v>11797846.039999999</v>
      </c>
      <c r="QX19" s="120">
        <v>3180389.94</v>
      </c>
      <c r="QY19" s="120">
        <v>5861089.8700000001</v>
      </c>
      <c r="QZ19" s="120">
        <v>5516491.3900000006</v>
      </c>
      <c r="RA19" s="120">
        <v>2814207.61</v>
      </c>
      <c r="RB19" s="120">
        <v>3244480.81</v>
      </c>
      <c r="RC19" s="120">
        <v>1339281.99</v>
      </c>
      <c r="RD19" s="120">
        <v>889137.15</v>
      </c>
      <c r="RE19" s="120">
        <v>172303076</v>
      </c>
      <c r="RF19" s="120">
        <v>9211994.4000000004</v>
      </c>
      <c r="RG19" s="120">
        <v>3145034.49</v>
      </c>
      <c r="RH19" s="120">
        <v>4937789.99</v>
      </c>
      <c r="RI19" s="120">
        <v>1558021.35</v>
      </c>
      <c r="RJ19" s="120">
        <v>6378686.79</v>
      </c>
      <c r="RK19" s="120">
        <v>13323978.08</v>
      </c>
      <c r="RL19" s="120">
        <v>3070913.63</v>
      </c>
      <c r="RM19" s="120">
        <v>3397930.7</v>
      </c>
      <c r="RN19" s="120">
        <v>11067191.65</v>
      </c>
      <c r="RO19" s="120">
        <v>12375353.9</v>
      </c>
      <c r="RP19" s="120">
        <v>3990534.97</v>
      </c>
      <c r="RQ19" s="120">
        <v>1820419.75</v>
      </c>
      <c r="RR19" s="120">
        <v>3153659.52</v>
      </c>
      <c r="RS19" s="120">
        <v>1086169.51</v>
      </c>
      <c r="RT19" s="120">
        <v>1732269.59</v>
      </c>
      <c r="RU19" s="120">
        <v>2929667.52</v>
      </c>
      <c r="RV19" s="120">
        <v>1355814.2</v>
      </c>
      <c r="RW19" s="120">
        <v>404091.43</v>
      </c>
      <c r="RX19" s="120">
        <v>958867.62</v>
      </c>
      <c r="RY19" s="120">
        <v>45799993.920000002</v>
      </c>
      <c r="RZ19" s="120">
        <v>4484098.88</v>
      </c>
      <c r="SA19" s="120">
        <v>2122744.77</v>
      </c>
      <c r="SB19" s="120">
        <v>1383411.24</v>
      </c>
      <c r="SC19" s="120">
        <v>1479757.04</v>
      </c>
      <c r="SD19" s="120">
        <v>4804477.1099999994</v>
      </c>
      <c r="SE19" s="120">
        <v>1973746.64</v>
      </c>
      <c r="SF19" s="120">
        <v>7997355.3499999996</v>
      </c>
      <c r="SG19" s="120">
        <v>2201013.5099999998</v>
      </c>
      <c r="SH19" s="120">
        <v>2080892.82</v>
      </c>
      <c r="SI19" s="120">
        <v>12325204.890000001</v>
      </c>
      <c r="SJ19" s="120">
        <v>471038.12</v>
      </c>
      <c r="SK19" s="120">
        <v>37728513.969999999</v>
      </c>
      <c r="SL19" s="120">
        <v>3560415.48</v>
      </c>
      <c r="SM19" s="120">
        <v>4174778.42</v>
      </c>
      <c r="SN19" s="120">
        <v>10860810.4</v>
      </c>
      <c r="SO19" s="120">
        <v>1866703.56</v>
      </c>
      <c r="SP19" s="120">
        <v>3196776.55</v>
      </c>
      <c r="SQ19" s="120">
        <v>2147150.21</v>
      </c>
      <c r="SR19" s="120">
        <v>1238887.95</v>
      </c>
      <c r="SS19" s="120">
        <v>102878185.40000001</v>
      </c>
      <c r="ST19" s="120">
        <v>1692804.81</v>
      </c>
      <c r="SU19" s="120">
        <v>4855564.57</v>
      </c>
      <c r="SV19" s="120">
        <v>3495220.02</v>
      </c>
      <c r="SW19" s="120">
        <v>927555.35</v>
      </c>
      <c r="SX19" s="120">
        <v>1951730.91</v>
      </c>
      <c r="SY19" s="120">
        <v>2978227.22</v>
      </c>
      <c r="SZ19" s="120">
        <v>9045928.0500000007</v>
      </c>
      <c r="TA19" s="120">
        <v>2875456.4</v>
      </c>
      <c r="TB19" s="120">
        <v>2721382.29</v>
      </c>
      <c r="TC19" s="120">
        <v>2391291.96</v>
      </c>
      <c r="TD19" s="120">
        <v>7162875.25</v>
      </c>
      <c r="TE19" s="120">
        <v>2365550.89</v>
      </c>
      <c r="TF19" s="120">
        <v>2492669.63</v>
      </c>
      <c r="TG19" s="120">
        <v>144049683.95000002</v>
      </c>
      <c r="TH19" s="120">
        <v>3361904.6100000003</v>
      </c>
      <c r="TI19" s="120">
        <v>2325567.1</v>
      </c>
      <c r="TJ19" s="120">
        <v>11677149.73</v>
      </c>
      <c r="TK19" s="120">
        <v>8943162.1500000004</v>
      </c>
      <c r="TL19" s="120">
        <v>2871670.89</v>
      </c>
      <c r="TM19" s="120">
        <v>639862.44999999995</v>
      </c>
      <c r="TN19" s="120">
        <v>19024035.259999998</v>
      </c>
      <c r="TO19" s="120">
        <v>2811758.0100000002</v>
      </c>
      <c r="TP19" s="120">
        <v>7245340.8200000003</v>
      </c>
      <c r="TQ19" s="120">
        <v>9591293.8599999994</v>
      </c>
      <c r="TR19" s="120">
        <v>2273594.31</v>
      </c>
      <c r="TS19" s="120">
        <v>1776349.3</v>
      </c>
      <c r="TT19" s="120">
        <v>2318764.14</v>
      </c>
      <c r="TU19" s="120">
        <v>1323272.53</v>
      </c>
      <c r="TV19" s="120">
        <v>2590359.25</v>
      </c>
      <c r="TW19" s="120">
        <v>19498366.540000003</v>
      </c>
      <c r="TX19" s="120">
        <v>2938000.02</v>
      </c>
      <c r="TY19" s="120">
        <v>89056077.939999998</v>
      </c>
      <c r="TZ19" s="120">
        <v>8165324.6799999997</v>
      </c>
      <c r="UA19" s="120">
        <v>1991229.07</v>
      </c>
      <c r="UB19" s="120">
        <v>1932740.19</v>
      </c>
      <c r="UC19" s="120">
        <v>68675049.290000007</v>
      </c>
      <c r="UD19" s="120">
        <v>1294575.82</v>
      </c>
      <c r="UE19" s="120">
        <v>532429.63</v>
      </c>
      <c r="UF19" s="120">
        <v>2361245.17</v>
      </c>
      <c r="UG19" s="120">
        <v>2537223</v>
      </c>
      <c r="UH19" s="120">
        <v>48582203.590000004</v>
      </c>
      <c r="UI19" s="120">
        <v>5570336.25</v>
      </c>
      <c r="UJ19" s="120">
        <v>3356560.35</v>
      </c>
      <c r="UK19" s="120">
        <v>8033062.5800000001</v>
      </c>
      <c r="UL19" s="120">
        <v>6058665.0299999993</v>
      </c>
      <c r="UM19" s="120">
        <v>2806943.47</v>
      </c>
      <c r="UN19" s="120">
        <v>293227625.57999998</v>
      </c>
      <c r="UO19" s="120">
        <v>4430520.83</v>
      </c>
      <c r="UP19" s="120">
        <v>3583719.88</v>
      </c>
      <c r="UQ19" s="120">
        <v>21088225.529999997</v>
      </c>
      <c r="UR19" s="120">
        <v>684192.48</v>
      </c>
      <c r="US19" s="120">
        <v>2275581.4</v>
      </c>
      <c r="UT19" s="120">
        <v>9947475.6300000008</v>
      </c>
      <c r="UU19" s="120">
        <v>2478615.46</v>
      </c>
      <c r="UV19" s="120">
        <v>2337515.7200000002</v>
      </c>
      <c r="UW19" s="120">
        <v>2515130.52</v>
      </c>
      <c r="UX19" s="120">
        <v>2483778.73</v>
      </c>
      <c r="UY19" s="120">
        <v>8932832.3699999992</v>
      </c>
      <c r="UZ19" s="120">
        <v>3853456.35</v>
      </c>
      <c r="VA19" s="120">
        <v>9078284.5800000001</v>
      </c>
      <c r="VB19" s="120">
        <v>1816040.01</v>
      </c>
      <c r="VC19" s="120">
        <v>1532744.41</v>
      </c>
      <c r="VD19" s="120">
        <v>1635782.42</v>
      </c>
      <c r="VE19" s="120">
        <v>2909083.3</v>
      </c>
      <c r="VF19" s="120">
        <v>17279251.989999998</v>
      </c>
      <c r="VG19" s="120">
        <v>960818.86</v>
      </c>
      <c r="VH19" s="120">
        <v>1837665.72</v>
      </c>
      <c r="VI19" s="120">
        <v>769713.17999999993</v>
      </c>
      <c r="VJ19" s="120">
        <v>92246160.390000001</v>
      </c>
      <c r="VK19" s="120">
        <v>2493857.7000000002</v>
      </c>
      <c r="VL19" s="120">
        <v>3255789.87</v>
      </c>
      <c r="VM19" s="120">
        <v>5878350.8399999999</v>
      </c>
      <c r="VN19" s="120">
        <v>6847537.9500000002</v>
      </c>
      <c r="VO19" s="120">
        <v>7912354.7199999997</v>
      </c>
      <c r="VP19" s="120">
        <v>4082085.08</v>
      </c>
      <c r="VQ19" s="120">
        <v>3693862.59</v>
      </c>
      <c r="VR19" s="120">
        <v>6275196.21</v>
      </c>
      <c r="VS19" s="120">
        <v>36534116.75</v>
      </c>
      <c r="VT19" s="120">
        <v>2862320.45</v>
      </c>
      <c r="VU19" s="120">
        <v>3202464.79</v>
      </c>
      <c r="VV19" s="120">
        <v>3796788.46</v>
      </c>
      <c r="VW19" s="120">
        <v>2573898.6500000004</v>
      </c>
      <c r="VX19" s="120">
        <v>1362143.8900000001</v>
      </c>
      <c r="VY19" s="120">
        <v>507084731.63</v>
      </c>
      <c r="VZ19" s="120">
        <v>8529852.4700000007</v>
      </c>
      <c r="WA19" s="120">
        <v>4117532.68</v>
      </c>
      <c r="WB19" s="120">
        <v>2153365.25</v>
      </c>
      <c r="WC19" s="120">
        <v>2767812.37</v>
      </c>
      <c r="WD19" s="120">
        <v>4133009.5500000003</v>
      </c>
      <c r="WE19" s="120">
        <v>9037401.120000001</v>
      </c>
      <c r="WF19" s="120">
        <v>8828822.1000000015</v>
      </c>
      <c r="WG19" s="120">
        <v>3991908.01</v>
      </c>
      <c r="WH19" s="120">
        <v>6496789.4899999993</v>
      </c>
      <c r="WI19" s="120">
        <v>2844387.45</v>
      </c>
      <c r="WJ19" s="120">
        <v>17386968.649999999</v>
      </c>
      <c r="WK19" s="120">
        <v>4085588.68</v>
      </c>
      <c r="WL19" s="120">
        <v>7986383.96</v>
      </c>
      <c r="WM19" s="120">
        <v>16547885.16</v>
      </c>
      <c r="WN19" s="120">
        <v>4275285.79</v>
      </c>
      <c r="WO19" s="120">
        <v>6185566.5199999996</v>
      </c>
      <c r="WP19" s="120">
        <v>4489656.49</v>
      </c>
      <c r="WQ19" s="120">
        <v>1923804.6</v>
      </c>
      <c r="WR19" s="120">
        <v>8710202.1699999999</v>
      </c>
      <c r="WS19" s="120">
        <v>73718554.840000004</v>
      </c>
      <c r="WT19" s="120">
        <v>3288643.12</v>
      </c>
      <c r="WU19" s="120">
        <v>1392391.22</v>
      </c>
      <c r="WV19" s="120">
        <v>1979010.39</v>
      </c>
      <c r="WW19" s="120">
        <v>2528341.75</v>
      </c>
      <c r="WX19" s="120">
        <v>3178502.0100000002</v>
      </c>
      <c r="WY19" s="120">
        <v>2040063.46</v>
      </c>
      <c r="WZ19" s="120">
        <v>2520348.33</v>
      </c>
      <c r="XA19" s="120">
        <v>49990401.349999994</v>
      </c>
      <c r="XB19" s="120">
        <v>2718483.31</v>
      </c>
      <c r="XC19" s="120">
        <v>776467.76</v>
      </c>
      <c r="XD19" s="120">
        <v>829031.78200000001</v>
      </c>
      <c r="XE19" s="120">
        <v>567477.35</v>
      </c>
      <c r="XF19" s="120">
        <v>165507854.47999999</v>
      </c>
      <c r="XG19" s="120">
        <v>4110749.16</v>
      </c>
      <c r="XH19" s="120">
        <v>5378124.0899999999</v>
      </c>
      <c r="XI19" s="120">
        <v>40521295.219999999</v>
      </c>
      <c r="XJ19" s="120">
        <v>3038985.67</v>
      </c>
      <c r="XK19" s="120">
        <v>4447002.41</v>
      </c>
      <c r="XL19" s="120">
        <v>9786226.5199999996</v>
      </c>
      <c r="XM19" s="120">
        <v>2939227.89</v>
      </c>
      <c r="XN19" s="120">
        <v>3562706.56</v>
      </c>
      <c r="XO19" s="120">
        <v>8746840.620000001</v>
      </c>
      <c r="XP19" s="120">
        <v>4221665.9399999995</v>
      </c>
      <c r="XQ19" s="120">
        <v>2230991.0299999998</v>
      </c>
      <c r="XR19" s="120">
        <v>2063723.94</v>
      </c>
      <c r="XS19" s="120">
        <v>2480952.58</v>
      </c>
      <c r="XT19" s="120">
        <v>2335832.69</v>
      </c>
      <c r="XU19" s="120">
        <v>2236132.6800000002</v>
      </c>
      <c r="XV19" s="120">
        <v>1648931.74</v>
      </c>
      <c r="XW19" s="120">
        <v>2036844.25</v>
      </c>
      <c r="XX19" s="120">
        <v>1693730.71</v>
      </c>
      <c r="XY19" s="120">
        <v>1841207.63</v>
      </c>
      <c r="XZ19" s="120">
        <v>2038203</v>
      </c>
      <c r="YA19" s="120">
        <v>1840753.07</v>
      </c>
      <c r="YB19" s="120">
        <v>2043422.18</v>
      </c>
      <c r="YC19" s="120">
        <v>167297587.92000002</v>
      </c>
      <c r="YD19" s="120">
        <v>2725933.24</v>
      </c>
      <c r="YE19" s="120">
        <v>8695208.2799999993</v>
      </c>
      <c r="YF19" s="120">
        <v>2840893.17</v>
      </c>
      <c r="YG19" s="120">
        <v>19220800.780000001</v>
      </c>
      <c r="YH19" s="120">
        <v>3179829.87</v>
      </c>
      <c r="YI19" s="120">
        <v>5899773.3100000005</v>
      </c>
      <c r="YJ19" s="120">
        <v>1674258.55</v>
      </c>
      <c r="YK19" s="120">
        <v>17456665.550000001</v>
      </c>
      <c r="YL19" s="120">
        <v>13859456.34</v>
      </c>
      <c r="YM19" s="120">
        <v>6062755.71</v>
      </c>
      <c r="YN19" s="120">
        <v>3391152.24</v>
      </c>
      <c r="YO19" s="120">
        <v>2765585.5</v>
      </c>
      <c r="YP19" s="120">
        <v>2632690.5699999998</v>
      </c>
      <c r="YQ19" s="120">
        <v>1570150.58</v>
      </c>
      <c r="YR19" s="120">
        <v>1948161.18</v>
      </c>
      <c r="YS19" s="120">
        <v>2573687.73</v>
      </c>
      <c r="YT19" s="120">
        <v>63115556.159999996</v>
      </c>
      <c r="YU19" s="120">
        <v>1490679.3599999999</v>
      </c>
      <c r="YV19" s="120">
        <v>1628705.7800000003</v>
      </c>
      <c r="YW19" s="120">
        <v>1009995.98</v>
      </c>
      <c r="YX19" s="120">
        <v>2566500.02</v>
      </c>
      <c r="YY19" s="120">
        <v>766452.22</v>
      </c>
      <c r="YZ19" s="120">
        <v>1421657.4300000002</v>
      </c>
      <c r="ZA19" s="120">
        <v>50823615.909999996</v>
      </c>
      <c r="ZB19" s="120">
        <v>1923591.53</v>
      </c>
      <c r="ZC19" s="120">
        <v>2284716.69</v>
      </c>
      <c r="ZD19" s="120">
        <v>3690758.85</v>
      </c>
      <c r="ZE19" s="120">
        <v>1789998.4100000001</v>
      </c>
      <c r="ZF19" s="120">
        <v>2639992.1</v>
      </c>
      <c r="ZG19" s="120">
        <v>1337698.0299999998</v>
      </c>
      <c r="ZH19" s="120">
        <v>1547520.01</v>
      </c>
      <c r="ZI19" s="120">
        <v>6235295.3300000001</v>
      </c>
      <c r="ZJ19" s="120">
        <v>119252948.03999999</v>
      </c>
      <c r="ZK19" s="120">
        <v>1995073.2899999998</v>
      </c>
      <c r="ZL19" s="120">
        <v>5769308.3700000001</v>
      </c>
      <c r="ZM19" s="120">
        <v>17738150.09</v>
      </c>
      <c r="ZN19" s="120">
        <v>9812370.6300000008</v>
      </c>
      <c r="ZO19" s="120">
        <v>1699466.33</v>
      </c>
      <c r="ZP19" s="120">
        <v>4262970.71</v>
      </c>
      <c r="ZQ19" s="120">
        <v>5176580.6899999995</v>
      </c>
      <c r="ZR19" s="120">
        <v>6686995.9900000002</v>
      </c>
      <c r="ZS19" s="120">
        <v>8028504.9800000004</v>
      </c>
      <c r="ZT19" s="120">
        <v>1188214.8599999999</v>
      </c>
      <c r="ZU19" s="120">
        <v>1940628.5999999999</v>
      </c>
      <c r="ZV19" s="120">
        <v>3012928.8</v>
      </c>
      <c r="ZW19" s="120">
        <v>3357632.47</v>
      </c>
      <c r="ZX19" s="120">
        <v>2000310.38</v>
      </c>
      <c r="ZY19" s="120">
        <v>2237519.29</v>
      </c>
      <c r="ZZ19" s="120">
        <v>2649854.79</v>
      </c>
      <c r="AAA19" s="120">
        <v>1551456.68</v>
      </c>
      <c r="AAB19" s="120">
        <v>2602470.5</v>
      </c>
      <c r="AAC19" s="120">
        <v>1356400.98</v>
      </c>
      <c r="AAD19" s="120">
        <v>1648480.3399999999</v>
      </c>
      <c r="AAE19" s="120">
        <v>1011616.3699999999</v>
      </c>
      <c r="AAF19" s="120">
        <v>47572652.079999998</v>
      </c>
      <c r="AAG19" s="120">
        <v>2442972.9299999997</v>
      </c>
      <c r="AAH19" s="120">
        <v>2752063.8400000003</v>
      </c>
      <c r="AAI19" s="120">
        <v>2263097.6</v>
      </c>
      <c r="AAJ19" s="120">
        <v>1466757.81</v>
      </c>
      <c r="AAK19" s="120">
        <v>3556221.76</v>
      </c>
      <c r="AAL19" s="120">
        <v>1686695.46</v>
      </c>
      <c r="AAM19" s="120">
        <v>491834399.72000003</v>
      </c>
      <c r="AAN19" s="120">
        <v>3578684.38</v>
      </c>
      <c r="AAO19" s="120">
        <v>1905341.15</v>
      </c>
      <c r="AAP19" s="120">
        <v>5391666.3300000001</v>
      </c>
      <c r="AAQ19" s="120">
        <v>6476382.5900000008</v>
      </c>
      <c r="AAR19" s="120">
        <v>3267930.84</v>
      </c>
      <c r="AAS19" s="120">
        <v>4663153.32</v>
      </c>
      <c r="AAT19" s="120">
        <v>9029409.3500000015</v>
      </c>
      <c r="AAU19" s="120">
        <v>16474195.210000001</v>
      </c>
      <c r="AAV19" s="120">
        <v>2641131.1500000004</v>
      </c>
      <c r="AAW19" s="120">
        <v>4979022.74</v>
      </c>
      <c r="AAX19" s="120">
        <v>62072550.140000001</v>
      </c>
      <c r="AAY19" s="120">
        <v>12350011.65</v>
      </c>
      <c r="AAZ19" s="120">
        <v>1832953.8900000001</v>
      </c>
      <c r="ABA19" s="120">
        <v>2984927.44</v>
      </c>
      <c r="ABB19" s="120">
        <v>3441340.34</v>
      </c>
      <c r="ABC19" s="120">
        <v>1778997.9500000002</v>
      </c>
      <c r="ABD19" s="120">
        <v>2598859.13</v>
      </c>
      <c r="ABE19" s="120">
        <v>1940278.21</v>
      </c>
      <c r="ABF19" s="120">
        <v>37532273.789999999</v>
      </c>
      <c r="ABG19" s="120">
        <v>42671959.839999996</v>
      </c>
      <c r="ABH19" s="120">
        <v>2158122.9699999997</v>
      </c>
      <c r="ABI19" s="120">
        <v>1923996.83</v>
      </c>
      <c r="ABJ19" s="120">
        <v>1672447.3299999998</v>
      </c>
      <c r="ABK19" s="120">
        <v>1688016.84</v>
      </c>
      <c r="ABL19" s="120">
        <v>1972622.15</v>
      </c>
      <c r="ABM19" s="120">
        <v>58242348.090000004</v>
      </c>
      <c r="ABN19" s="120">
        <v>3285840.73</v>
      </c>
      <c r="ABO19" s="120">
        <v>1452076.74</v>
      </c>
      <c r="ABP19" s="120">
        <v>3442942.4899999998</v>
      </c>
      <c r="ABQ19" s="120">
        <v>4089382.35</v>
      </c>
      <c r="ABR19" s="120">
        <v>2275590.81</v>
      </c>
      <c r="ABS19" s="120">
        <v>1365298.58</v>
      </c>
      <c r="ABT19" s="120">
        <v>2647700.3299999996</v>
      </c>
      <c r="ABU19" s="120">
        <v>490361.23000000004</v>
      </c>
      <c r="ABV19" s="120">
        <v>70189785.920000002</v>
      </c>
      <c r="ABW19" s="120">
        <v>2254497.37</v>
      </c>
      <c r="ABX19" s="120">
        <v>4944862.07</v>
      </c>
      <c r="ABY19" s="120">
        <v>2332074.87</v>
      </c>
      <c r="ABZ19" s="120">
        <v>1530191.74</v>
      </c>
      <c r="ACA19" s="120">
        <v>13225972.91</v>
      </c>
      <c r="ACB19" s="120">
        <v>1427071.42</v>
      </c>
      <c r="ACC19" s="120">
        <v>1633054.3</v>
      </c>
      <c r="ACD19" s="120">
        <v>1466072.78</v>
      </c>
      <c r="ACE19" s="120">
        <v>4097530.99</v>
      </c>
      <c r="ACF19" s="120">
        <v>1519615.3</v>
      </c>
      <c r="ACG19" s="120">
        <v>146954575.87</v>
      </c>
      <c r="ACH19" s="120">
        <v>1873733.91</v>
      </c>
      <c r="ACI19" s="120">
        <v>2283700.92</v>
      </c>
      <c r="ACJ19" s="120">
        <v>4800173.2299999995</v>
      </c>
      <c r="ACK19" s="120">
        <v>1513390.28</v>
      </c>
      <c r="ACL19" s="120">
        <v>2556786.29</v>
      </c>
      <c r="ACM19" s="120">
        <v>3547760.12</v>
      </c>
      <c r="ACN19" s="120">
        <v>19057779.199999999</v>
      </c>
      <c r="ACO19" s="120">
        <v>31978606.839999996</v>
      </c>
      <c r="ACP19" s="120">
        <v>1424264.44</v>
      </c>
      <c r="ACQ19" s="120">
        <v>2525411.89</v>
      </c>
      <c r="ACR19" s="120">
        <v>4505363.54</v>
      </c>
      <c r="ACS19" s="120">
        <v>3404469.51</v>
      </c>
      <c r="ACT19" s="120">
        <v>32943150.649999999</v>
      </c>
      <c r="ACU19" s="120">
        <v>3907755.38</v>
      </c>
      <c r="ACV19" s="120">
        <v>2554606.54</v>
      </c>
      <c r="ACW19" s="120">
        <v>2835744.42</v>
      </c>
      <c r="ACX19" s="120">
        <v>851614.58</v>
      </c>
      <c r="ACY19" s="120">
        <v>1029061.9099999999</v>
      </c>
      <c r="ACZ19" s="120">
        <v>1510425.95</v>
      </c>
      <c r="ADA19" s="120">
        <v>776026.45</v>
      </c>
      <c r="ADB19" s="120">
        <v>951070.3</v>
      </c>
      <c r="ADC19" s="120">
        <v>1216570.97</v>
      </c>
      <c r="ADD19" s="120">
        <v>25558360.650000002</v>
      </c>
      <c r="ADE19" s="120">
        <v>23407757.539999999</v>
      </c>
      <c r="ADF19" s="120">
        <v>506668.29</v>
      </c>
      <c r="ADG19" s="120">
        <v>803115.71</v>
      </c>
      <c r="ADH19" s="120">
        <v>1810574.48</v>
      </c>
      <c r="ADI19" s="120">
        <v>720380.86</v>
      </c>
      <c r="ADJ19" s="120">
        <v>1396253.09</v>
      </c>
      <c r="ADK19" s="120">
        <v>1188583.6600000001</v>
      </c>
      <c r="ADL19" s="120">
        <v>1358881.5199999998</v>
      </c>
      <c r="ADM19" s="120">
        <v>215479927.12</v>
      </c>
      <c r="ADN19" s="120">
        <v>9936498.8000000007</v>
      </c>
      <c r="ADO19" s="120">
        <v>7259635.7599999998</v>
      </c>
      <c r="ADP19" s="120">
        <v>29499673.66</v>
      </c>
      <c r="ADQ19" s="120">
        <v>870607.37</v>
      </c>
      <c r="ADR19" s="120">
        <v>954630.38</v>
      </c>
      <c r="ADS19" s="120">
        <v>2169947.56</v>
      </c>
      <c r="ADT19" s="120">
        <v>654598.01</v>
      </c>
      <c r="ADU19" s="120">
        <v>163466440.54000002</v>
      </c>
      <c r="ADV19" s="120">
        <v>24969228.760000002</v>
      </c>
      <c r="ADW19" s="120">
        <v>14055008.68</v>
      </c>
      <c r="ADX19" s="120">
        <v>1799675.84</v>
      </c>
      <c r="ADY19" s="120">
        <v>2027849.01</v>
      </c>
      <c r="ADZ19" s="120">
        <v>4541347.3600000003</v>
      </c>
      <c r="AEA19" s="120">
        <v>2443389.5900000003</v>
      </c>
      <c r="AEB19" s="120">
        <v>2053642.5299999998</v>
      </c>
      <c r="AEC19" s="120">
        <v>1382272.95</v>
      </c>
      <c r="AED19" s="120">
        <v>1867304.21</v>
      </c>
      <c r="AEE19" s="120">
        <v>2918300.81</v>
      </c>
      <c r="AEF19" s="120">
        <v>5347885.21</v>
      </c>
      <c r="AEG19" s="120">
        <v>2632645.7999999998</v>
      </c>
      <c r="AEH19" s="120">
        <v>2665674.17</v>
      </c>
      <c r="AEI19" s="120">
        <v>3106186.12</v>
      </c>
      <c r="AEJ19" s="120">
        <v>3411722.2400000002</v>
      </c>
      <c r="AEK19" s="120">
        <v>1952263.63</v>
      </c>
      <c r="AEL19" s="120">
        <v>7036605.7200000007</v>
      </c>
      <c r="AEM19" s="120">
        <v>2313732.81</v>
      </c>
      <c r="AEN19" s="120">
        <v>3862939.52</v>
      </c>
      <c r="AEO19" s="120">
        <v>132277136.41</v>
      </c>
      <c r="AEP19" s="120">
        <v>6241468.9100000001</v>
      </c>
      <c r="AEQ19" s="120">
        <v>3403519.03</v>
      </c>
      <c r="AER19" s="120">
        <v>3688899.8</v>
      </c>
      <c r="AES19" s="120">
        <v>2589103.2599999998</v>
      </c>
      <c r="AET19" s="120">
        <v>7721495.6699999999</v>
      </c>
      <c r="AEU19" s="120">
        <v>2419731.44</v>
      </c>
      <c r="AEV19" s="120">
        <v>5282472.9800000004</v>
      </c>
      <c r="AEW19" s="120">
        <v>1889153.55</v>
      </c>
      <c r="AEX19" s="120">
        <v>1249375.29</v>
      </c>
      <c r="AEY19" s="120">
        <v>41466828.119999997</v>
      </c>
      <c r="AEZ19" s="120">
        <v>23313756.27</v>
      </c>
      <c r="AFA19" s="120">
        <v>4417983.8999999994</v>
      </c>
      <c r="AFB19" s="120">
        <v>3947667.69</v>
      </c>
      <c r="AFC19" s="120">
        <v>4881096.34</v>
      </c>
      <c r="AFD19" s="120">
        <v>4120185.54</v>
      </c>
      <c r="AFE19" s="120">
        <v>2120398.36</v>
      </c>
      <c r="AFF19" s="120">
        <v>2210649.75</v>
      </c>
      <c r="AFG19" s="120">
        <v>2356153.61</v>
      </c>
      <c r="AFH19" s="120">
        <v>3181242.75</v>
      </c>
      <c r="AFI19" s="120">
        <v>3388339.91</v>
      </c>
      <c r="AFJ19" s="120">
        <v>2970560.01</v>
      </c>
      <c r="AFK19" s="120">
        <v>2129313.5699999998</v>
      </c>
      <c r="AFL19" s="120">
        <v>52849121.219999999</v>
      </c>
      <c r="AFM19" s="120">
        <v>6213986.1299999999</v>
      </c>
      <c r="AFN19" s="120">
        <v>3519134.21</v>
      </c>
      <c r="AFO19" s="120">
        <v>2121193.17</v>
      </c>
      <c r="AFP19" s="120">
        <v>1717736.37</v>
      </c>
      <c r="AFQ19" s="120">
        <v>1259627.03</v>
      </c>
      <c r="AFR19" s="120">
        <v>889537.98</v>
      </c>
      <c r="AFS19" s="120">
        <v>3775768.81</v>
      </c>
      <c r="AFT19" s="120">
        <v>7815309.2600000007</v>
      </c>
      <c r="AFU19" s="120">
        <v>1311410.3700000001</v>
      </c>
      <c r="AFV19" s="120">
        <v>9339493.4499999993</v>
      </c>
      <c r="AFW19" s="120">
        <v>1625509.18</v>
      </c>
      <c r="AFX19" s="120">
        <v>61015121.890000001</v>
      </c>
      <c r="AFY19" s="120">
        <v>1234601.7999999998</v>
      </c>
      <c r="AFZ19" s="120">
        <v>1834156.33</v>
      </c>
      <c r="AGA19" s="120">
        <v>1652563.8199999998</v>
      </c>
      <c r="AGB19" s="120">
        <v>6454515.0899999999</v>
      </c>
      <c r="AGC19" s="120">
        <v>1891693.44</v>
      </c>
      <c r="AGD19" s="120">
        <v>825691.26</v>
      </c>
      <c r="AGE19" s="120">
        <v>2063387.43</v>
      </c>
      <c r="AGF19" s="120">
        <v>1416610.22</v>
      </c>
      <c r="AGG19" s="120">
        <v>2021198.84</v>
      </c>
      <c r="AGH19" s="120">
        <v>1728488.09</v>
      </c>
      <c r="AGI19" s="120">
        <v>111663232.50999999</v>
      </c>
      <c r="AGJ19" s="120">
        <v>10990129.34</v>
      </c>
      <c r="AGK19" s="120">
        <v>4341215.4400000004</v>
      </c>
      <c r="AGL19" s="120">
        <v>1255544.17</v>
      </c>
      <c r="AGM19" s="120">
        <v>6110703.4100000001</v>
      </c>
      <c r="AGN19" s="120">
        <v>4239602.18</v>
      </c>
      <c r="AGO19" s="120">
        <v>1812615.49</v>
      </c>
      <c r="AGP19" s="120">
        <v>2384897.4700000002</v>
      </c>
      <c r="AGQ19" s="120">
        <v>270360658.51999998</v>
      </c>
      <c r="AGR19" s="120">
        <v>99671700.909999996</v>
      </c>
      <c r="AGS19" s="120">
        <v>1599299.26</v>
      </c>
      <c r="AGT19" s="120">
        <v>3109130.1599999997</v>
      </c>
      <c r="AGU19" s="120">
        <v>11308440.27</v>
      </c>
      <c r="AGV19" s="120">
        <v>4611855.08</v>
      </c>
      <c r="AGW19" s="120">
        <v>2654296.8899999997</v>
      </c>
      <c r="AGX19" s="120">
        <v>4063971.33</v>
      </c>
      <c r="AGY19" s="120">
        <v>702979.9</v>
      </c>
      <c r="AGZ19" s="120">
        <v>3280329.51</v>
      </c>
      <c r="AHA19" s="120">
        <v>3465041.61</v>
      </c>
      <c r="AHB19" s="120">
        <v>1770685.07</v>
      </c>
      <c r="AHC19" s="120">
        <v>1374295.86</v>
      </c>
      <c r="AHD19" s="120">
        <v>2492354.2999999998</v>
      </c>
      <c r="AHE19" s="120">
        <v>1477948.3599999999</v>
      </c>
      <c r="AHF19" s="120">
        <v>2119242.33</v>
      </c>
      <c r="AHG19" s="120">
        <v>1787186.94</v>
      </c>
      <c r="AHH19" s="120">
        <v>35864857.43</v>
      </c>
      <c r="AHI19" s="120">
        <v>1895483.51</v>
      </c>
      <c r="AHJ19" s="120">
        <v>1838942.84</v>
      </c>
      <c r="AHK19" s="120">
        <v>2368195.9900000002</v>
      </c>
      <c r="AHL19" s="120">
        <v>6315468.1699999999</v>
      </c>
      <c r="AHM19" s="120">
        <v>1763605.59</v>
      </c>
      <c r="AHN19" s="120">
        <v>1797273.21</v>
      </c>
    </row>
    <row r="20" spans="1:898" ht="24.6">
      <c r="A20" s="141" t="s">
        <v>684</v>
      </c>
      <c r="B20" s="6" t="s">
        <v>685</v>
      </c>
      <c r="C20" s="120">
        <v>3533197.26</v>
      </c>
      <c r="D20" s="120">
        <v>1240532.96</v>
      </c>
      <c r="E20" s="120">
        <v>1468764.8</v>
      </c>
      <c r="F20" s="120">
        <v>297851.93</v>
      </c>
      <c r="G20" s="120">
        <v>2299999.35</v>
      </c>
      <c r="H20" s="120">
        <v>729746.85</v>
      </c>
      <c r="I20" s="120">
        <v>1630127.84</v>
      </c>
      <c r="J20" s="120">
        <v>1099315.9099999999</v>
      </c>
      <c r="K20" s="120">
        <v>1181995.1200000001</v>
      </c>
      <c r="L20" s="120">
        <v>991203.74</v>
      </c>
      <c r="M20" s="120">
        <v>937641.6</v>
      </c>
      <c r="N20" s="120">
        <v>633210.51</v>
      </c>
      <c r="O20" s="120">
        <v>1729764.05</v>
      </c>
      <c r="P20" s="120">
        <v>737455.63</v>
      </c>
      <c r="Q20" s="120">
        <v>525065.12</v>
      </c>
      <c r="R20" s="120">
        <v>528097.88</v>
      </c>
      <c r="S20" s="120">
        <v>412556.33</v>
      </c>
      <c r="T20" s="120">
        <v>466350.38</v>
      </c>
      <c r="U20" s="120">
        <v>2812569.86</v>
      </c>
      <c r="V20" s="120">
        <v>905139.76</v>
      </c>
      <c r="W20" s="120">
        <v>875569.9</v>
      </c>
      <c r="X20" s="120">
        <v>845947.35</v>
      </c>
      <c r="Y20" s="120">
        <v>333255.46000000002</v>
      </c>
      <c r="Z20" s="120">
        <v>807328.35</v>
      </c>
      <c r="AA20" s="120">
        <v>181441.56</v>
      </c>
      <c r="AB20" s="120">
        <v>3735561.34</v>
      </c>
      <c r="AC20" s="120">
        <v>869643.44</v>
      </c>
      <c r="AD20" s="120">
        <v>226580.47</v>
      </c>
      <c r="AE20" s="120">
        <v>440703.74</v>
      </c>
      <c r="AF20" s="120">
        <v>269517.34000000003</v>
      </c>
      <c r="AG20" s="120">
        <v>567058.69999999995</v>
      </c>
      <c r="AH20" s="120">
        <v>512739.54</v>
      </c>
      <c r="AI20" s="120">
        <v>281181.65999999997</v>
      </c>
      <c r="AJ20" s="120">
        <v>72435.69</v>
      </c>
      <c r="AK20" s="120">
        <v>563982.44999999995</v>
      </c>
      <c r="AL20" s="120">
        <v>1616300.54</v>
      </c>
      <c r="AM20" s="120">
        <v>271088.3</v>
      </c>
      <c r="AN20" s="120">
        <v>291186.43</v>
      </c>
      <c r="AO20" s="120">
        <v>495912.68</v>
      </c>
      <c r="AP20" s="120">
        <v>264371.34000000003</v>
      </c>
      <c r="AQ20" s="120">
        <v>113738.23</v>
      </c>
      <c r="AR20" s="120">
        <v>83597</v>
      </c>
      <c r="AS20" s="120">
        <v>2747190.1</v>
      </c>
      <c r="AT20" s="120">
        <v>536059.46</v>
      </c>
      <c r="AU20" s="120">
        <v>293740.21999999997</v>
      </c>
      <c r="AV20" s="120">
        <v>554026.26</v>
      </c>
      <c r="AW20" s="120">
        <v>1050452.1000000001</v>
      </c>
      <c r="AX20" s="120">
        <v>847138.91</v>
      </c>
      <c r="AY20" s="120">
        <v>388706.04</v>
      </c>
      <c r="AZ20" s="120">
        <v>279482.49</v>
      </c>
      <c r="BA20" s="120">
        <v>174469.81</v>
      </c>
      <c r="BB20" s="120">
        <v>159234.35</v>
      </c>
      <c r="BC20" s="120">
        <v>171828.65</v>
      </c>
      <c r="BD20" s="120">
        <v>176636.72</v>
      </c>
      <c r="BE20" s="120">
        <v>976266.54</v>
      </c>
      <c r="BF20" s="120">
        <v>311446.59000000003</v>
      </c>
      <c r="BG20" s="120">
        <v>339228.38</v>
      </c>
      <c r="BH20" s="120">
        <v>1262715.79</v>
      </c>
      <c r="BI20" s="120">
        <v>877020.5</v>
      </c>
      <c r="BJ20" s="120">
        <v>324122.87</v>
      </c>
      <c r="BK20" s="120">
        <v>223888.78</v>
      </c>
      <c r="BL20" s="120">
        <v>232260.37</v>
      </c>
      <c r="BM20" s="120">
        <v>287557.19</v>
      </c>
      <c r="BN20" s="120">
        <v>188322.97</v>
      </c>
      <c r="BO20" s="120">
        <v>211245.19</v>
      </c>
      <c r="BP20" s="120">
        <v>3672.38</v>
      </c>
      <c r="BQ20" s="120">
        <v>1749989.71</v>
      </c>
      <c r="BR20" s="120">
        <v>386458.32</v>
      </c>
      <c r="BS20" s="120">
        <v>223688.78</v>
      </c>
      <c r="BT20" s="120">
        <v>564158.24</v>
      </c>
      <c r="BU20" s="120">
        <v>365099.32</v>
      </c>
      <c r="BV20" s="120">
        <v>332668.98</v>
      </c>
      <c r="BW20" s="120">
        <v>162850.26</v>
      </c>
      <c r="BX20" s="120">
        <v>299282.36</v>
      </c>
      <c r="BY20" s="120">
        <v>621990.93999999994</v>
      </c>
      <c r="BZ20" s="120">
        <v>352818.54</v>
      </c>
      <c r="CA20" s="120">
        <v>542887.53</v>
      </c>
      <c r="CB20" s="120">
        <v>1082847.75</v>
      </c>
      <c r="CC20" s="120">
        <v>317492.33</v>
      </c>
      <c r="CD20" s="120">
        <v>245125.17</v>
      </c>
      <c r="CE20" s="120">
        <v>285372.79999999999</v>
      </c>
      <c r="CF20" s="120">
        <v>1956003.38</v>
      </c>
      <c r="CG20" s="120">
        <v>553213.22</v>
      </c>
      <c r="CH20" s="120">
        <v>1763240.49</v>
      </c>
      <c r="CI20" s="120">
        <v>423924.34</v>
      </c>
      <c r="CJ20" s="120">
        <v>567517.28</v>
      </c>
      <c r="CK20" s="120">
        <v>374344.59</v>
      </c>
      <c r="CL20" s="120">
        <v>281714.07</v>
      </c>
      <c r="CM20" s="120">
        <v>407971.38</v>
      </c>
      <c r="CN20" s="120">
        <v>68756.160000000003</v>
      </c>
      <c r="CO20" s="120">
        <v>470735.47</v>
      </c>
      <c r="CP20" s="120">
        <v>150610.75</v>
      </c>
      <c r="CQ20" s="120">
        <v>325132.69</v>
      </c>
      <c r="CR20" s="120">
        <v>277604.68</v>
      </c>
      <c r="CS20" s="120">
        <v>2003186.94</v>
      </c>
      <c r="CT20" s="120">
        <v>357530.39</v>
      </c>
      <c r="CU20" s="120">
        <v>461545.73</v>
      </c>
      <c r="CV20" s="120">
        <v>838808.15</v>
      </c>
      <c r="CW20" s="120">
        <v>316568.73</v>
      </c>
      <c r="CX20" s="120">
        <v>740812.41</v>
      </c>
      <c r="CY20" s="120">
        <v>217876.76</v>
      </c>
      <c r="CZ20" s="120">
        <v>228986.78</v>
      </c>
      <c r="DA20" s="120">
        <v>565093.47</v>
      </c>
      <c r="DB20" s="120">
        <v>1190932.24</v>
      </c>
      <c r="DC20" s="120">
        <v>494422.97</v>
      </c>
      <c r="DD20" s="120">
        <v>892682.09</v>
      </c>
      <c r="DE20" s="120">
        <v>424197.79</v>
      </c>
      <c r="DF20" s="120">
        <v>428278.03</v>
      </c>
      <c r="DG20" s="120">
        <v>907418.43</v>
      </c>
      <c r="DH20" s="120">
        <v>508629.88</v>
      </c>
      <c r="DI20" s="120">
        <v>353289.15</v>
      </c>
      <c r="DJ20" s="120">
        <v>7394535.1600000001</v>
      </c>
      <c r="DK20" s="120">
        <v>311175.84000000003</v>
      </c>
      <c r="DL20" s="120">
        <v>520954.24</v>
      </c>
      <c r="DM20" s="120">
        <v>411368.99</v>
      </c>
      <c r="DN20" s="120">
        <v>786073.81</v>
      </c>
      <c r="DO20" s="120">
        <v>292394.81</v>
      </c>
      <c r="DP20" s="120">
        <v>1409545.98</v>
      </c>
      <c r="DQ20" s="120">
        <v>621003.86</v>
      </c>
      <c r="DR20" s="120">
        <v>692209.95</v>
      </c>
      <c r="DS20" s="120">
        <v>2282762.37</v>
      </c>
      <c r="DT20" s="120">
        <v>241737</v>
      </c>
      <c r="DU20" s="120">
        <v>629910.1</v>
      </c>
      <c r="DV20" s="120">
        <v>717126.15</v>
      </c>
      <c r="DW20" s="120">
        <v>594799.74</v>
      </c>
      <c r="DX20" s="120">
        <v>920512.36</v>
      </c>
      <c r="DY20" s="120">
        <v>244559.01</v>
      </c>
      <c r="DZ20" s="120">
        <v>411260.39</v>
      </c>
      <c r="EA20" s="120">
        <v>326664.62</v>
      </c>
      <c r="EB20" s="120">
        <v>501512.01</v>
      </c>
      <c r="EC20" s="120">
        <v>604560.36</v>
      </c>
      <c r="ED20" s="120">
        <v>722129.64</v>
      </c>
      <c r="EE20" s="120">
        <v>310859.32</v>
      </c>
      <c r="EF20" s="120">
        <v>978323.94</v>
      </c>
      <c r="EG20" s="120">
        <v>479052.51</v>
      </c>
      <c r="EH20" s="120">
        <v>416979.63</v>
      </c>
      <c r="EI20" s="120">
        <v>303765.59000000003</v>
      </c>
      <c r="EJ20" s="120">
        <v>762620.02</v>
      </c>
      <c r="EK20" s="120">
        <v>536021.22</v>
      </c>
      <c r="EL20" s="120">
        <v>313416.68</v>
      </c>
      <c r="EM20" s="120">
        <v>2025311.19</v>
      </c>
      <c r="EN20" s="120">
        <v>503137.56</v>
      </c>
      <c r="EO20" s="120">
        <v>686528.85</v>
      </c>
      <c r="EP20" s="120">
        <v>465279.32</v>
      </c>
      <c r="EQ20" s="120">
        <v>244959.12</v>
      </c>
      <c r="ER20" s="120">
        <v>206352</v>
      </c>
      <c r="ES20" s="120">
        <v>868320.88</v>
      </c>
      <c r="ET20" s="120">
        <v>736196.02</v>
      </c>
      <c r="EU20" s="120">
        <v>312800.09999999998</v>
      </c>
      <c r="EV20" s="120">
        <v>1992993.95</v>
      </c>
      <c r="EW20" s="120">
        <v>279542.52</v>
      </c>
      <c r="EX20" s="120">
        <v>269312.7</v>
      </c>
      <c r="EY20" s="120">
        <v>297356.79999999999</v>
      </c>
      <c r="EZ20" s="120">
        <v>1018352.82</v>
      </c>
      <c r="FA20" s="120">
        <v>382289.49</v>
      </c>
      <c r="FB20" s="120">
        <v>691538.99</v>
      </c>
      <c r="FC20" s="120">
        <v>179499.38</v>
      </c>
      <c r="FD20" s="120">
        <v>148682.13</v>
      </c>
      <c r="FE20" s="120">
        <v>126452.39</v>
      </c>
      <c r="FF20" s="120">
        <v>110429</v>
      </c>
      <c r="FG20" s="120">
        <v>126118.28</v>
      </c>
      <c r="FH20" s="120">
        <v>1053700.54</v>
      </c>
      <c r="FI20" s="120">
        <v>189395.16</v>
      </c>
      <c r="FJ20" s="120">
        <v>848812.76</v>
      </c>
      <c r="FK20" s="120">
        <v>278405.82</v>
      </c>
      <c r="FL20" s="120">
        <v>724281.3</v>
      </c>
      <c r="FM20" s="120">
        <v>234040.46</v>
      </c>
      <c r="FN20" s="120">
        <v>156491.62</v>
      </c>
      <c r="FO20" s="120">
        <v>153247.32999999999</v>
      </c>
      <c r="FP20" s="120">
        <v>5659820.1600000001</v>
      </c>
      <c r="FQ20" s="120">
        <v>977735.39</v>
      </c>
      <c r="FR20" s="120">
        <v>486748.13</v>
      </c>
      <c r="FS20" s="120">
        <v>1396531.36</v>
      </c>
      <c r="FT20" s="120">
        <v>302209.53000000003</v>
      </c>
      <c r="FU20" s="120">
        <v>981587.56</v>
      </c>
      <c r="FV20" s="120">
        <v>2247014.36</v>
      </c>
      <c r="FW20" s="120">
        <v>1150635.25</v>
      </c>
      <c r="FX20" s="120">
        <v>632356.21</v>
      </c>
      <c r="FY20" s="120">
        <v>855541.06</v>
      </c>
      <c r="FZ20" s="120">
        <v>1486504.34</v>
      </c>
      <c r="GA20" s="120">
        <v>699199.9</v>
      </c>
      <c r="GB20" s="120">
        <v>775307.88</v>
      </c>
      <c r="GC20" s="120">
        <v>235336.88</v>
      </c>
      <c r="GD20" s="120">
        <v>3444384.95</v>
      </c>
      <c r="GE20" s="120">
        <v>339979.83</v>
      </c>
      <c r="GF20" s="120">
        <v>354379.78</v>
      </c>
      <c r="GG20" s="120">
        <v>1269194.1100000001</v>
      </c>
      <c r="GH20" s="120">
        <v>857275.09</v>
      </c>
      <c r="GI20" s="120">
        <v>733305.45</v>
      </c>
      <c r="GJ20" s="120">
        <v>263071.59000000003</v>
      </c>
      <c r="GK20" s="120">
        <v>2109323.0099999998</v>
      </c>
      <c r="GL20" s="120">
        <v>215623.07</v>
      </c>
      <c r="GM20" s="120">
        <v>251559.45</v>
      </c>
      <c r="GN20" s="120">
        <v>324101.21999999997</v>
      </c>
      <c r="GO20" s="120">
        <v>133516.35</v>
      </c>
      <c r="GP20" s="120">
        <v>815717.98</v>
      </c>
      <c r="GQ20" s="120">
        <v>1926815.98</v>
      </c>
      <c r="GR20" s="120">
        <v>265472.55</v>
      </c>
      <c r="GS20" s="120">
        <v>973479.1</v>
      </c>
      <c r="GT20" s="120">
        <v>275080.53999999998</v>
      </c>
      <c r="GU20" s="120">
        <v>533458.56999999995</v>
      </c>
      <c r="GV20" s="120">
        <v>523979.19</v>
      </c>
      <c r="GW20" s="120">
        <v>217994.23</v>
      </c>
      <c r="GX20" s="120">
        <v>1223895.3999999999</v>
      </c>
      <c r="GY20" s="120">
        <v>360265.01</v>
      </c>
      <c r="GZ20" s="120">
        <v>491322.62</v>
      </c>
      <c r="HA20" s="120">
        <v>271548.76</v>
      </c>
      <c r="HB20" s="120">
        <v>1964818.07</v>
      </c>
      <c r="HC20" s="120">
        <v>1413717.6</v>
      </c>
      <c r="HD20" s="120">
        <v>1974964.92</v>
      </c>
      <c r="HE20" s="120">
        <v>1735185.55</v>
      </c>
      <c r="HF20" s="120">
        <v>474988.7</v>
      </c>
      <c r="HG20" s="120">
        <v>1697601.53</v>
      </c>
      <c r="HH20" s="120">
        <v>442495.68</v>
      </c>
      <c r="HI20" s="120">
        <v>1904742.85</v>
      </c>
      <c r="HJ20" s="120">
        <v>483246.34</v>
      </c>
      <c r="HK20" s="120">
        <v>761264.48</v>
      </c>
      <c r="HL20" s="120">
        <v>2089105.49</v>
      </c>
      <c r="HM20" s="120">
        <v>1171020.21</v>
      </c>
      <c r="HN20" s="120">
        <v>447277.38</v>
      </c>
      <c r="HO20" s="120">
        <v>1055362.82</v>
      </c>
      <c r="HP20" s="120">
        <v>232909.42</v>
      </c>
      <c r="HQ20" s="120">
        <v>1676693.36</v>
      </c>
      <c r="HR20" s="120">
        <v>1029296.8</v>
      </c>
      <c r="HS20" s="120">
        <v>264209.7</v>
      </c>
      <c r="HT20" s="120">
        <v>326048.34999999998</v>
      </c>
      <c r="HU20" s="120">
        <v>307070.21000000002</v>
      </c>
      <c r="HV20" s="120">
        <v>262241</v>
      </c>
      <c r="HW20" s="120">
        <v>772644.69</v>
      </c>
      <c r="HX20" s="120">
        <v>331276.11</v>
      </c>
      <c r="HY20" s="120">
        <v>230818.05</v>
      </c>
      <c r="HZ20" s="120">
        <v>163638.39999999999</v>
      </c>
      <c r="IA20" s="120">
        <v>343907.04</v>
      </c>
      <c r="IB20" s="120">
        <v>1144251.8700000001</v>
      </c>
      <c r="IC20" s="120">
        <v>216500.51</v>
      </c>
      <c r="ID20" s="120">
        <v>249362.55</v>
      </c>
      <c r="IE20" s="120">
        <v>195290.5</v>
      </c>
      <c r="IF20" s="120">
        <v>52891.71</v>
      </c>
      <c r="IG20" s="120">
        <v>1704847.89</v>
      </c>
      <c r="IH20" s="120">
        <v>497275.1</v>
      </c>
      <c r="II20" s="120">
        <v>541362.78</v>
      </c>
      <c r="IJ20" s="120">
        <v>1249818.47</v>
      </c>
      <c r="IK20" s="120">
        <v>1014962.44</v>
      </c>
      <c r="IL20" s="120">
        <v>495392.47</v>
      </c>
      <c r="IM20" s="120">
        <v>244808.22</v>
      </c>
      <c r="IN20" s="120">
        <v>828094.47</v>
      </c>
      <c r="IO20" s="120">
        <v>187092.13</v>
      </c>
      <c r="IP20" s="120">
        <v>442097.28</v>
      </c>
      <c r="IQ20" s="120">
        <v>271655.64</v>
      </c>
      <c r="IR20" s="120">
        <v>1418333.64</v>
      </c>
      <c r="IS20" s="120">
        <v>892083.96</v>
      </c>
      <c r="IT20" s="120">
        <v>593746.94999999995</v>
      </c>
      <c r="IU20" s="120">
        <v>704942.52</v>
      </c>
      <c r="IV20" s="120">
        <v>611002.35</v>
      </c>
      <c r="IW20" s="120">
        <v>163141.88</v>
      </c>
      <c r="IX20" s="120">
        <v>666128.47</v>
      </c>
      <c r="IY20" s="120">
        <v>98886.67</v>
      </c>
      <c r="IZ20" s="120">
        <v>339623.49</v>
      </c>
      <c r="JA20" s="120">
        <v>256107.05</v>
      </c>
      <c r="JB20" s="120">
        <v>753980.93</v>
      </c>
      <c r="JC20" s="120">
        <v>532672.02</v>
      </c>
      <c r="JD20" s="120">
        <v>1849622.97</v>
      </c>
      <c r="JE20" s="120">
        <v>343571.71</v>
      </c>
      <c r="JF20" s="120">
        <v>168945.96</v>
      </c>
      <c r="JG20" s="120">
        <v>296911.39</v>
      </c>
      <c r="JH20" s="120">
        <v>433118.83</v>
      </c>
      <c r="JI20" s="120">
        <v>648468.22</v>
      </c>
      <c r="JJ20" s="120">
        <v>689711.12</v>
      </c>
      <c r="JK20" s="120">
        <v>165803.82</v>
      </c>
      <c r="JL20" s="120">
        <v>484461.97</v>
      </c>
      <c r="JM20" s="120">
        <v>576791.81000000006</v>
      </c>
      <c r="JN20" s="120">
        <v>90922.34</v>
      </c>
      <c r="JO20" s="120">
        <v>446009.07</v>
      </c>
      <c r="JP20" s="120">
        <v>244249.54</v>
      </c>
      <c r="JQ20" s="120">
        <v>1868321.36</v>
      </c>
      <c r="JR20" s="120">
        <v>1740661.71</v>
      </c>
      <c r="JS20" s="120">
        <v>530209.93000000005</v>
      </c>
      <c r="JT20" s="120">
        <v>160226.26999999999</v>
      </c>
      <c r="JU20" s="120">
        <v>599318.73</v>
      </c>
      <c r="JV20" s="120">
        <v>230487.27</v>
      </c>
      <c r="JW20" s="120">
        <v>554104.56999999995</v>
      </c>
      <c r="JX20" s="120">
        <v>788215.1</v>
      </c>
      <c r="JY20" s="120">
        <v>448407.29</v>
      </c>
      <c r="JZ20" s="120">
        <v>480299.62</v>
      </c>
      <c r="KA20" s="120">
        <v>713897.99</v>
      </c>
      <c r="KB20" s="120">
        <v>347102.68</v>
      </c>
      <c r="KC20" s="120">
        <v>180837.97</v>
      </c>
      <c r="KD20" s="120">
        <v>142196.57</v>
      </c>
      <c r="KE20" s="120">
        <v>277837.99</v>
      </c>
      <c r="KF20" s="120">
        <v>2751665.56</v>
      </c>
      <c r="KG20" s="120">
        <v>0</v>
      </c>
      <c r="KH20" s="120">
        <v>235475.1</v>
      </c>
      <c r="KI20" s="120">
        <v>776781.94</v>
      </c>
      <c r="KJ20" s="120">
        <v>264975.92</v>
      </c>
      <c r="KK20" s="120">
        <v>326311.88</v>
      </c>
      <c r="KL20" s="120">
        <v>1644511.23</v>
      </c>
      <c r="KM20" s="120">
        <v>522426.15</v>
      </c>
      <c r="KN20" s="120">
        <v>327702.95</v>
      </c>
      <c r="KO20" s="120">
        <v>1267183.8500000001</v>
      </c>
      <c r="KP20" s="120">
        <v>237160.36</v>
      </c>
      <c r="KQ20" s="120">
        <v>96186.2</v>
      </c>
      <c r="KR20" s="120">
        <v>626876.17000000004</v>
      </c>
      <c r="KS20" s="120">
        <v>393248.52</v>
      </c>
      <c r="KT20" s="120">
        <v>858051.31</v>
      </c>
      <c r="KU20" s="120">
        <v>3412650.68</v>
      </c>
      <c r="KV20" s="120">
        <v>614172.51</v>
      </c>
      <c r="KW20" s="120">
        <v>2174824.1</v>
      </c>
      <c r="KX20" s="120">
        <v>310161.2</v>
      </c>
      <c r="KY20" s="120">
        <v>169800.22</v>
      </c>
      <c r="KZ20" s="120">
        <v>1301118.4099999999</v>
      </c>
      <c r="LA20" s="120">
        <v>2203857.0099999998</v>
      </c>
      <c r="LB20" s="120">
        <v>259244.92</v>
      </c>
      <c r="LC20" s="120">
        <v>431588.11</v>
      </c>
      <c r="LD20" s="120">
        <v>180250.83</v>
      </c>
      <c r="LE20" s="120">
        <v>3283098.71</v>
      </c>
      <c r="LF20" s="120">
        <v>1265556.3999999999</v>
      </c>
      <c r="LG20" s="120">
        <v>763360.12</v>
      </c>
      <c r="LH20" s="120">
        <v>1373213</v>
      </c>
      <c r="LI20" s="120">
        <v>2055818.09</v>
      </c>
      <c r="LJ20" s="120">
        <v>1125534.6599999999</v>
      </c>
      <c r="LK20" s="120">
        <v>294593.45</v>
      </c>
      <c r="LL20" s="120">
        <v>1434853.08</v>
      </c>
      <c r="LM20" s="120">
        <v>494050.44</v>
      </c>
      <c r="LN20" s="120">
        <v>864125.71</v>
      </c>
      <c r="LO20" s="120">
        <v>671973.6</v>
      </c>
      <c r="LP20" s="120">
        <v>1422377.66</v>
      </c>
      <c r="LQ20" s="120">
        <v>502847.3</v>
      </c>
      <c r="LR20" s="120">
        <v>409093.67</v>
      </c>
      <c r="LS20" s="120">
        <v>905393.42</v>
      </c>
      <c r="LT20" s="120">
        <v>658602.19999999995</v>
      </c>
      <c r="LU20" s="120">
        <v>1881582.43</v>
      </c>
      <c r="LV20" s="120">
        <v>737406.66</v>
      </c>
      <c r="LW20" s="120">
        <v>621822.34</v>
      </c>
      <c r="LX20" s="120">
        <v>710246.88</v>
      </c>
      <c r="LY20" s="120">
        <v>542212.6</v>
      </c>
      <c r="LZ20" s="120">
        <v>632433.72</v>
      </c>
      <c r="MA20" s="120">
        <v>396998.29</v>
      </c>
      <c r="MB20" s="120">
        <v>726744.04</v>
      </c>
      <c r="MC20" s="120">
        <v>831298.86</v>
      </c>
      <c r="MD20" s="120">
        <v>384744.52</v>
      </c>
      <c r="ME20" s="120">
        <v>2015303.62</v>
      </c>
      <c r="MF20" s="120">
        <v>197693.3</v>
      </c>
      <c r="MG20" s="120">
        <v>391191.908</v>
      </c>
      <c r="MH20" s="120">
        <v>276867.36</v>
      </c>
      <c r="MI20" s="120">
        <v>361251.25</v>
      </c>
      <c r="MJ20" s="120">
        <v>479462.21</v>
      </c>
      <c r="MK20" s="120">
        <v>563673.46</v>
      </c>
      <c r="ML20" s="120">
        <v>546684.87</v>
      </c>
      <c r="MM20" s="120">
        <v>386678.63</v>
      </c>
      <c r="MN20" s="120">
        <v>335805.41</v>
      </c>
      <c r="MO20" s="120">
        <v>410610.57</v>
      </c>
      <c r="MP20" s="120">
        <v>477192.39</v>
      </c>
      <c r="MQ20" s="120">
        <v>1361445.89</v>
      </c>
      <c r="MR20" s="120">
        <v>574831.35</v>
      </c>
      <c r="MS20" s="120">
        <v>380525.91</v>
      </c>
      <c r="MT20" s="120">
        <v>808765.11</v>
      </c>
      <c r="MU20" s="120">
        <v>330516.09999999998</v>
      </c>
      <c r="MV20" s="120">
        <v>295730.15999999997</v>
      </c>
      <c r="MW20" s="120">
        <v>833963.0699</v>
      </c>
      <c r="MX20" s="120">
        <v>811473.28</v>
      </c>
      <c r="MY20" s="120">
        <v>492829.7</v>
      </c>
      <c r="MZ20" s="120">
        <v>109546.35</v>
      </c>
      <c r="NA20" s="120">
        <v>295746.96000000002</v>
      </c>
      <c r="NB20" s="120">
        <v>4059092.52</v>
      </c>
      <c r="NC20" s="120">
        <v>1734118.08</v>
      </c>
      <c r="ND20" s="120">
        <v>601787.59</v>
      </c>
      <c r="NE20" s="120">
        <v>1936406.58</v>
      </c>
      <c r="NF20" s="120">
        <v>542431.61</v>
      </c>
      <c r="NG20" s="120">
        <v>893363.29</v>
      </c>
      <c r="NH20" s="120">
        <v>2583028.9700000002</v>
      </c>
      <c r="NI20" s="120">
        <v>1167217.3899999999</v>
      </c>
      <c r="NJ20" s="120">
        <v>114322.19</v>
      </c>
      <c r="NK20" s="120">
        <v>577764.68999999994</v>
      </c>
      <c r="NL20" s="120">
        <v>732370.26</v>
      </c>
      <c r="NM20" s="120">
        <v>321916.57</v>
      </c>
      <c r="NN20" s="120">
        <v>2087971.95</v>
      </c>
      <c r="NO20" s="120">
        <v>418954.1</v>
      </c>
      <c r="NP20" s="120">
        <v>771450.98</v>
      </c>
      <c r="NQ20" s="120">
        <v>328160.09999999998</v>
      </c>
      <c r="NR20" s="120">
        <v>495767.1</v>
      </c>
      <c r="NS20" s="120">
        <v>38943.599999999999</v>
      </c>
      <c r="NT20" s="120">
        <v>187699</v>
      </c>
      <c r="NU20" s="120">
        <v>3122739.11</v>
      </c>
      <c r="NV20" s="120">
        <v>1063385.17</v>
      </c>
      <c r="NW20" s="120">
        <v>375483.51</v>
      </c>
      <c r="NX20" s="120">
        <v>437924.24</v>
      </c>
      <c r="NY20" s="120">
        <v>570716.93000000005</v>
      </c>
      <c r="NZ20" s="120">
        <v>315972.99</v>
      </c>
      <c r="OA20" s="120">
        <v>416918.55</v>
      </c>
      <c r="OB20" s="120">
        <v>5404136.1399999997</v>
      </c>
      <c r="OC20" s="120">
        <v>989547.93</v>
      </c>
      <c r="OD20" s="120">
        <v>379941.67</v>
      </c>
      <c r="OE20" s="120">
        <v>1044846.06</v>
      </c>
      <c r="OF20" s="120">
        <v>373630.6</v>
      </c>
      <c r="OG20" s="120">
        <v>827547.05</v>
      </c>
      <c r="OH20" s="120">
        <v>280548.56</v>
      </c>
      <c r="OI20" s="120">
        <v>75919.55</v>
      </c>
      <c r="OJ20" s="120">
        <v>429225.54</v>
      </c>
      <c r="OK20" s="120">
        <v>2514649.5099999998</v>
      </c>
      <c r="OL20" s="120">
        <v>436516.34</v>
      </c>
      <c r="OM20" s="120">
        <v>1616779.77</v>
      </c>
      <c r="ON20" s="120">
        <v>764455.12</v>
      </c>
      <c r="OO20" s="120">
        <v>321436.78000000003</v>
      </c>
      <c r="OP20" s="120">
        <v>334439.83</v>
      </c>
      <c r="OQ20" s="120">
        <v>1847896.41</v>
      </c>
      <c r="OR20" s="120">
        <v>261615.09</v>
      </c>
      <c r="OS20" s="120">
        <v>280719.73</v>
      </c>
      <c r="OT20" s="120">
        <v>413280.71</v>
      </c>
      <c r="OU20" s="120">
        <v>480495.64</v>
      </c>
      <c r="OV20" s="120">
        <v>467263</v>
      </c>
      <c r="OW20" s="120">
        <v>457451.1</v>
      </c>
      <c r="OX20" s="120">
        <v>370265.53</v>
      </c>
      <c r="OY20" s="120">
        <v>172710.15</v>
      </c>
      <c r="OZ20" s="120">
        <v>3402370.85</v>
      </c>
      <c r="PA20" s="120">
        <v>208152.55</v>
      </c>
      <c r="PB20" s="120">
        <v>543119.11</v>
      </c>
      <c r="PC20" s="120">
        <v>224127.91</v>
      </c>
      <c r="PD20" s="120">
        <v>694689.29</v>
      </c>
      <c r="PE20" s="120">
        <v>346246.81</v>
      </c>
      <c r="PF20" s="120">
        <v>125327.23</v>
      </c>
      <c r="PG20" s="120">
        <v>384500.05</v>
      </c>
      <c r="PH20" s="120">
        <v>316139</v>
      </c>
      <c r="PI20" s="120">
        <v>512162.49</v>
      </c>
      <c r="PJ20" s="120">
        <v>461704.41</v>
      </c>
      <c r="PK20" s="120">
        <v>856761.06</v>
      </c>
      <c r="PL20" s="120">
        <v>389358.33</v>
      </c>
      <c r="PM20" s="120">
        <v>575285.18000000005</v>
      </c>
      <c r="PN20" s="120">
        <v>236263.65</v>
      </c>
      <c r="PO20" s="120">
        <v>528823.27</v>
      </c>
      <c r="PP20" s="120">
        <v>283843</v>
      </c>
      <c r="PQ20" s="120">
        <v>325598</v>
      </c>
      <c r="PR20" s="120">
        <v>5076178.84</v>
      </c>
      <c r="PS20" s="120">
        <v>529715.34</v>
      </c>
      <c r="PT20" s="120">
        <v>687311.63</v>
      </c>
      <c r="PU20" s="120">
        <v>515480.97</v>
      </c>
      <c r="PV20" s="120">
        <v>1480484.6</v>
      </c>
      <c r="PW20" s="120">
        <v>417268.56</v>
      </c>
      <c r="PX20" s="120">
        <v>1157273.4099999999</v>
      </c>
      <c r="PY20" s="120">
        <v>508810.78</v>
      </c>
      <c r="PZ20" s="120">
        <v>444031.93</v>
      </c>
      <c r="QA20" s="120">
        <v>237966.94</v>
      </c>
      <c r="QB20" s="120">
        <v>1289055.56</v>
      </c>
      <c r="QC20" s="120">
        <v>301766.5</v>
      </c>
      <c r="QD20" s="120">
        <v>510524.86</v>
      </c>
      <c r="QE20" s="120">
        <v>496971.73</v>
      </c>
      <c r="QF20" s="120">
        <v>1425837.44</v>
      </c>
      <c r="QG20" s="120">
        <v>1374365.97</v>
      </c>
      <c r="QH20" s="120">
        <v>628617.84</v>
      </c>
      <c r="QI20" s="120">
        <v>328638.3</v>
      </c>
      <c r="QJ20" s="120">
        <v>439457.37</v>
      </c>
      <c r="QK20" s="120">
        <v>712696.86</v>
      </c>
      <c r="QL20" s="120">
        <v>1240854.95</v>
      </c>
      <c r="QM20" s="120">
        <v>460164.43</v>
      </c>
      <c r="QN20" s="120">
        <v>184626.21</v>
      </c>
      <c r="QO20" s="120">
        <v>100988.92</v>
      </c>
      <c r="QP20" s="120">
        <v>223824.52</v>
      </c>
      <c r="QQ20" s="120">
        <v>289627.65999999997</v>
      </c>
      <c r="QR20" s="120">
        <v>1880309.87</v>
      </c>
      <c r="QS20" s="120">
        <v>354570.01</v>
      </c>
      <c r="QT20" s="120">
        <v>815608.27</v>
      </c>
      <c r="QU20" s="120">
        <v>375093.3</v>
      </c>
      <c r="QV20" s="120">
        <v>969756</v>
      </c>
      <c r="QW20" s="120">
        <v>1348059.12</v>
      </c>
      <c r="QX20" s="120">
        <v>183085.1</v>
      </c>
      <c r="QY20" s="120">
        <v>1599190.27</v>
      </c>
      <c r="QZ20" s="120">
        <v>2065433.74</v>
      </c>
      <c r="RA20" s="120">
        <v>449988.49</v>
      </c>
      <c r="RB20" s="120">
        <v>329773.96000000002</v>
      </c>
      <c r="RC20" s="120">
        <v>299936.89</v>
      </c>
      <c r="RD20" s="120">
        <v>407147.75</v>
      </c>
      <c r="RE20" s="120">
        <v>1952921.02</v>
      </c>
      <c r="RF20" s="120">
        <v>1493402.71</v>
      </c>
      <c r="RG20" s="120">
        <v>162674.94</v>
      </c>
      <c r="RH20" s="120">
        <v>1489847</v>
      </c>
      <c r="RI20" s="120">
        <v>353704.03</v>
      </c>
      <c r="RJ20" s="120">
        <v>559916.62</v>
      </c>
      <c r="RK20" s="120">
        <v>870620.28</v>
      </c>
      <c r="RL20" s="120">
        <v>507315.75</v>
      </c>
      <c r="RM20" s="120">
        <v>691316</v>
      </c>
      <c r="RN20" s="120">
        <v>880801.16</v>
      </c>
      <c r="RO20" s="120">
        <v>512093.65</v>
      </c>
      <c r="RP20" s="120">
        <v>682128.67</v>
      </c>
      <c r="RQ20" s="120">
        <v>281729.37</v>
      </c>
      <c r="RR20" s="120">
        <v>419859</v>
      </c>
      <c r="RS20" s="120">
        <v>520581.3</v>
      </c>
      <c r="RT20" s="120">
        <v>379670.1</v>
      </c>
      <c r="RU20" s="120">
        <v>235309.5</v>
      </c>
      <c r="RV20" s="120">
        <v>145963.6</v>
      </c>
      <c r="RW20" s="120">
        <v>467716.5</v>
      </c>
      <c r="RX20" s="120">
        <v>223978.5</v>
      </c>
      <c r="RY20" s="120">
        <v>2120327.4900000002</v>
      </c>
      <c r="RZ20" s="120">
        <v>584726.57999999996</v>
      </c>
      <c r="SA20" s="120">
        <v>384988.75</v>
      </c>
      <c r="SB20" s="120">
        <v>361303.2</v>
      </c>
      <c r="SC20" s="120">
        <v>302151.84999999998</v>
      </c>
      <c r="SD20" s="120">
        <v>581082.12</v>
      </c>
      <c r="SE20" s="120">
        <v>775759.52</v>
      </c>
      <c r="SF20" s="120">
        <v>729736.82</v>
      </c>
      <c r="SG20" s="120">
        <v>473438.04</v>
      </c>
      <c r="SH20" s="120">
        <v>405734.58</v>
      </c>
      <c r="SI20" s="120">
        <v>1390743.48</v>
      </c>
      <c r="SJ20" s="120">
        <v>77833</v>
      </c>
      <c r="SK20" s="120">
        <v>1088797.6200000001</v>
      </c>
      <c r="SL20" s="120">
        <v>666225.74</v>
      </c>
      <c r="SM20" s="120">
        <v>1316697.68</v>
      </c>
      <c r="SN20" s="120">
        <v>473525.76000000001</v>
      </c>
      <c r="SO20" s="120">
        <v>357282.28</v>
      </c>
      <c r="SP20" s="120">
        <v>722659.11</v>
      </c>
      <c r="SQ20" s="120">
        <v>524611.69999999995</v>
      </c>
      <c r="SR20" s="120">
        <v>199096.45</v>
      </c>
      <c r="SS20" s="120">
        <v>1485328.42</v>
      </c>
      <c r="ST20" s="120">
        <v>442825.65</v>
      </c>
      <c r="SU20" s="120">
        <v>951499.8</v>
      </c>
      <c r="SV20" s="120">
        <v>273258.82</v>
      </c>
      <c r="SW20" s="120">
        <v>426365.95</v>
      </c>
      <c r="SX20" s="120">
        <v>403809.88</v>
      </c>
      <c r="SY20" s="120">
        <v>334549.59999999998</v>
      </c>
      <c r="SZ20" s="120">
        <v>1217739.46</v>
      </c>
      <c r="TA20" s="120">
        <v>398511.75</v>
      </c>
      <c r="TB20" s="120">
        <v>255958.8</v>
      </c>
      <c r="TC20" s="120">
        <v>342366.73</v>
      </c>
      <c r="TD20" s="120">
        <v>662961.27</v>
      </c>
      <c r="TE20" s="120">
        <v>163913.97</v>
      </c>
      <c r="TF20" s="120">
        <v>259375.72</v>
      </c>
      <c r="TG20" s="120">
        <v>2422685.1</v>
      </c>
      <c r="TH20" s="120">
        <v>359646.55</v>
      </c>
      <c r="TI20" s="120">
        <v>287161.58</v>
      </c>
      <c r="TJ20" s="120">
        <v>862704.76</v>
      </c>
      <c r="TK20" s="120">
        <v>345617</v>
      </c>
      <c r="TL20" s="120">
        <v>265546.53999999998</v>
      </c>
      <c r="TM20" s="120">
        <v>156273.75</v>
      </c>
      <c r="TN20" s="120">
        <v>2114461.2400000002</v>
      </c>
      <c r="TO20" s="120">
        <v>739305.34</v>
      </c>
      <c r="TP20" s="120">
        <v>820848.78</v>
      </c>
      <c r="TQ20" s="120">
        <v>576185.03</v>
      </c>
      <c r="TR20" s="120">
        <v>465500.99</v>
      </c>
      <c r="TS20" s="120">
        <v>354714.73</v>
      </c>
      <c r="TT20" s="120">
        <v>644798.07999999996</v>
      </c>
      <c r="TU20" s="120">
        <v>509581.83</v>
      </c>
      <c r="TV20" s="120">
        <v>409122.36</v>
      </c>
      <c r="TW20" s="120">
        <v>1267371.3</v>
      </c>
      <c r="TX20" s="120">
        <v>358304.87</v>
      </c>
      <c r="TY20" s="120">
        <v>1628232.65</v>
      </c>
      <c r="TZ20" s="120">
        <v>1188068.5</v>
      </c>
      <c r="UA20" s="120">
        <v>297004.24</v>
      </c>
      <c r="UB20" s="120">
        <v>105102</v>
      </c>
      <c r="UC20" s="120">
        <v>1667936.78</v>
      </c>
      <c r="UD20" s="120">
        <v>129897.28</v>
      </c>
      <c r="UE20" s="120">
        <v>386012.13</v>
      </c>
      <c r="UF20" s="120">
        <v>490052.23</v>
      </c>
      <c r="UG20" s="120">
        <v>355295</v>
      </c>
      <c r="UH20" s="120">
        <v>1306965.94</v>
      </c>
      <c r="UI20" s="120">
        <v>1453894.07</v>
      </c>
      <c r="UJ20" s="120">
        <v>477097.03</v>
      </c>
      <c r="UK20" s="120">
        <v>2129278.2799999998</v>
      </c>
      <c r="UL20" s="120">
        <v>706239.24</v>
      </c>
      <c r="UM20" s="120">
        <v>498481.11</v>
      </c>
      <c r="UN20" s="120">
        <v>2016131.11</v>
      </c>
      <c r="UO20" s="120">
        <v>393284.62</v>
      </c>
      <c r="UP20" s="120">
        <v>579008.41</v>
      </c>
      <c r="UQ20" s="120">
        <v>1805940.01</v>
      </c>
      <c r="UR20" s="120">
        <v>5890</v>
      </c>
      <c r="US20" s="120">
        <v>297575.40000000002</v>
      </c>
      <c r="UT20" s="120">
        <v>1135818.7</v>
      </c>
      <c r="UU20" s="120">
        <v>616452</v>
      </c>
      <c r="UV20" s="120">
        <v>183321.2</v>
      </c>
      <c r="UW20" s="120">
        <v>321893.15000000002</v>
      </c>
      <c r="UX20" s="120">
        <v>411727.78</v>
      </c>
      <c r="UY20" s="120">
        <v>807327.89</v>
      </c>
      <c r="UZ20" s="120">
        <v>665483.12</v>
      </c>
      <c r="VA20" s="120">
        <v>667193.61</v>
      </c>
      <c r="VB20" s="120">
        <v>308905.37</v>
      </c>
      <c r="VC20" s="120">
        <v>156147.96</v>
      </c>
      <c r="VD20" s="120">
        <v>303722</v>
      </c>
      <c r="VE20" s="120">
        <v>209816.4</v>
      </c>
      <c r="VF20" s="120">
        <v>1170621.3899999999</v>
      </c>
      <c r="VG20" s="120">
        <v>206475</v>
      </c>
      <c r="VH20" s="120">
        <v>207623.95</v>
      </c>
      <c r="VI20" s="120">
        <v>266740.33</v>
      </c>
      <c r="VJ20" s="120">
        <v>1338247.56</v>
      </c>
      <c r="VK20" s="120">
        <v>204951.21</v>
      </c>
      <c r="VL20" s="120">
        <v>726426.06</v>
      </c>
      <c r="VM20" s="120">
        <v>572001.04</v>
      </c>
      <c r="VN20" s="120">
        <v>577523.11</v>
      </c>
      <c r="VO20" s="120">
        <v>1232637.01</v>
      </c>
      <c r="VP20" s="120">
        <v>962493.94</v>
      </c>
      <c r="VQ20" s="120">
        <v>368183.16</v>
      </c>
      <c r="VR20" s="120">
        <v>881044.59</v>
      </c>
      <c r="VS20" s="120">
        <v>1879246.14</v>
      </c>
      <c r="VT20" s="120">
        <v>674255.78</v>
      </c>
      <c r="VU20" s="120">
        <v>910962.15</v>
      </c>
      <c r="VV20" s="120">
        <v>450720</v>
      </c>
      <c r="VW20" s="120">
        <v>307285.09999999998</v>
      </c>
      <c r="VX20" s="120">
        <v>559904.81000000006</v>
      </c>
      <c r="VY20" s="120">
        <v>8973746.6899999995</v>
      </c>
      <c r="VZ20" s="120">
        <v>1313954.58</v>
      </c>
      <c r="WA20" s="120">
        <v>865382.06</v>
      </c>
      <c r="WB20" s="120">
        <v>1888544.44</v>
      </c>
      <c r="WC20" s="120">
        <v>337932.36</v>
      </c>
      <c r="WD20" s="120">
        <v>517536.5</v>
      </c>
      <c r="WE20" s="120">
        <v>1048974.19</v>
      </c>
      <c r="WF20" s="120">
        <v>1224590.07</v>
      </c>
      <c r="WG20" s="120">
        <v>852394.7</v>
      </c>
      <c r="WH20" s="120">
        <v>990158.58</v>
      </c>
      <c r="WI20" s="120">
        <v>589374.89</v>
      </c>
      <c r="WJ20" s="120">
        <v>1029527.87</v>
      </c>
      <c r="WK20" s="120">
        <v>3055340.56</v>
      </c>
      <c r="WL20" s="120">
        <v>1215815.75</v>
      </c>
      <c r="WM20" s="120">
        <v>1785023.85</v>
      </c>
      <c r="WN20" s="120">
        <v>625686.92000000004</v>
      </c>
      <c r="WO20" s="120">
        <v>1220601.93</v>
      </c>
      <c r="WP20" s="120">
        <v>876979.55</v>
      </c>
      <c r="WQ20" s="120">
        <v>305581.28000000003</v>
      </c>
      <c r="WR20" s="120">
        <v>855836.07</v>
      </c>
      <c r="WS20" s="120">
        <v>3878482.66</v>
      </c>
      <c r="WT20" s="120">
        <v>721719.52</v>
      </c>
      <c r="WU20" s="120">
        <v>254450.64</v>
      </c>
      <c r="WV20" s="120">
        <v>408323.03</v>
      </c>
      <c r="WW20" s="120">
        <v>362582.18</v>
      </c>
      <c r="WX20" s="120">
        <v>367876.76</v>
      </c>
      <c r="WY20" s="120">
        <v>643371.15</v>
      </c>
      <c r="WZ20" s="120">
        <v>920438.64999999991</v>
      </c>
      <c r="XA20" s="120">
        <v>3846940.59</v>
      </c>
      <c r="XB20" s="120">
        <v>559442.38</v>
      </c>
      <c r="XC20" s="120">
        <v>508305.31</v>
      </c>
      <c r="XD20" s="120">
        <v>329060.59000000003</v>
      </c>
      <c r="XE20" s="120">
        <v>229819.06</v>
      </c>
      <c r="XF20" s="120">
        <v>4824502.45</v>
      </c>
      <c r="XG20" s="120">
        <v>550025.32999999996</v>
      </c>
      <c r="XH20" s="120">
        <v>717077.43</v>
      </c>
      <c r="XI20" s="120">
        <v>2360404.7400000002</v>
      </c>
      <c r="XJ20" s="120">
        <v>369834.81</v>
      </c>
      <c r="XK20" s="120">
        <v>740632.55</v>
      </c>
      <c r="XL20" s="120">
        <v>914448.65</v>
      </c>
      <c r="XM20" s="120">
        <v>753238.14</v>
      </c>
      <c r="XN20" s="120">
        <v>256864.87</v>
      </c>
      <c r="XO20" s="120">
        <v>2126254.86</v>
      </c>
      <c r="XP20" s="120">
        <v>1339514.3</v>
      </c>
      <c r="XQ20" s="120">
        <v>466537.81</v>
      </c>
      <c r="XR20" s="120">
        <v>315051.43</v>
      </c>
      <c r="XS20" s="120">
        <v>344083.46</v>
      </c>
      <c r="XT20" s="120">
        <v>413061.16</v>
      </c>
      <c r="XU20" s="120">
        <v>557049.19999999995</v>
      </c>
      <c r="XV20" s="120">
        <v>193278.44</v>
      </c>
      <c r="XW20" s="120">
        <v>179254.95</v>
      </c>
      <c r="XX20" s="120">
        <v>332076.57</v>
      </c>
      <c r="XY20" s="120">
        <v>310347.2</v>
      </c>
      <c r="XZ20" s="120">
        <v>202875.7</v>
      </c>
      <c r="YA20" s="120">
        <v>200209.23</v>
      </c>
      <c r="YB20" s="120">
        <v>488223</v>
      </c>
      <c r="YC20" s="120">
        <v>2677223.67</v>
      </c>
      <c r="YD20" s="120">
        <v>395714.39</v>
      </c>
      <c r="YE20" s="120">
        <v>1179401.18</v>
      </c>
      <c r="YF20" s="120">
        <v>358827.04</v>
      </c>
      <c r="YG20" s="120">
        <v>1936649.58</v>
      </c>
      <c r="YH20" s="120">
        <v>453942.34</v>
      </c>
      <c r="YI20" s="120">
        <v>1041990.41</v>
      </c>
      <c r="YJ20" s="120">
        <v>241768.9</v>
      </c>
      <c r="YK20" s="120">
        <v>1474494.09</v>
      </c>
      <c r="YL20" s="120">
        <v>654778.73</v>
      </c>
      <c r="YM20" s="120">
        <v>440143.83</v>
      </c>
      <c r="YN20" s="120">
        <v>488417.92</v>
      </c>
      <c r="YO20" s="120">
        <v>595513.86</v>
      </c>
      <c r="YP20" s="120">
        <v>782872.08</v>
      </c>
      <c r="YQ20" s="120">
        <v>534172.25</v>
      </c>
      <c r="YR20" s="120">
        <v>609683.96</v>
      </c>
      <c r="YS20" s="120">
        <v>278492.03999999998</v>
      </c>
      <c r="YT20" s="120">
        <v>1652360.03</v>
      </c>
      <c r="YU20" s="120">
        <v>479925.18</v>
      </c>
      <c r="YV20" s="120">
        <v>292384.53999999998</v>
      </c>
      <c r="YW20" s="120">
        <v>619188.32999999996</v>
      </c>
      <c r="YX20" s="120">
        <v>774961.83</v>
      </c>
      <c r="YY20" s="120">
        <v>450236.34</v>
      </c>
      <c r="YZ20" s="120">
        <v>361340.62</v>
      </c>
      <c r="ZA20" s="120">
        <v>1396551.6</v>
      </c>
      <c r="ZB20" s="120">
        <v>308573.59999999998</v>
      </c>
      <c r="ZC20" s="120">
        <v>158534.93</v>
      </c>
      <c r="ZD20" s="120">
        <v>515310.09</v>
      </c>
      <c r="ZE20" s="120">
        <v>360880.2</v>
      </c>
      <c r="ZF20" s="120">
        <v>622435.6</v>
      </c>
      <c r="ZG20" s="120">
        <v>183666.46</v>
      </c>
      <c r="ZH20" s="120">
        <v>241740.24</v>
      </c>
      <c r="ZI20" s="120">
        <v>363917.6</v>
      </c>
      <c r="ZJ20" s="120">
        <v>1959111.61</v>
      </c>
      <c r="ZK20" s="120">
        <v>409001.13</v>
      </c>
      <c r="ZL20" s="120">
        <v>836799.39</v>
      </c>
      <c r="ZM20" s="120">
        <v>1021287.16</v>
      </c>
      <c r="ZN20" s="120">
        <v>1061128.33</v>
      </c>
      <c r="ZO20" s="120">
        <v>261020.63</v>
      </c>
      <c r="ZP20" s="120">
        <v>273222.44</v>
      </c>
      <c r="ZQ20" s="120">
        <v>1628113.78</v>
      </c>
      <c r="ZR20" s="120">
        <v>1089074.82</v>
      </c>
      <c r="ZS20" s="120">
        <v>1027249.03</v>
      </c>
      <c r="ZT20" s="120">
        <v>268052.13</v>
      </c>
      <c r="ZU20" s="120">
        <v>353374.05</v>
      </c>
      <c r="ZV20" s="120">
        <v>351598.45</v>
      </c>
      <c r="ZW20" s="120">
        <v>374082.76</v>
      </c>
      <c r="ZX20" s="120">
        <v>368741.98</v>
      </c>
      <c r="ZY20" s="120">
        <v>118134.72</v>
      </c>
      <c r="ZZ20" s="120">
        <v>847025.22</v>
      </c>
      <c r="AAA20" s="120">
        <v>47618.26</v>
      </c>
      <c r="AAB20" s="120">
        <v>192877.77</v>
      </c>
      <c r="AAC20" s="120">
        <v>227324.06</v>
      </c>
      <c r="AAD20" s="120">
        <v>419496.83</v>
      </c>
      <c r="AAE20" s="120">
        <v>122403.95</v>
      </c>
      <c r="AAF20" s="120">
        <v>1126031.51</v>
      </c>
      <c r="AAG20" s="120">
        <v>462181.78</v>
      </c>
      <c r="AAH20" s="120">
        <v>652022.06999999995</v>
      </c>
      <c r="AAI20" s="120">
        <v>394569.84</v>
      </c>
      <c r="AAJ20" s="120">
        <v>163907</v>
      </c>
      <c r="AAK20" s="120">
        <v>364840.5</v>
      </c>
      <c r="AAL20" s="120">
        <v>293739.53999999998</v>
      </c>
      <c r="AAM20" s="120">
        <v>4036009.77</v>
      </c>
      <c r="AAN20" s="120">
        <v>838052.09</v>
      </c>
      <c r="AAO20" s="120">
        <v>330635.28999999998</v>
      </c>
      <c r="AAP20" s="120">
        <v>541915.51</v>
      </c>
      <c r="AAQ20" s="120">
        <v>1102850.72</v>
      </c>
      <c r="AAR20" s="120">
        <v>554751.75</v>
      </c>
      <c r="AAS20" s="120">
        <v>358752.97</v>
      </c>
      <c r="AAT20" s="120">
        <v>609900.74</v>
      </c>
      <c r="AAU20" s="120">
        <v>853869.7</v>
      </c>
      <c r="AAV20" s="120">
        <v>275766.84000000003</v>
      </c>
      <c r="AAW20" s="120">
        <v>898350.16</v>
      </c>
      <c r="AAX20" s="120">
        <v>1340964.95</v>
      </c>
      <c r="AAY20" s="120">
        <v>1616950.6</v>
      </c>
      <c r="AAZ20" s="120">
        <v>146836.75</v>
      </c>
      <c r="ABA20" s="120">
        <v>416377.67</v>
      </c>
      <c r="ABB20" s="120">
        <v>313391.01</v>
      </c>
      <c r="ABC20" s="120">
        <v>314212.27</v>
      </c>
      <c r="ABD20" s="120">
        <v>468697.03</v>
      </c>
      <c r="ABE20" s="120">
        <v>598950.43999999994</v>
      </c>
      <c r="ABF20" s="120">
        <v>4111366.73</v>
      </c>
      <c r="ABG20" s="120">
        <v>2632011.9500000002</v>
      </c>
      <c r="ABH20" s="120">
        <v>555545.74</v>
      </c>
      <c r="ABI20" s="120">
        <v>330035.90999999997</v>
      </c>
      <c r="ABJ20" s="120">
        <v>134096.16</v>
      </c>
      <c r="ABK20" s="120">
        <v>357275.96</v>
      </c>
      <c r="ABL20" s="120">
        <v>276296.21999999997</v>
      </c>
      <c r="ABM20" s="120">
        <v>1920746.79</v>
      </c>
      <c r="ABN20" s="120">
        <v>305298.5</v>
      </c>
      <c r="ABO20" s="120">
        <v>193319.78</v>
      </c>
      <c r="ABP20" s="120">
        <v>327916.18</v>
      </c>
      <c r="ABQ20" s="120">
        <v>1029048.98</v>
      </c>
      <c r="ABR20" s="120">
        <v>700641.55</v>
      </c>
      <c r="ABS20" s="120">
        <v>280177.76</v>
      </c>
      <c r="ABT20" s="120">
        <v>888290.31</v>
      </c>
      <c r="ABU20" s="120">
        <v>46487.25</v>
      </c>
      <c r="ABV20" s="120">
        <v>969524.67</v>
      </c>
      <c r="ABW20" s="120">
        <v>303414.96999999997</v>
      </c>
      <c r="ABX20" s="120">
        <v>728680.09</v>
      </c>
      <c r="ABY20" s="120">
        <v>129961.58</v>
      </c>
      <c r="ABZ20" s="120">
        <v>73806.929999999993</v>
      </c>
      <c r="ACA20" s="120">
        <v>1258119.8899999999</v>
      </c>
      <c r="ACB20" s="120">
        <v>486414.04</v>
      </c>
      <c r="ACC20" s="120">
        <v>336600.89</v>
      </c>
      <c r="ACD20" s="120">
        <v>365685.95</v>
      </c>
      <c r="ACE20" s="120">
        <v>984089.65</v>
      </c>
      <c r="ACF20" s="120">
        <v>318944.89</v>
      </c>
      <c r="ACG20" s="120">
        <v>1344108.92</v>
      </c>
      <c r="ACH20" s="120">
        <v>687135.07</v>
      </c>
      <c r="ACI20" s="120">
        <v>292008.32000000001</v>
      </c>
      <c r="ACJ20" s="120">
        <v>669178.87</v>
      </c>
      <c r="ACK20" s="120">
        <v>314339.98</v>
      </c>
      <c r="ACL20" s="120">
        <v>1731092.37</v>
      </c>
      <c r="ACM20" s="120">
        <v>1098345.73</v>
      </c>
      <c r="ACN20" s="120">
        <v>2619059.54</v>
      </c>
      <c r="ACO20" s="120">
        <v>3335092.58</v>
      </c>
      <c r="ACP20" s="120">
        <v>768680.03</v>
      </c>
      <c r="ACQ20" s="120">
        <v>610620.49</v>
      </c>
      <c r="ACR20" s="120">
        <v>621050.64</v>
      </c>
      <c r="ACS20" s="120">
        <v>559649.32999999996</v>
      </c>
      <c r="ACT20" s="120">
        <v>1449816.38</v>
      </c>
      <c r="ACU20" s="120">
        <v>233135.52</v>
      </c>
      <c r="ACV20" s="120">
        <v>349012.99</v>
      </c>
      <c r="ACW20" s="120">
        <v>769913</v>
      </c>
      <c r="ACX20" s="120">
        <v>89465.84</v>
      </c>
      <c r="ACY20" s="120">
        <v>198797.82</v>
      </c>
      <c r="ACZ20" s="120">
        <v>497608.79</v>
      </c>
      <c r="ADA20" s="120">
        <v>740600.3</v>
      </c>
      <c r="ADB20" s="120">
        <v>520017.8</v>
      </c>
      <c r="ADC20" s="120">
        <v>648062.01</v>
      </c>
      <c r="ADD20" s="120">
        <v>910235.33</v>
      </c>
      <c r="ADE20" s="120">
        <v>664342.91</v>
      </c>
      <c r="ADF20" s="120">
        <v>386835.03</v>
      </c>
      <c r="ADG20" s="120">
        <v>263092.01</v>
      </c>
      <c r="ADH20" s="120">
        <v>623538.54</v>
      </c>
      <c r="ADI20" s="120">
        <v>781436.79</v>
      </c>
      <c r="ADJ20" s="120">
        <v>201344.45</v>
      </c>
      <c r="ADK20" s="120">
        <v>177537.53</v>
      </c>
      <c r="ADL20" s="120">
        <v>308610.09000000003</v>
      </c>
      <c r="ADM20" s="120">
        <v>9233093.7599999998</v>
      </c>
      <c r="ADN20" s="120">
        <v>1288758.24</v>
      </c>
      <c r="ADO20" s="120">
        <v>4165581.98</v>
      </c>
      <c r="ADP20" s="120">
        <v>1081551.19</v>
      </c>
      <c r="ADQ20" s="120">
        <v>191983.93</v>
      </c>
      <c r="ADR20" s="120">
        <v>340076.3</v>
      </c>
      <c r="ADS20" s="120">
        <v>410606.73</v>
      </c>
      <c r="ADT20" s="120">
        <v>136282.35</v>
      </c>
      <c r="ADU20" s="120">
        <v>2962704.48</v>
      </c>
      <c r="ADV20" s="120">
        <v>1479601.46</v>
      </c>
      <c r="ADW20" s="120">
        <v>3007984.05</v>
      </c>
      <c r="ADX20" s="120">
        <v>267361.96000000002</v>
      </c>
      <c r="ADY20" s="120">
        <v>740787.4</v>
      </c>
      <c r="ADZ20" s="120">
        <v>995256.19</v>
      </c>
      <c r="AEA20" s="120">
        <v>275221.03999999998</v>
      </c>
      <c r="AEB20" s="120">
        <v>216883.21</v>
      </c>
      <c r="AEC20" s="120">
        <v>207382.48</v>
      </c>
      <c r="AED20" s="120">
        <v>97222.96</v>
      </c>
      <c r="AEE20" s="120">
        <v>2055814.57</v>
      </c>
      <c r="AEF20" s="120">
        <v>1162847.2</v>
      </c>
      <c r="AEG20" s="120">
        <v>554855.22</v>
      </c>
      <c r="AEH20" s="120">
        <v>172518.04</v>
      </c>
      <c r="AEI20" s="120">
        <v>353460.97</v>
      </c>
      <c r="AEJ20" s="120">
        <v>1463752.24</v>
      </c>
      <c r="AEK20" s="120">
        <v>469954.47</v>
      </c>
      <c r="AEL20" s="120">
        <v>1124866.49</v>
      </c>
      <c r="AEM20" s="120">
        <v>508200.08</v>
      </c>
      <c r="AEN20" s="120">
        <v>619528.37</v>
      </c>
      <c r="AEO20" s="120">
        <v>1406194.78</v>
      </c>
      <c r="AEP20" s="120">
        <v>1003359.43</v>
      </c>
      <c r="AEQ20" s="120">
        <v>715013.18</v>
      </c>
      <c r="AER20" s="120">
        <v>1645936.37</v>
      </c>
      <c r="AES20" s="120">
        <v>508910.88</v>
      </c>
      <c r="AET20" s="120">
        <v>2358605.4</v>
      </c>
      <c r="AEU20" s="120">
        <v>657483.4</v>
      </c>
      <c r="AEV20" s="120">
        <v>371813.11</v>
      </c>
      <c r="AEW20" s="120">
        <v>635395.25</v>
      </c>
      <c r="AEX20" s="120">
        <v>157237.15</v>
      </c>
      <c r="AEY20" s="120">
        <v>1900542.87</v>
      </c>
      <c r="AEZ20" s="120">
        <v>598247.77</v>
      </c>
      <c r="AFA20" s="120">
        <v>759979.84</v>
      </c>
      <c r="AFB20" s="120">
        <v>1845398.63</v>
      </c>
      <c r="AFC20" s="120">
        <v>1950945.75</v>
      </c>
      <c r="AFD20" s="120">
        <v>1895533.96</v>
      </c>
      <c r="AFE20" s="120">
        <v>543351.02</v>
      </c>
      <c r="AFF20" s="120">
        <v>474004.91</v>
      </c>
      <c r="AFG20" s="120">
        <v>563805.46</v>
      </c>
      <c r="AFH20" s="120">
        <v>378194.48</v>
      </c>
      <c r="AFI20" s="120">
        <v>400318.36</v>
      </c>
      <c r="AFJ20" s="120">
        <v>405073.49</v>
      </c>
      <c r="AFK20" s="120">
        <v>372946.22</v>
      </c>
      <c r="AFL20" s="120">
        <v>2966386.21</v>
      </c>
      <c r="AFM20" s="120">
        <v>623062.4</v>
      </c>
      <c r="AFN20" s="120">
        <v>657022.52</v>
      </c>
      <c r="AFO20" s="120">
        <v>287832.02</v>
      </c>
      <c r="AFP20" s="120">
        <v>460850.04</v>
      </c>
      <c r="AFQ20" s="120">
        <v>464956.69</v>
      </c>
      <c r="AFR20" s="120">
        <v>155330.37</v>
      </c>
      <c r="AFS20" s="120">
        <v>775150.98</v>
      </c>
      <c r="AFT20" s="120">
        <v>928101.34</v>
      </c>
      <c r="AFU20" s="120">
        <v>136705.82</v>
      </c>
      <c r="AFV20" s="120">
        <v>474431.32</v>
      </c>
      <c r="AFW20" s="120">
        <v>375819.87</v>
      </c>
      <c r="AFX20" s="120">
        <v>5238595.9000000004</v>
      </c>
      <c r="AFY20" s="120">
        <v>375611.52</v>
      </c>
      <c r="AFZ20" s="120">
        <v>304070.46000000002</v>
      </c>
      <c r="AGA20" s="120">
        <v>353778</v>
      </c>
      <c r="AGB20" s="120">
        <v>1492985.51</v>
      </c>
      <c r="AGC20" s="120">
        <v>463462.17</v>
      </c>
      <c r="AGD20" s="120">
        <v>376493.84</v>
      </c>
      <c r="AGE20" s="120">
        <v>335649.25</v>
      </c>
      <c r="AGF20" s="120">
        <v>220545.64</v>
      </c>
      <c r="AGG20" s="120">
        <v>589171.46</v>
      </c>
      <c r="AGH20" s="120">
        <v>262691.53000000003</v>
      </c>
      <c r="AGI20" s="120">
        <v>4652290.76</v>
      </c>
      <c r="AGJ20" s="120">
        <v>560459.25</v>
      </c>
      <c r="AGK20" s="120">
        <v>1108674.53</v>
      </c>
      <c r="AGL20" s="120">
        <v>511950.74</v>
      </c>
      <c r="AGM20" s="120">
        <v>343676.46</v>
      </c>
      <c r="AGN20" s="120">
        <v>309001</v>
      </c>
      <c r="AGO20" s="120">
        <v>232669.98</v>
      </c>
      <c r="AGP20" s="120">
        <v>213005.08</v>
      </c>
      <c r="AGQ20" s="120">
        <v>5274337.09</v>
      </c>
      <c r="AGR20" s="120">
        <v>2507032.44</v>
      </c>
      <c r="AGS20" s="120">
        <v>406096.04</v>
      </c>
      <c r="AGT20" s="120">
        <v>1462596.45</v>
      </c>
      <c r="AGU20" s="120">
        <v>915142.02</v>
      </c>
      <c r="AGV20" s="120">
        <v>438024.89</v>
      </c>
      <c r="AGW20" s="120">
        <v>656208.79</v>
      </c>
      <c r="AGX20" s="120">
        <v>367708.4</v>
      </c>
      <c r="AGY20" s="120">
        <v>51146.67</v>
      </c>
      <c r="AGZ20" s="120">
        <v>351511.66</v>
      </c>
      <c r="AHA20" s="120">
        <v>753106.6</v>
      </c>
      <c r="AHB20" s="120">
        <v>369902.98</v>
      </c>
      <c r="AHC20" s="120">
        <v>358679.54</v>
      </c>
      <c r="AHD20" s="120">
        <v>541396.17000000004</v>
      </c>
      <c r="AHE20" s="120">
        <v>356208.28</v>
      </c>
      <c r="AHF20" s="120">
        <v>375605.25</v>
      </c>
      <c r="AHG20" s="120">
        <v>191333.22</v>
      </c>
      <c r="AHH20" s="120">
        <v>1861735.45</v>
      </c>
      <c r="AHI20" s="120">
        <v>80167</v>
      </c>
      <c r="AHJ20" s="120">
        <v>260824.65</v>
      </c>
      <c r="AHK20" s="120">
        <v>482022.24</v>
      </c>
      <c r="AHL20" s="120">
        <v>397641.77</v>
      </c>
      <c r="AHM20" s="120">
        <v>150382.41</v>
      </c>
      <c r="AHN20" s="120">
        <v>256870.09</v>
      </c>
    </row>
    <row r="21" spans="1:898" ht="24.6">
      <c r="A21" s="141" t="s">
        <v>23</v>
      </c>
      <c r="B21" s="6" t="s">
        <v>24</v>
      </c>
      <c r="C21" s="120">
        <v>61824303.170000002</v>
      </c>
      <c r="D21" s="120">
        <v>5610228.9699999997</v>
      </c>
      <c r="E21" s="120">
        <v>7022717.5999999996</v>
      </c>
      <c r="F21" s="120">
        <v>1466731.5</v>
      </c>
      <c r="G21" s="120">
        <v>16892466.609999999</v>
      </c>
      <c r="H21" s="120">
        <v>3086099.17</v>
      </c>
      <c r="I21" s="120">
        <v>17612235.100000001</v>
      </c>
      <c r="J21" s="120">
        <v>4598851.5</v>
      </c>
      <c r="K21" s="120">
        <v>6115707.8399999999</v>
      </c>
      <c r="L21" s="120">
        <v>3640250.18</v>
      </c>
      <c r="M21" s="120">
        <v>2869330.3</v>
      </c>
      <c r="N21" s="120">
        <v>2100577.08</v>
      </c>
      <c r="O21" s="120">
        <v>3783540.58</v>
      </c>
      <c r="P21" s="120">
        <v>2304650.6</v>
      </c>
      <c r="Q21" s="120">
        <v>1501007.4</v>
      </c>
      <c r="R21" s="120">
        <v>6302572.7400000002</v>
      </c>
      <c r="S21" s="120">
        <v>3307765.5</v>
      </c>
      <c r="T21" s="120">
        <v>893066.98</v>
      </c>
      <c r="U21" s="120">
        <v>54874948.600000001</v>
      </c>
      <c r="V21" s="120">
        <v>13382963.51</v>
      </c>
      <c r="W21" s="120">
        <v>3477218.97</v>
      </c>
      <c r="X21" s="120">
        <v>5317388.51</v>
      </c>
      <c r="Y21" s="120">
        <v>2408100.9</v>
      </c>
      <c r="Z21" s="120">
        <v>5867080.9699999997</v>
      </c>
      <c r="AA21" s="120">
        <v>1295122.1299999999</v>
      </c>
      <c r="AB21" s="120">
        <v>23765137.960000001</v>
      </c>
      <c r="AC21" s="120">
        <v>6398385.3899999997</v>
      </c>
      <c r="AD21" s="120">
        <v>4317066.71</v>
      </c>
      <c r="AE21" s="120">
        <v>22465493.870000001</v>
      </c>
      <c r="AF21" s="120">
        <v>5036670.4000000004</v>
      </c>
      <c r="AG21" s="120">
        <v>17344924.600000001</v>
      </c>
      <c r="AH21" s="120">
        <v>7332841.0099999998</v>
      </c>
      <c r="AI21" s="120">
        <v>3508065.79</v>
      </c>
      <c r="AJ21" s="120">
        <v>2343103.5499999998</v>
      </c>
      <c r="AK21" s="120">
        <v>3393552.02</v>
      </c>
      <c r="AL21" s="120">
        <v>5245683.33</v>
      </c>
      <c r="AM21" s="120">
        <v>1913988.65</v>
      </c>
      <c r="AN21" s="120">
        <v>3780005.71</v>
      </c>
      <c r="AO21" s="120">
        <v>5557265.04</v>
      </c>
      <c r="AP21" s="120">
        <v>1837434.76</v>
      </c>
      <c r="AQ21" s="120">
        <v>1558850.22</v>
      </c>
      <c r="AR21" s="120">
        <v>857779.38</v>
      </c>
      <c r="AS21" s="120">
        <v>50270977.100000001</v>
      </c>
      <c r="AT21" s="120">
        <v>783781.14</v>
      </c>
      <c r="AU21" s="120">
        <v>491618.3</v>
      </c>
      <c r="AV21" s="120">
        <v>2010946.6</v>
      </c>
      <c r="AW21" s="120">
        <v>3444253.3</v>
      </c>
      <c r="AX21" s="120">
        <v>2534441.0299999998</v>
      </c>
      <c r="AY21" s="120">
        <v>1277597.33</v>
      </c>
      <c r="AZ21" s="120">
        <v>2362119.2999999998</v>
      </c>
      <c r="BA21" s="120">
        <v>893452.45</v>
      </c>
      <c r="BB21" s="120">
        <v>615845.4</v>
      </c>
      <c r="BC21" s="120">
        <v>897107.6</v>
      </c>
      <c r="BD21" s="120">
        <v>548751.9</v>
      </c>
      <c r="BE21" s="120">
        <v>8609691.7100000009</v>
      </c>
      <c r="BF21" s="120">
        <v>652961.24</v>
      </c>
      <c r="BG21" s="120">
        <v>861435.8</v>
      </c>
      <c r="BH21" s="120">
        <v>24576948.030000001</v>
      </c>
      <c r="BI21" s="120">
        <v>15377410.57</v>
      </c>
      <c r="BJ21" s="120">
        <v>2196120.17</v>
      </c>
      <c r="BK21" s="120">
        <v>1001587.84</v>
      </c>
      <c r="BL21" s="120">
        <v>3270347.3</v>
      </c>
      <c r="BM21" s="120">
        <v>2400971.7999999998</v>
      </c>
      <c r="BN21" s="120">
        <v>969262.86</v>
      </c>
      <c r="BO21" s="120">
        <v>0</v>
      </c>
      <c r="BP21" s="120">
        <v>0</v>
      </c>
      <c r="BQ21" s="120">
        <v>33208882.629999999</v>
      </c>
      <c r="BR21" s="120">
        <v>1955884.65</v>
      </c>
      <c r="BS21" s="120">
        <v>2383844.64</v>
      </c>
      <c r="BT21" s="120">
        <v>2505831.4</v>
      </c>
      <c r="BU21" s="120">
        <v>1905365.7</v>
      </c>
      <c r="BV21" s="120">
        <v>2431983.4</v>
      </c>
      <c r="BW21" s="120">
        <v>1180094.05</v>
      </c>
      <c r="BX21" s="120">
        <v>1638075.74</v>
      </c>
      <c r="BY21" s="120">
        <v>15620087.439999999</v>
      </c>
      <c r="BZ21" s="120">
        <v>1610799.66</v>
      </c>
      <c r="CA21" s="120">
        <v>3304093.45</v>
      </c>
      <c r="CB21" s="120">
        <v>9678977.0500000007</v>
      </c>
      <c r="CC21" s="120">
        <v>1888142.52</v>
      </c>
      <c r="CD21" s="120">
        <v>1809600.6</v>
      </c>
      <c r="CE21" s="120">
        <v>1428884.5</v>
      </c>
      <c r="CF21" s="120">
        <v>71368545.370000005</v>
      </c>
      <c r="CG21" s="120">
        <v>1365036.69</v>
      </c>
      <c r="CH21" s="120">
        <v>7793812.0999999996</v>
      </c>
      <c r="CI21" s="120">
        <v>1466932.3</v>
      </c>
      <c r="CJ21" s="120">
        <v>2121100.94</v>
      </c>
      <c r="CK21" s="120">
        <v>1825282.21</v>
      </c>
      <c r="CL21" s="120">
        <v>2838940.46</v>
      </c>
      <c r="CM21" s="120">
        <v>3833409.04</v>
      </c>
      <c r="CN21" s="120">
        <v>781156.04</v>
      </c>
      <c r="CO21" s="120">
        <v>1609033.43</v>
      </c>
      <c r="CP21" s="120">
        <v>1339530.76</v>
      </c>
      <c r="CQ21" s="120">
        <v>2181358.63</v>
      </c>
      <c r="CR21" s="120">
        <v>1701197.78</v>
      </c>
      <c r="CS21" s="120">
        <v>38168815.509999998</v>
      </c>
      <c r="CT21" s="120">
        <v>1624050.14</v>
      </c>
      <c r="CU21" s="120">
        <v>2547079.7999999998</v>
      </c>
      <c r="CV21" s="120">
        <v>3998804.05</v>
      </c>
      <c r="CW21" s="120">
        <v>1747772.1</v>
      </c>
      <c r="CX21" s="120">
        <v>3699661</v>
      </c>
      <c r="CY21" s="120">
        <v>1255980.26</v>
      </c>
      <c r="CZ21" s="120">
        <v>1294461.8500000001</v>
      </c>
      <c r="DA21" s="120">
        <v>20005800.18</v>
      </c>
      <c r="DB21" s="120">
        <v>23331185.870000001</v>
      </c>
      <c r="DC21" s="120">
        <v>4027355.9</v>
      </c>
      <c r="DD21" s="120">
        <v>2273608</v>
      </c>
      <c r="DE21" s="120">
        <v>6197828</v>
      </c>
      <c r="DF21" s="120">
        <v>4712219.37</v>
      </c>
      <c r="DG21" s="120">
        <v>8427560.9100000001</v>
      </c>
      <c r="DH21" s="120">
        <v>4445837.38</v>
      </c>
      <c r="DI21" s="120">
        <v>1771827.5</v>
      </c>
      <c r="DJ21" s="120">
        <v>78978360.109999999</v>
      </c>
      <c r="DK21" s="120">
        <v>4636554.99</v>
      </c>
      <c r="DL21" s="120">
        <v>5761308.9000000004</v>
      </c>
      <c r="DM21" s="120">
        <v>3636102.45</v>
      </c>
      <c r="DN21" s="120">
        <v>5120151.13</v>
      </c>
      <c r="DO21" s="120">
        <v>3631413.95</v>
      </c>
      <c r="DP21" s="120">
        <v>8886071.5</v>
      </c>
      <c r="DQ21" s="120">
        <v>4427693.9400000004</v>
      </c>
      <c r="DR21" s="120">
        <v>9589849.4600000009</v>
      </c>
      <c r="DS21" s="120">
        <v>30257047.120000001</v>
      </c>
      <c r="DT21" s="120">
        <v>8033018.7999999998</v>
      </c>
      <c r="DU21" s="120">
        <v>17537123.059999999</v>
      </c>
      <c r="DV21" s="120">
        <v>14077140.050000001</v>
      </c>
      <c r="DW21" s="120">
        <v>5971798</v>
      </c>
      <c r="DX21" s="120">
        <v>8405493.1300000008</v>
      </c>
      <c r="DY21" s="120">
        <v>9939900</v>
      </c>
      <c r="DZ21" s="120">
        <v>1719150.5</v>
      </c>
      <c r="EA21" s="120">
        <v>4338061.01</v>
      </c>
      <c r="EB21" s="120">
        <v>4116103.48</v>
      </c>
      <c r="EC21" s="120">
        <v>6912938.7599999998</v>
      </c>
      <c r="ED21" s="120">
        <v>13243472.9</v>
      </c>
      <c r="EE21" s="120">
        <v>11436731.68</v>
      </c>
      <c r="EF21" s="120">
        <v>4753336.4000000004</v>
      </c>
      <c r="EG21" s="120">
        <v>6725122.4000000004</v>
      </c>
      <c r="EH21" s="120">
        <v>5727461</v>
      </c>
      <c r="EI21" s="120">
        <v>9900967.0700000003</v>
      </c>
      <c r="EJ21" s="120">
        <v>9340982.1500000004</v>
      </c>
      <c r="EK21" s="120">
        <v>3566129.99</v>
      </c>
      <c r="EL21" s="120">
        <v>6767842.8399999999</v>
      </c>
      <c r="EM21" s="120">
        <v>38520946.609999999</v>
      </c>
      <c r="EN21" s="120">
        <v>3075220.29</v>
      </c>
      <c r="EO21" s="120">
        <v>2900906.82</v>
      </c>
      <c r="EP21" s="120">
        <v>3002150.38</v>
      </c>
      <c r="EQ21" s="120">
        <v>1261105.72</v>
      </c>
      <c r="ER21" s="120">
        <v>1686946.04</v>
      </c>
      <c r="ES21" s="120">
        <v>6779813.5800000001</v>
      </c>
      <c r="ET21" s="120">
        <v>4127689.6</v>
      </c>
      <c r="EU21" s="120">
        <v>3450301.08</v>
      </c>
      <c r="EV21" s="120">
        <v>35876533.439999998</v>
      </c>
      <c r="EW21" s="120">
        <v>2347545</v>
      </c>
      <c r="EX21" s="120">
        <v>4945023.2</v>
      </c>
      <c r="EY21" s="120">
        <v>11414584.300000001</v>
      </c>
      <c r="EZ21" s="120">
        <v>13770012.85</v>
      </c>
      <c r="FA21" s="120">
        <v>14672407.1</v>
      </c>
      <c r="FB21" s="120">
        <v>7037584.7800000003</v>
      </c>
      <c r="FC21" s="120">
        <v>4838780</v>
      </c>
      <c r="FD21" s="120">
        <v>6835823.5999999996</v>
      </c>
      <c r="FE21" s="120">
        <v>4799844</v>
      </c>
      <c r="FF21" s="120">
        <v>5465856</v>
      </c>
      <c r="FG21" s="120">
        <v>3500598.35</v>
      </c>
      <c r="FH21" s="120">
        <v>19425006.969999999</v>
      </c>
      <c r="FI21" s="120">
        <v>1287846.8</v>
      </c>
      <c r="FJ21" s="120">
        <v>2198447.5</v>
      </c>
      <c r="FK21" s="120">
        <v>1734484.19</v>
      </c>
      <c r="FL21" s="120">
        <v>3534669.6</v>
      </c>
      <c r="FM21" s="120">
        <v>3091584.83</v>
      </c>
      <c r="FN21" s="120">
        <v>1798187.77</v>
      </c>
      <c r="FO21" s="120">
        <v>783065.57</v>
      </c>
      <c r="FP21" s="120">
        <v>61450850.619999997</v>
      </c>
      <c r="FQ21" s="120">
        <v>2321939.69</v>
      </c>
      <c r="FR21" s="120">
        <v>4072138.2</v>
      </c>
      <c r="FS21" s="120">
        <v>5954031.9000000004</v>
      </c>
      <c r="FT21" s="120">
        <v>5384172.2699999996</v>
      </c>
      <c r="FU21" s="120">
        <v>2553898.6</v>
      </c>
      <c r="FV21" s="120">
        <v>9511813.75</v>
      </c>
      <c r="FW21" s="120">
        <v>6069417.04</v>
      </c>
      <c r="FX21" s="120">
        <v>5687417.6500000004</v>
      </c>
      <c r="FY21" s="120">
        <v>4313922.0999999996</v>
      </c>
      <c r="FZ21" s="120">
        <v>14089437.939999999</v>
      </c>
      <c r="GA21" s="120">
        <v>2383719.2999999998</v>
      </c>
      <c r="GB21" s="120">
        <v>5344159.76</v>
      </c>
      <c r="GC21" s="120">
        <v>1925289.55</v>
      </c>
      <c r="GD21" s="120">
        <v>23624247.670000002</v>
      </c>
      <c r="GE21" s="120">
        <v>2103437.52</v>
      </c>
      <c r="GF21" s="120">
        <v>2193309.46</v>
      </c>
      <c r="GG21" s="120">
        <v>6064426.3499999996</v>
      </c>
      <c r="GH21" s="120">
        <v>2515886.06</v>
      </c>
      <c r="GI21" s="120">
        <v>2366208.67</v>
      </c>
      <c r="GJ21" s="120">
        <v>3103431.8</v>
      </c>
      <c r="GK21" s="120">
        <v>7606196.8099999996</v>
      </c>
      <c r="GL21" s="120">
        <v>2168961.9</v>
      </c>
      <c r="GM21" s="120">
        <v>1309690.82</v>
      </c>
      <c r="GN21" s="120">
        <v>1136514.28</v>
      </c>
      <c r="GO21" s="120">
        <v>735504.8</v>
      </c>
      <c r="GP21" s="120">
        <v>12955241.279999999</v>
      </c>
      <c r="GQ21" s="120">
        <v>8138138.9699999997</v>
      </c>
      <c r="GR21" s="120">
        <v>4254740.7</v>
      </c>
      <c r="GS21" s="120">
        <v>6581485.3300000001</v>
      </c>
      <c r="GT21" s="120">
        <v>1156537.8</v>
      </c>
      <c r="GU21" s="120">
        <v>5186771.71</v>
      </c>
      <c r="GV21" s="120">
        <v>5170025.7</v>
      </c>
      <c r="GW21" s="120">
        <v>1391253.05</v>
      </c>
      <c r="GX21" s="120">
        <v>20667971.059999999</v>
      </c>
      <c r="GY21" s="120">
        <v>1155790</v>
      </c>
      <c r="GZ21" s="120">
        <v>3015752.95</v>
      </c>
      <c r="HA21" s="120">
        <v>1982296.92</v>
      </c>
      <c r="HB21" s="120">
        <v>56134149.310000002</v>
      </c>
      <c r="HC21" s="120">
        <v>3277109.03</v>
      </c>
      <c r="HD21" s="120">
        <v>9073408.8499999996</v>
      </c>
      <c r="HE21" s="120">
        <v>6557520.96</v>
      </c>
      <c r="HF21" s="120">
        <v>6807341.3799999999</v>
      </c>
      <c r="HG21" s="120">
        <v>12161429.99</v>
      </c>
      <c r="HH21" s="120">
        <v>2181906.7200000002</v>
      </c>
      <c r="HI21" s="120">
        <v>22318937.100000001</v>
      </c>
      <c r="HJ21" s="120">
        <v>8025206.5</v>
      </c>
      <c r="HK21" s="120">
        <v>8360177.54</v>
      </c>
      <c r="HL21" s="120">
        <v>5127856.71</v>
      </c>
      <c r="HM21" s="120">
        <v>4664151.25</v>
      </c>
      <c r="HN21" s="120">
        <v>3510260</v>
      </c>
      <c r="HO21" s="120">
        <v>5056664</v>
      </c>
      <c r="HP21" s="120">
        <v>1607569.3</v>
      </c>
      <c r="HQ21" s="120">
        <v>32034651.359999999</v>
      </c>
      <c r="HR21" s="120">
        <v>15591324.550000001</v>
      </c>
      <c r="HS21" s="120">
        <v>2295571.06</v>
      </c>
      <c r="HT21" s="120">
        <v>2262847.5</v>
      </c>
      <c r="HU21" s="120">
        <v>2700937.87</v>
      </c>
      <c r="HV21" s="120">
        <v>2546483.4</v>
      </c>
      <c r="HW21" s="120">
        <v>4569624</v>
      </c>
      <c r="HX21" s="120">
        <v>3527979.86</v>
      </c>
      <c r="HY21" s="120">
        <v>4857018.1500000004</v>
      </c>
      <c r="HZ21" s="120">
        <v>2794327.04</v>
      </c>
      <c r="IA21" s="120">
        <v>1379349</v>
      </c>
      <c r="IB21" s="120">
        <v>3598327.26</v>
      </c>
      <c r="IC21" s="120">
        <v>96065</v>
      </c>
      <c r="ID21" s="120">
        <v>4180044</v>
      </c>
      <c r="IE21" s="120">
        <v>1214983.58</v>
      </c>
      <c r="IF21" s="120">
        <v>1321568.51</v>
      </c>
      <c r="IG21" s="120">
        <v>35755251.68</v>
      </c>
      <c r="IH21" s="120">
        <v>12751707.5</v>
      </c>
      <c r="II21" s="120">
        <v>3697821.27</v>
      </c>
      <c r="IJ21" s="120">
        <v>9873868.5299999993</v>
      </c>
      <c r="IK21" s="120">
        <v>8289972.9900000002</v>
      </c>
      <c r="IL21" s="120">
        <v>2335217</v>
      </c>
      <c r="IM21" s="120">
        <v>3413655</v>
      </c>
      <c r="IN21" s="120">
        <v>1732771.5</v>
      </c>
      <c r="IO21" s="120">
        <v>2100462</v>
      </c>
      <c r="IP21" s="120">
        <v>2135040.5</v>
      </c>
      <c r="IQ21" s="120">
        <v>2885274.32</v>
      </c>
      <c r="IR21" s="120">
        <v>45308333.509999998</v>
      </c>
      <c r="IS21" s="120">
        <v>14308345.1</v>
      </c>
      <c r="IT21" s="120">
        <v>8754388.1500000004</v>
      </c>
      <c r="IU21" s="120">
        <v>3179479.7</v>
      </c>
      <c r="IV21" s="120">
        <v>2590641</v>
      </c>
      <c r="IW21" s="120">
        <v>1231960.75</v>
      </c>
      <c r="IX21" s="120">
        <v>2078793.8</v>
      </c>
      <c r="IY21" s="120">
        <v>961878.19</v>
      </c>
      <c r="IZ21" s="120">
        <v>949994.3</v>
      </c>
      <c r="JA21" s="120">
        <v>2784955</v>
      </c>
      <c r="JB21" s="120">
        <v>3305594.56</v>
      </c>
      <c r="JC21" s="120">
        <v>2183518.46</v>
      </c>
      <c r="JD21" s="120">
        <v>12957276.619999999</v>
      </c>
      <c r="JE21" s="120">
        <v>6755042.0499999998</v>
      </c>
      <c r="JF21" s="120">
        <v>1349741.09</v>
      </c>
      <c r="JG21" s="120">
        <v>1643371.85</v>
      </c>
      <c r="JH21" s="120">
        <v>1468691.58</v>
      </c>
      <c r="JI21" s="120">
        <v>917331.28</v>
      </c>
      <c r="JJ21" s="120">
        <v>19275931.370000001</v>
      </c>
      <c r="JK21" s="120">
        <v>1612187.7</v>
      </c>
      <c r="JL21" s="120">
        <v>1593891.15</v>
      </c>
      <c r="JM21" s="120">
        <v>2003616.5</v>
      </c>
      <c r="JN21" s="120">
        <v>1710722.5</v>
      </c>
      <c r="JO21" s="120">
        <v>4091047.32</v>
      </c>
      <c r="JP21" s="120">
        <v>936075.25</v>
      </c>
      <c r="JQ21" s="120">
        <v>38861660.119999997</v>
      </c>
      <c r="JR21" s="120">
        <v>15230239.35</v>
      </c>
      <c r="JS21" s="120">
        <v>4718831.5</v>
      </c>
      <c r="JT21" s="120">
        <v>1986925.95</v>
      </c>
      <c r="JU21" s="120">
        <v>4459672.5599999996</v>
      </c>
      <c r="JV21" s="120">
        <v>1135377</v>
      </c>
      <c r="JW21" s="120">
        <v>10415199.529999999</v>
      </c>
      <c r="JX21" s="120">
        <v>5684230.0599999996</v>
      </c>
      <c r="JY21" s="120">
        <v>3294448.43</v>
      </c>
      <c r="JZ21" s="120">
        <v>3037615.9</v>
      </c>
      <c r="KA21" s="120">
        <v>3145002.64</v>
      </c>
      <c r="KB21" s="120">
        <v>1990749.8</v>
      </c>
      <c r="KC21" s="120">
        <v>2203091.5</v>
      </c>
      <c r="KD21" s="120">
        <v>479587.7</v>
      </c>
      <c r="KE21" s="120">
        <v>2442568.66</v>
      </c>
      <c r="KF21" s="120">
        <v>58624260.509999998</v>
      </c>
      <c r="KG21" s="120">
        <v>0</v>
      </c>
      <c r="KH21" s="120">
        <v>2317327.21</v>
      </c>
      <c r="KI21" s="120">
        <v>4074989.66</v>
      </c>
      <c r="KJ21" s="120">
        <v>3453641.77</v>
      </c>
      <c r="KK21" s="120">
        <v>2656554.04</v>
      </c>
      <c r="KL21" s="120">
        <v>9831147.3599999994</v>
      </c>
      <c r="KM21" s="120">
        <v>2136236.2999999998</v>
      </c>
      <c r="KN21" s="120">
        <v>2102252.5</v>
      </c>
      <c r="KO21" s="120">
        <v>16128782.539999999</v>
      </c>
      <c r="KP21" s="120">
        <v>2639939.7999999998</v>
      </c>
      <c r="KQ21" s="120">
        <v>3910472.55</v>
      </c>
      <c r="KR21" s="120">
        <v>7454305.21</v>
      </c>
      <c r="KS21" s="120">
        <v>1934981.36</v>
      </c>
      <c r="KT21" s="120">
        <v>3293853</v>
      </c>
      <c r="KU21" s="120">
        <v>31297106.57</v>
      </c>
      <c r="KV21" s="120">
        <v>3400810.1</v>
      </c>
      <c r="KW21" s="120">
        <v>19224312.050000001</v>
      </c>
      <c r="KX21" s="120">
        <v>3042779</v>
      </c>
      <c r="KY21" s="120">
        <v>1482340.9</v>
      </c>
      <c r="KZ21" s="120">
        <v>6470568.0300000003</v>
      </c>
      <c r="LA21" s="120">
        <v>4739936.0999999996</v>
      </c>
      <c r="LB21" s="120">
        <v>2796163.55</v>
      </c>
      <c r="LC21" s="120">
        <v>3284608.16</v>
      </c>
      <c r="LD21" s="120">
        <v>2545079.08</v>
      </c>
      <c r="LE21" s="120">
        <v>60158205.640000001</v>
      </c>
      <c r="LF21" s="120">
        <v>5112808.87</v>
      </c>
      <c r="LG21" s="120">
        <v>6906813.1600000001</v>
      </c>
      <c r="LH21" s="120">
        <v>8567977.9000000004</v>
      </c>
      <c r="LI21" s="120">
        <v>2160886.7799999998</v>
      </c>
      <c r="LJ21" s="120">
        <v>3376244.28</v>
      </c>
      <c r="LK21" s="120">
        <v>2215177.08</v>
      </c>
      <c r="LL21" s="120">
        <v>3161696.36</v>
      </c>
      <c r="LM21" s="120">
        <v>1737707.54</v>
      </c>
      <c r="LN21" s="120">
        <v>4863244.79</v>
      </c>
      <c r="LO21" s="120">
        <v>2063730.2</v>
      </c>
      <c r="LP21" s="120">
        <v>19005010.719999999</v>
      </c>
      <c r="LQ21" s="120">
        <v>3610586.83</v>
      </c>
      <c r="LR21" s="120">
        <v>1709634.53</v>
      </c>
      <c r="LS21" s="120">
        <v>92638620.379999995</v>
      </c>
      <c r="LT21" s="120">
        <v>24178725.09</v>
      </c>
      <c r="LU21" s="120">
        <v>27122911.870000001</v>
      </c>
      <c r="LV21" s="120">
        <v>9857921.4100000001</v>
      </c>
      <c r="LW21" s="120">
        <v>6123096.7800000003</v>
      </c>
      <c r="LX21" s="120">
        <v>4420298.74</v>
      </c>
      <c r="LY21" s="120">
        <v>3357520.75</v>
      </c>
      <c r="LZ21" s="120">
        <v>4326020.57</v>
      </c>
      <c r="MA21" s="120">
        <v>4571560.12</v>
      </c>
      <c r="MB21" s="120">
        <v>2650691.7200000002</v>
      </c>
      <c r="MC21" s="120">
        <v>7861206.5800000001</v>
      </c>
      <c r="MD21" s="120">
        <v>2295252.77</v>
      </c>
      <c r="ME21" s="120">
        <v>97516407.950000003</v>
      </c>
      <c r="MF21" s="120">
        <v>4346140.87</v>
      </c>
      <c r="MG21" s="120">
        <v>2528460.14</v>
      </c>
      <c r="MH21" s="120">
        <v>1972898.09</v>
      </c>
      <c r="MI21" s="120">
        <v>2433986.4</v>
      </c>
      <c r="MJ21" s="120">
        <v>5199464.1900000004</v>
      </c>
      <c r="MK21" s="120">
        <v>3183929.5</v>
      </c>
      <c r="ML21" s="120">
        <v>2462014</v>
      </c>
      <c r="MM21" s="120">
        <v>3270599.64</v>
      </c>
      <c r="MN21" s="120">
        <v>2706455</v>
      </c>
      <c r="MO21" s="120">
        <v>2375589.6</v>
      </c>
      <c r="MP21" s="120">
        <v>4828734.88</v>
      </c>
      <c r="MQ21" s="120">
        <v>50062113.350000001</v>
      </c>
      <c r="MR21" s="120">
        <v>3238044.89</v>
      </c>
      <c r="MS21" s="120">
        <v>2507069.4</v>
      </c>
      <c r="MT21" s="120">
        <v>3886712</v>
      </c>
      <c r="MU21" s="120">
        <v>4321331.59</v>
      </c>
      <c r="MV21" s="120">
        <v>3099734.2</v>
      </c>
      <c r="MW21" s="120">
        <v>7105363.7999999998</v>
      </c>
      <c r="MX21" s="120">
        <v>3916103.5</v>
      </c>
      <c r="MY21" s="120">
        <v>2918174</v>
      </c>
      <c r="MZ21" s="120">
        <v>831564</v>
      </c>
      <c r="NA21" s="120">
        <v>881399</v>
      </c>
      <c r="NB21" s="120">
        <v>173759945.65000001</v>
      </c>
      <c r="NC21" s="120">
        <v>11376368.57</v>
      </c>
      <c r="ND21" s="120">
        <v>3013273.05</v>
      </c>
      <c r="NE21" s="120">
        <v>18185330.420000002</v>
      </c>
      <c r="NF21" s="120">
        <v>2424019.71</v>
      </c>
      <c r="NG21" s="120">
        <v>9760574</v>
      </c>
      <c r="NH21" s="120">
        <v>15079997.029999999</v>
      </c>
      <c r="NI21" s="120">
        <v>15151329.17</v>
      </c>
      <c r="NJ21" s="120">
        <v>577871.9</v>
      </c>
      <c r="NK21" s="120">
        <v>4395008.5999999996</v>
      </c>
      <c r="NL21" s="120">
        <v>4661415.9400000004</v>
      </c>
      <c r="NM21" s="120">
        <v>3538957.5</v>
      </c>
      <c r="NN21" s="120">
        <v>18457859.210000001</v>
      </c>
      <c r="NO21" s="120">
        <v>4328246.8</v>
      </c>
      <c r="NP21" s="120">
        <v>3013859.57</v>
      </c>
      <c r="NQ21" s="120">
        <v>4064101.8</v>
      </c>
      <c r="NR21" s="120">
        <v>1718334.75</v>
      </c>
      <c r="NS21" s="120">
        <v>375034.3</v>
      </c>
      <c r="NT21" s="120">
        <v>2032105.86</v>
      </c>
      <c r="NU21" s="120">
        <v>36830628.140000001</v>
      </c>
      <c r="NV21" s="120">
        <v>23120383.550000001</v>
      </c>
      <c r="NW21" s="120">
        <v>3133070.49</v>
      </c>
      <c r="NX21" s="120">
        <v>1544407</v>
      </c>
      <c r="NY21" s="120">
        <v>4727868</v>
      </c>
      <c r="NZ21" s="120">
        <v>4617186.42</v>
      </c>
      <c r="OA21" s="120">
        <v>1656556.64</v>
      </c>
      <c r="OB21" s="120">
        <v>55458835.369999997</v>
      </c>
      <c r="OC21" s="120">
        <v>8510888.4100000001</v>
      </c>
      <c r="OD21" s="120">
        <v>3567375.99</v>
      </c>
      <c r="OE21" s="120">
        <v>14239146.1</v>
      </c>
      <c r="OF21" s="120">
        <v>2701572.4</v>
      </c>
      <c r="OG21" s="120">
        <v>3238605.31</v>
      </c>
      <c r="OH21" s="120">
        <v>5673311.4800000004</v>
      </c>
      <c r="OI21" s="120">
        <v>1611097.17</v>
      </c>
      <c r="OJ21" s="120">
        <v>1827079.22</v>
      </c>
      <c r="OK21" s="120">
        <v>68563837.510000005</v>
      </c>
      <c r="OL21" s="120">
        <v>11833187.9</v>
      </c>
      <c r="OM21" s="120">
        <v>17198394.620000001</v>
      </c>
      <c r="ON21" s="120">
        <v>7458949.9800000004</v>
      </c>
      <c r="OO21" s="120">
        <v>7708543.7999999998</v>
      </c>
      <c r="OP21" s="120">
        <v>1817386.97</v>
      </c>
      <c r="OQ21" s="120">
        <v>28109395.59</v>
      </c>
      <c r="OR21" s="120">
        <v>3122498.74</v>
      </c>
      <c r="OS21" s="120">
        <v>1997303.77</v>
      </c>
      <c r="OT21" s="120">
        <v>6075740.0999999996</v>
      </c>
      <c r="OU21" s="120">
        <v>4684422.1100000003</v>
      </c>
      <c r="OV21" s="120">
        <v>13253990.75</v>
      </c>
      <c r="OW21" s="120">
        <v>3084626.31</v>
      </c>
      <c r="OX21" s="120">
        <v>2325957.7000000002</v>
      </c>
      <c r="OY21" s="120">
        <v>2256180.75</v>
      </c>
      <c r="OZ21" s="120">
        <v>50247158.969999999</v>
      </c>
      <c r="PA21" s="120">
        <v>3726858.25</v>
      </c>
      <c r="PB21" s="120">
        <v>16285113.550000001</v>
      </c>
      <c r="PC21" s="120">
        <v>2320867.16</v>
      </c>
      <c r="PD21" s="120">
        <v>6392044.3499999996</v>
      </c>
      <c r="PE21" s="120">
        <v>10375827.92</v>
      </c>
      <c r="PF21" s="120">
        <v>3763990.3</v>
      </c>
      <c r="PG21" s="120">
        <v>2709885.64</v>
      </c>
      <c r="PH21" s="120">
        <v>6762851</v>
      </c>
      <c r="PI21" s="120">
        <v>3399999.4</v>
      </c>
      <c r="PJ21" s="120">
        <v>6477834.9000000004</v>
      </c>
      <c r="PK21" s="120">
        <v>6242783.75</v>
      </c>
      <c r="PL21" s="120">
        <v>2376904.2999999998</v>
      </c>
      <c r="PM21" s="120">
        <v>11469373.699999999</v>
      </c>
      <c r="PN21" s="120">
        <v>3855874.4</v>
      </c>
      <c r="PO21" s="120">
        <v>1868269.73</v>
      </c>
      <c r="PP21" s="120">
        <v>792380.62</v>
      </c>
      <c r="PQ21" s="120">
        <v>1461858</v>
      </c>
      <c r="PR21" s="120">
        <v>111867741.97</v>
      </c>
      <c r="PS21" s="120">
        <v>2613326.15</v>
      </c>
      <c r="PT21" s="120">
        <v>1965779.81</v>
      </c>
      <c r="PU21" s="120">
        <v>8784532.7300000004</v>
      </c>
      <c r="PV21" s="120">
        <v>23287513.559999999</v>
      </c>
      <c r="PW21" s="120">
        <v>2838040.4</v>
      </c>
      <c r="PX21" s="120">
        <v>7695126.6799999997</v>
      </c>
      <c r="PY21" s="120">
        <v>2484498.54</v>
      </c>
      <c r="PZ21" s="120">
        <v>9005507.2599999998</v>
      </c>
      <c r="QA21" s="120">
        <v>1522806.7</v>
      </c>
      <c r="QB21" s="120">
        <v>9694961.1400000006</v>
      </c>
      <c r="QC21" s="120">
        <v>1886972.62</v>
      </c>
      <c r="QD21" s="120">
        <v>4728338.4000000004</v>
      </c>
      <c r="QE21" s="120">
        <v>3367656.56</v>
      </c>
      <c r="QF21" s="120">
        <v>5662451.2800000003</v>
      </c>
      <c r="QG21" s="120">
        <v>5310337.6100000003</v>
      </c>
      <c r="QH21" s="120">
        <v>2451489.4</v>
      </c>
      <c r="QI21" s="120">
        <v>2656002.69</v>
      </c>
      <c r="QJ21" s="120">
        <v>1416003.86</v>
      </c>
      <c r="QK21" s="120">
        <v>5315691.1500000004</v>
      </c>
      <c r="QL21" s="120">
        <v>5508250.7999999998</v>
      </c>
      <c r="QM21" s="120">
        <v>2104050</v>
      </c>
      <c r="QN21" s="120">
        <v>1635540.72</v>
      </c>
      <c r="QO21" s="120">
        <v>1339149.1499999999</v>
      </c>
      <c r="QP21" s="120">
        <v>774970.34</v>
      </c>
      <c r="QQ21" s="120">
        <v>617577.80000000005</v>
      </c>
      <c r="QR21" s="120">
        <v>56830482.600000001</v>
      </c>
      <c r="QS21" s="120">
        <v>1413489</v>
      </c>
      <c r="QT21" s="120">
        <v>6805792.1900000004</v>
      </c>
      <c r="QU21" s="120">
        <v>2998212</v>
      </c>
      <c r="QV21" s="120">
        <v>3074801</v>
      </c>
      <c r="QW21" s="120">
        <v>9310386.5999999996</v>
      </c>
      <c r="QX21" s="120">
        <v>4124097.88</v>
      </c>
      <c r="QY21" s="120">
        <v>3787062.37</v>
      </c>
      <c r="QZ21" s="120">
        <v>8522273.3000000007</v>
      </c>
      <c r="RA21" s="120">
        <v>1579860.55</v>
      </c>
      <c r="RB21" s="120">
        <v>3549414</v>
      </c>
      <c r="RC21" s="120">
        <v>1661503.5</v>
      </c>
      <c r="RD21" s="120">
        <v>1367499</v>
      </c>
      <c r="RE21" s="120">
        <v>60344592.789999999</v>
      </c>
      <c r="RF21" s="120">
        <v>13997814.390000001</v>
      </c>
      <c r="RG21" s="120">
        <v>7207274.9199999999</v>
      </c>
      <c r="RH21" s="120">
        <v>5818765.7999999998</v>
      </c>
      <c r="RI21" s="120">
        <v>5204461.05</v>
      </c>
      <c r="RJ21" s="120">
        <v>7489917.8899999997</v>
      </c>
      <c r="RK21" s="120">
        <v>18507901.5</v>
      </c>
      <c r="RL21" s="120">
        <v>3658209</v>
      </c>
      <c r="RM21" s="120">
        <v>6028886.3200000003</v>
      </c>
      <c r="RN21" s="120">
        <v>16034826.789999999</v>
      </c>
      <c r="RO21" s="120">
        <v>11936152.73</v>
      </c>
      <c r="RP21" s="120">
        <v>1371233</v>
      </c>
      <c r="RQ21" s="120">
        <v>1617635.72</v>
      </c>
      <c r="RR21" s="120">
        <v>6812268.4000000004</v>
      </c>
      <c r="RS21" s="120">
        <v>2441710</v>
      </c>
      <c r="RT21" s="120">
        <v>3332568</v>
      </c>
      <c r="RU21" s="120">
        <v>5733378</v>
      </c>
      <c r="RV21" s="120">
        <v>2083653.6</v>
      </c>
      <c r="RW21" s="120">
        <v>1981512.46</v>
      </c>
      <c r="RX21" s="120">
        <v>1215746</v>
      </c>
      <c r="RY21" s="120">
        <v>37877168.140000001</v>
      </c>
      <c r="RZ21" s="120">
        <v>1738149</v>
      </c>
      <c r="SA21" s="120">
        <v>2649496.6</v>
      </c>
      <c r="SB21" s="120">
        <v>2547211.5</v>
      </c>
      <c r="SC21" s="120">
        <v>2114509.7000000002</v>
      </c>
      <c r="SD21" s="120">
        <v>2941164.04</v>
      </c>
      <c r="SE21" s="120">
        <v>3243022.13</v>
      </c>
      <c r="SF21" s="120">
        <v>5246283.25</v>
      </c>
      <c r="SG21" s="120">
        <v>3088619.5</v>
      </c>
      <c r="SH21" s="120">
        <v>5007965.12</v>
      </c>
      <c r="SI21" s="120">
        <v>7672757</v>
      </c>
      <c r="SJ21" s="120">
        <v>1411812.5</v>
      </c>
      <c r="SK21" s="120">
        <v>15202775.390000001</v>
      </c>
      <c r="SL21" s="120">
        <v>3935056.15</v>
      </c>
      <c r="SM21" s="120">
        <v>3532829</v>
      </c>
      <c r="SN21" s="120">
        <v>7331745.0999999996</v>
      </c>
      <c r="SO21" s="120">
        <v>3255115.43</v>
      </c>
      <c r="SP21" s="120">
        <v>2376809.09</v>
      </c>
      <c r="SQ21" s="120">
        <v>2092470</v>
      </c>
      <c r="SR21" s="120">
        <v>1139310.5</v>
      </c>
      <c r="SS21" s="120">
        <v>34945157.670000002</v>
      </c>
      <c r="ST21" s="120">
        <v>2764455.6</v>
      </c>
      <c r="SU21" s="120">
        <v>3861554.2</v>
      </c>
      <c r="SV21" s="120">
        <v>3265802.05</v>
      </c>
      <c r="SW21" s="120">
        <v>1728217</v>
      </c>
      <c r="SX21" s="120">
        <v>1850138.1</v>
      </c>
      <c r="SY21" s="120">
        <v>5274337.1500000004</v>
      </c>
      <c r="SZ21" s="120">
        <v>10954410.550000001</v>
      </c>
      <c r="TA21" s="120">
        <v>2332950.75</v>
      </c>
      <c r="TB21" s="120">
        <v>2453845.25</v>
      </c>
      <c r="TC21" s="120">
        <v>4434962.5</v>
      </c>
      <c r="TD21" s="120">
        <v>5286029.79</v>
      </c>
      <c r="TE21" s="120">
        <v>3460805.9</v>
      </c>
      <c r="TF21" s="120">
        <v>1936637.49</v>
      </c>
      <c r="TG21" s="120">
        <v>58384862.090000004</v>
      </c>
      <c r="TH21" s="120">
        <v>2665049.75</v>
      </c>
      <c r="TI21" s="120">
        <v>1644509.5</v>
      </c>
      <c r="TJ21" s="120">
        <v>4791019.4800000004</v>
      </c>
      <c r="TK21" s="120">
        <v>8594075.5500000007</v>
      </c>
      <c r="TL21" s="120">
        <v>3888580.97</v>
      </c>
      <c r="TM21" s="120">
        <v>915486.12</v>
      </c>
      <c r="TN21" s="120">
        <v>16223270.57</v>
      </c>
      <c r="TO21" s="120">
        <v>1826756.85</v>
      </c>
      <c r="TP21" s="120">
        <v>4583362.08</v>
      </c>
      <c r="TQ21" s="120">
        <v>5635707.8200000003</v>
      </c>
      <c r="TR21" s="120">
        <v>2489594.1</v>
      </c>
      <c r="TS21" s="120">
        <v>1731318.4</v>
      </c>
      <c r="TT21" s="120">
        <v>3082841.97</v>
      </c>
      <c r="TU21" s="120">
        <v>3230769.27</v>
      </c>
      <c r="TV21" s="120">
        <v>1781157.55</v>
      </c>
      <c r="TW21" s="120">
        <v>17496421.300000001</v>
      </c>
      <c r="TX21" s="120">
        <v>2226291.9500000002</v>
      </c>
      <c r="TY21" s="120">
        <v>24560031.98</v>
      </c>
      <c r="TZ21" s="120">
        <v>5859729.46</v>
      </c>
      <c r="UA21" s="120">
        <v>2014245</v>
      </c>
      <c r="UB21" s="120">
        <v>2109899</v>
      </c>
      <c r="UC21" s="120">
        <v>11210933.310000001</v>
      </c>
      <c r="UD21" s="120">
        <v>1812957.74</v>
      </c>
      <c r="UE21" s="120">
        <v>855931.34</v>
      </c>
      <c r="UF21" s="120">
        <v>1871628.5</v>
      </c>
      <c r="UG21" s="120">
        <v>1763549.8</v>
      </c>
      <c r="UH21" s="120">
        <v>25881449.48</v>
      </c>
      <c r="UI21" s="120">
        <v>5738385.7300000004</v>
      </c>
      <c r="UJ21" s="120">
        <v>3746857.47</v>
      </c>
      <c r="UK21" s="120">
        <v>6804486.4000000004</v>
      </c>
      <c r="UL21" s="120">
        <v>3938847.23</v>
      </c>
      <c r="UM21" s="120">
        <v>3224394.74</v>
      </c>
      <c r="UN21" s="120">
        <v>81777946.319999993</v>
      </c>
      <c r="UO21" s="120">
        <v>4514630.0999999996</v>
      </c>
      <c r="UP21" s="120">
        <v>3579452.3</v>
      </c>
      <c r="UQ21" s="120">
        <v>19554420.649999999</v>
      </c>
      <c r="UR21" s="120">
        <v>693374.2</v>
      </c>
      <c r="US21" s="120">
        <v>2613122.08</v>
      </c>
      <c r="UT21" s="120">
        <v>10781315.810000001</v>
      </c>
      <c r="UU21" s="120">
        <v>2308813.52</v>
      </c>
      <c r="UV21" s="120">
        <v>3939179</v>
      </c>
      <c r="UW21" s="120">
        <v>3195682.22</v>
      </c>
      <c r="UX21" s="120">
        <v>4292705.5999999996</v>
      </c>
      <c r="UY21" s="120">
        <v>11448317.82</v>
      </c>
      <c r="UZ21" s="120">
        <v>3680204.15</v>
      </c>
      <c r="VA21" s="120">
        <v>6656748.0199999996</v>
      </c>
      <c r="VB21" s="120">
        <v>1803351.05</v>
      </c>
      <c r="VC21" s="120">
        <v>2267544.08</v>
      </c>
      <c r="VD21" s="120">
        <v>2076924.04</v>
      </c>
      <c r="VE21" s="120">
        <v>1582589.77</v>
      </c>
      <c r="VF21" s="120">
        <v>16029345.67</v>
      </c>
      <c r="VG21" s="120">
        <v>1337216</v>
      </c>
      <c r="VH21" s="120">
        <v>1436098.28</v>
      </c>
      <c r="VI21" s="120">
        <v>1277352</v>
      </c>
      <c r="VJ21" s="120">
        <v>46957365.5</v>
      </c>
      <c r="VK21" s="120">
        <v>3826881.19</v>
      </c>
      <c r="VL21" s="120">
        <v>3090198.73</v>
      </c>
      <c r="VM21" s="120">
        <v>14088186.92</v>
      </c>
      <c r="VN21" s="120">
        <v>11056346.949999999</v>
      </c>
      <c r="VO21" s="120">
        <v>9670606.0600000005</v>
      </c>
      <c r="VP21" s="120">
        <v>3404188</v>
      </c>
      <c r="VQ21" s="120">
        <v>4072837.86</v>
      </c>
      <c r="VR21" s="120">
        <v>4845009.88</v>
      </c>
      <c r="VS21" s="120">
        <v>15756046.859999999</v>
      </c>
      <c r="VT21" s="120">
        <v>4699454</v>
      </c>
      <c r="VU21" s="120">
        <v>4183988.1</v>
      </c>
      <c r="VV21" s="120">
        <v>6036476</v>
      </c>
      <c r="VW21" s="120">
        <v>2519777.58</v>
      </c>
      <c r="VX21" s="120">
        <v>2768508.3</v>
      </c>
      <c r="VY21" s="120">
        <v>181364428.69</v>
      </c>
      <c r="VZ21" s="120">
        <v>5689845.6399999997</v>
      </c>
      <c r="WA21" s="120">
        <v>4270854.8099999996</v>
      </c>
      <c r="WB21" s="120">
        <v>4317916.58</v>
      </c>
      <c r="WC21" s="120">
        <v>2653560.73</v>
      </c>
      <c r="WD21" s="120">
        <v>4168302.5</v>
      </c>
      <c r="WE21" s="120">
        <v>7932039.4699999997</v>
      </c>
      <c r="WF21" s="120">
        <v>9000843.9100000001</v>
      </c>
      <c r="WG21" s="120">
        <v>5619413.1600000001</v>
      </c>
      <c r="WH21" s="120">
        <v>7598572.3600000003</v>
      </c>
      <c r="WI21" s="120">
        <v>2799302.14</v>
      </c>
      <c r="WJ21" s="120">
        <v>17312091.890000001</v>
      </c>
      <c r="WK21" s="120">
        <v>8980251.6999999993</v>
      </c>
      <c r="WL21" s="120">
        <v>7128826.2300000004</v>
      </c>
      <c r="WM21" s="120">
        <v>13498704.779999999</v>
      </c>
      <c r="WN21" s="120">
        <v>6352630.9900000002</v>
      </c>
      <c r="WO21" s="120">
        <v>5659133.7999999998</v>
      </c>
      <c r="WP21" s="120">
        <v>10000961.85</v>
      </c>
      <c r="WQ21" s="120">
        <v>3869571.96</v>
      </c>
      <c r="WR21" s="120">
        <v>9770979.6899999995</v>
      </c>
      <c r="WS21" s="120">
        <v>31475226.449999999</v>
      </c>
      <c r="WT21" s="120">
        <v>5545480.4000000004</v>
      </c>
      <c r="WU21" s="120">
        <v>2057010.9</v>
      </c>
      <c r="WV21" s="120">
        <v>2075073.25</v>
      </c>
      <c r="WW21" s="120">
        <v>2563968.66</v>
      </c>
      <c r="WX21" s="120">
        <v>2084662.67</v>
      </c>
      <c r="WY21" s="120">
        <v>2326007.9</v>
      </c>
      <c r="WZ21" s="120">
        <v>2032877.69</v>
      </c>
      <c r="XA21" s="120">
        <v>13443490.09</v>
      </c>
      <c r="XB21" s="120">
        <v>2083570.48</v>
      </c>
      <c r="XC21" s="120">
        <v>1584796.4</v>
      </c>
      <c r="XD21" s="120">
        <v>951596.4</v>
      </c>
      <c r="XE21" s="120">
        <v>2412870.92</v>
      </c>
      <c r="XF21" s="120">
        <v>52700966.039999999</v>
      </c>
      <c r="XG21" s="120">
        <v>5065221.34</v>
      </c>
      <c r="XH21" s="120">
        <v>5201587.7</v>
      </c>
      <c r="XI21" s="120">
        <v>23915520.629999999</v>
      </c>
      <c r="XJ21" s="120">
        <v>4451004</v>
      </c>
      <c r="XK21" s="120">
        <v>5264536.5</v>
      </c>
      <c r="XL21" s="120">
        <v>9917843.5</v>
      </c>
      <c r="XM21" s="120">
        <v>3137238.25</v>
      </c>
      <c r="XN21" s="120">
        <v>4052273.3</v>
      </c>
      <c r="XO21" s="120">
        <v>10554715.199999999</v>
      </c>
      <c r="XP21" s="120">
        <v>5158348.3899999997</v>
      </c>
      <c r="XQ21" s="120">
        <v>2795703.6</v>
      </c>
      <c r="XR21" s="120">
        <v>2033942</v>
      </c>
      <c r="XS21" s="120">
        <v>3669105</v>
      </c>
      <c r="XT21" s="120">
        <v>2178093.9</v>
      </c>
      <c r="XU21" s="120">
        <v>1784233</v>
      </c>
      <c r="XV21" s="120">
        <v>1986327</v>
      </c>
      <c r="XW21" s="120">
        <v>3089508.3</v>
      </c>
      <c r="XX21" s="120">
        <v>3027202</v>
      </c>
      <c r="XY21" s="120">
        <v>2161633.0499999998</v>
      </c>
      <c r="XZ21" s="120">
        <v>3234422.87</v>
      </c>
      <c r="YA21" s="120">
        <v>1915910</v>
      </c>
      <c r="YB21" s="120">
        <v>2985092.18</v>
      </c>
      <c r="YC21" s="120">
        <v>79087358.439999998</v>
      </c>
      <c r="YD21" s="120">
        <v>4237155.8499999996</v>
      </c>
      <c r="YE21" s="120">
        <v>9453591.2599999998</v>
      </c>
      <c r="YF21" s="120">
        <v>3153524.8</v>
      </c>
      <c r="YG21" s="120">
        <v>20698434.050000001</v>
      </c>
      <c r="YH21" s="120">
        <v>4539186.78</v>
      </c>
      <c r="YI21" s="120">
        <v>7108514.5</v>
      </c>
      <c r="YJ21" s="120">
        <v>2539452.5</v>
      </c>
      <c r="YK21" s="120">
        <v>19644596.600000001</v>
      </c>
      <c r="YL21" s="120">
        <v>14761127.59</v>
      </c>
      <c r="YM21" s="120">
        <v>5048781.6900000004</v>
      </c>
      <c r="YN21" s="120">
        <v>3188504.92</v>
      </c>
      <c r="YO21" s="120">
        <v>2949148.2</v>
      </c>
      <c r="YP21" s="120">
        <v>3508707.9</v>
      </c>
      <c r="YQ21" s="120">
        <v>2667215.3199999998</v>
      </c>
      <c r="YR21" s="120">
        <v>1638569</v>
      </c>
      <c r="YS21" s="120">
        <v>1695762.1</v>
      </c>
      <c r="YT21" s="120">
        <v>22035172</v>
      </c>
      <c r="YU21" s="120">
        <v>1873531.2</v>
      </c>
      <c r="YV21" s="120">
        <v>2258257</v>
      </c>
      <c r="YW21" s="120">
        <v>2862291.01</v>
      </c>
      <c r="YX21" s="120">
        <v>3548112.99</v>
      </c>
      <c r="YY21" s="120">
        <v>1414930.06</v>
      </c>
      <c r="YZ21" s="120">
        <v>2293157.9700000002</v>
      </c>
      <c r="ZA21" s="120">
        <v>13077462.9</v>
      </c>
      <c r="ZB21" s="120">
        <v>1410296.5</v>
      </c>
      <c r="ZC21" s="120">
        <v>3963040.9</v>
      </c>
      <c r="ZD21" s="120">
        <v>4222545</v>
      </c>
      <c r="ZE21" s="120">
        <v>1877324</v>
      </c>
      <c r="ZF21" s="120">
        <v>3844041.8</v>
      </c>
      <c r="ZG21" s="120">
        <v>1423669</v>
      </c>
      <c r="ZH21" s="120">
        <v>1725798.62</v>
      </c>
      <c r="ZI21" s="120">
        <v>7721984.5</v>
      </c>
      <c r="ZJ21" s="120">
        <v>45685089.789999999</v>
      </c>
      <c r="ZK21" s="120">
        <v>2026067.1</v>
      </c>
      <c r="ZL21" s="120">
        <v>9748394.773</v>
      </c>
      <c r="ZM21" s="120">
        <v>18629070.800000001</v>
      </c>
      <c r="ZN21" s="120">
        <v>11760506.859999999</v>
      </c>
      <c r="ZO21" s="120">
        <v>2582385.5</v>
      </c>
      <c r="ZP21" s="120">
        <v>4244676.2</v>
      </c>
      <c r="ZQ21" s="120">
        <v>7462061.75</v>
      </c>
      <c r="ZR21" s="120">
        <v>5107774.54</v>
      </c>
      <c r="ZS21" s="120">
        <v>10924804.460000001</v>
      </c>
      <c r="ZT21" s="120">
        <v>1501609.75</v>
      </c>
      <c r="ZU21" s="120">
        <v>2557112.1</v>
      </c>
      <c r="ZV21" s="120">
        <v>4335229.18</v>
      </c>
      <c r="ZW21" s="120">
        <v>5311050.58</v>
      </c>
      <c r="ZX21" s="120">
        <v>2501140.9</v>
      </c>
      <c r="ZY21" s="120">
        <v>2836402.07</v>
      </c>
      <c r="ZZ21" s="120">
        <v>2504118.2400000002</v>
      </c>
      <c r="AAA21" s="120">
        <v>1445275.12</v>
      </c>
      <c r="AAB21" s="120">
        <v>3900117.36</v>
      </c>
      <c r="AAC21" s="120">
        <v>2184135.04</v>
      </c>
      <c r="AAD21" s="120">
        <v>2236307.9500000002</v>
      </c>
      <c r="AAE21" s="120">
        <v>1618557.3</v>
      </c>
      <c r="AAF21" s="120">
        <v>19663340.149999999</v>
      </c>
      <c r="AAG21" s="120">
        <v>2264011.15</v>
      </c>
      <c r="AAH21" s="120">
        <v>3629527</v>
      </c>
      <c r="AAI21" s="120">
        <v>2208982.0099999998</v>
      </c>
      <c r="AAJ21" s="120">
        <v>2091468.4</v>
      </c>
      <c r="AAK21" s="120">
        <v>5697665</v>
      </c>
      <c r="AAL21" s="120">
        <v>2326072.02</v>
      </c>
      <c r="AAM21" s="120">
        <v>143447659.02000001</v>
      </c>
      <c r="AAN21" s="120">
        <v>3253978.09</v>
      </c>
      <c r="AAO21" s="120">
        <v>1915221.9</v>
      </c>
      <c r="AAP21" s="120">
        <v>5974278.3700000001</v>
      </c>
      <c r="AAQ21" s="120">
        <v>4709373.97</v>
      </c>
      <c r="AAR21" s="120">
        <v>2602542.35</v>
      </c>
      <c r="AAS21" s="120">
        <v>4041890.55</v>
      </c>
      <c r="AAT21" s="120">
        <v>6308813.3300000001</v>
      </c>
      <c r="AAU21" s="120">
        <v>13454370.51</v>
      </c>
      <c r="AAV21" s="120">
        <v>2272074.96</v>
      </c>
      <c r="AAW21" s="120">
        <v>3642039.98</v>
      </c>
      <c r="AAX21" s="120">
        <v>21286902.469999999</v>
      </c>
      <c r="AAY21" s="120">
        <v>10484178.119999999</v>
      </c>
      <c r="AAZ21" s="120">
        <v>1539806.16</v>
      </c>
      <c r="ABA21" s="120">
        <v>2949759.92</v>
      </c>
      <c r="ABB21" s="120">
        <v>2355074.2799999998</v>
      </c>
      <c r="ABC21" s="120">
        <v>1773945.44</v>
      </c>
      <c r="ABD21" s="120">
        <v>2679279.12</v>
      </c>
      <c r="ABE21" s="120">
        <v>2093280.6</v>
      </c>
      <c r="ABF21" s="120">
        <v>23047959.640000001</v>
      </c>
      <c r="ABG21" s="120">
        <v>23407092.23</v>
      </c>
      <c r="ABH21" s="120">
        <v>2133275.5</v>
      </c>
      <c r="ABI21" s="120">
        <v>1753512</v>
      </c>
      <c r="ABJ21" s="120">
        <v>2511571.7200000002</v>
      </c>
      <c r="ABK21" s="120">
        <v>1371420.9</v>
      </c>
      <c r="ABL21" s="120">
        <v>1030243.7</v>
      </c>
      <c r="ABM21" s="120">
        <v>18546847.440000001</v>
      </c>
      <c r="ABN21" s="120">
        <v>3589242</v>
      </c>
      <c r="ABO21" s="120">
        <v>1728173.34</v>
      </c>
      <c r="ABP21" s="120">
        <v>5746389.4100000001</v>
      </c>
      <c r="ABQ21" s="120">
        <v>7992684.25</v>
      </c>
      <c r="ABR21" s="120">
        <v>2890511.75</v>
      </c>
      <c r="ABS21" s="120">
        <v>1748519.24</v>
      </c>
      <c r="ABT21" s="120">
        <v>4795366.2</v>
      </c>
      <c r="ABU21" s="120">
        <v>828805.8</v>
      </c>
      <c r="ABV21" s="120">
        <v>38672556.700000003</v>
      </c>
      <c r="ABW21" s="120">
        <v>8204039.5099999998</v>
      </c>
      <c r="ABX21" s="120">
        <v>4946487.5</v>
      </c>
      <c r="ABY21" s="120">
        <v>2786708</v>
      </c>
      <c r="ABZ21" s="120">
        <v>1941996.5</v>
      </c>
      <c r="ACA21" s="120">
        <v>7190048.0199999996</v>
      </c>
      <c r="ACB21" s="120">
        <v>2691677.1</v>
      </c>
      <c r="ACC21" s="120">
        <v>2663360.41</v>
      </c>
      <c r="ACD21" s="120">
        <v>1883299.75</v>
      </c>
      <c r="ACE21" s="120">
        <v>4711763.83</v>
      </c>
      <c r="ACF21" s="120">
        <v>2121919.15</v>
      </c>
      <c r="ACG21" s="120">
        <v>49032564.899999999</v>
      </c>
      <c r="ACH21" s="120">
        <v>3241557</v>
      </c>
      <c r="ACI21" s="120">
        <v>4957782.83</v>
      </c>
      <c r="ACJ21" s="120">
        <v>5042414.57</v>
      </c>
      <c r="ACK21" s="120">
        <v>3173018</v>
      </c>
      <c r="ACL21" s="120">
        <v>4574587.5</v>
      </c>
      <c r="ACM21" s="120">
        <v>4376662.0999999996</v>
      </c>
      <c r="ACN21" s="120">
        <v>18550264.899999999</v>
      </c>
      <c r="ACO21" s="120">
        <v>16703986.9</v>
      </c>
      <c r="ACP21" s="120">
        <v>2854205.78</v>
      </c>
      <c r="ACQ21" s="120">
        <v>7635562.7000000002</v>
      </c>
      <c r="ACR21" s="120">
        <v>4967131.28</v>
      </c>
      <c r="ACS21" s="120">
        <v>1367786.28</v>
      </c>
      <c r="ACT21" s="120">
        <v>14807370</v>
      </c>
      <c r="ACU21" s="120">
        <v>5500260</v>
      </c>
      <c r="ACV21" s="120">
        <v>3452543.7</v>
      </c>
      <c r="ACW21" s="120">
        <v>3892681</v>
      </c>
      <c r="ACX21" s="120">
        <v>2844092.85</v>
      </c>
      <c r="ACY21" s="120">
        <v>2335525.5</v>
      </c>
      <c r="ACZ21" s="120">
        <v>2951645.6</v>
      </c>
      <c r="ADA21" s="120">
        <v>2566385</v>
      </c>
      <c r="ADB21" s="120">
        <v>1043489</v>
      </c>
      <c r="ADC21" s="120">
        <v>2889385</v>
      </c>
      <c r="ADD21" s="120">
        <v>12936002.300000001</v>
      </c>
      <c r="ADE21" s="120">
        <v>8553953.2200000007</v>
      </c>
      <c r="ADF21" s="120">
        <v>742090.7</v>
      </c>
      <c r="ADG21" s="120">
        <v>1759799.9</v>
      </c>
      <c r="ADH21" s="120">
        <v>3490596.55</v>
      </c>
      <c r="ADI21" s="120">
        <v>1357961.85</v>
      </c>
      <c r="ADJ21" s="120">
        <v>2362322.46</v>
      </c>
      <c r="ADK21" s="120">
        <v>2045842.11</v>
      </c>
      <c r="ADL21" s="120">
        <v>3067853</v>
      </c>
      <c r="ADM21" s="120">
        <v>94864487.569999993</v>
      </c>
      <c r="ADN21" s="120">
        <v>8979479.1799999997</v>
      </c>
      <c r="ADO21" s="120">
        <v>5347043.5599999996</v>
      </c>
      <c r="ADP21" s="120">
        <v>14943338.92</v>
      </c>
      <c r="ADQ21" s="120">
        <v>1151170</v>
      </c>
      <c r="ADR21" s="120">
        <v>1636287.24</v>
      </c>
      <c r="ADS21" s="120">
        <v>3700127.1</v>
      </c>
      <c r="ADT21" s="120">
        <v>1205059</v>
      </c>
      <c r="ADU21" s="120">
        <v>85703823.930000007</v>
      </c>
      <c r="ADV21" s="120">
        <v>13793948.539999999</v>
      </c>
      <c r="ADW21" s="120">
        <v>8842028.7200000007</v>
      </c>
      <c r="ADX21" s="120">
        <v>2463489.48</v>
      </c>
      <c r="ADY21" s="120">
        <v>3019090.04</v>
      </c>
      <c r="ADZ21" s="120">
        <v>5556590.0700000003</v>
      </c>
      <c r="AEA21" s="120">
        <v>3425003.9</v>
      </c>
      <c r="AEB21" s="120">
        <v>2735685.01</v>
      </c>
      <c r="AEC21" s="120">
        <v>2323316</v>
      </c>
      <c r="AED21" s="120">
        <v>1825671.02</v>
      </c>
      <c r="AEE21" s="120">
        <v>3315645.4</v>
      </c>
      <c r="AEF21" s="120">
        <v>9588380.4000000004</v>
      </c>
      <c r="AEG21" s="120">
        <v>2423210.25</v>
      </c>
      <c r="AEH21" s="120">
        <v>4718148.8</v>
      </c>
      <c r="AEI21" s="120">
        <v>4210015.9800000004</v>
      </c>
      <c r="AEJ21" s="120">
        <v>3659095.64</v>
      </c>
      <c r="AEK21" s="120">
        <v>1992254.1</v>
      </c>
      <c r="AEL21" s="120">
        <v>6347067</v>
      </c>
      <c r="AEM21" s="120">
        <v>1820501</v>
      </c>
      <c r="AEN21" s="120">
        <v>6586688.96</v>
      </c>
      <c r="AEO21" s="120">
        <v>55574039.219999999</v>
      </c>
      <c r="AEP21" s="120">
        <v>8184840.5</v>
      </c>
      <c r="AEQ21" s="120">
        <v>5390100.25</v>
      </c>
      <c r="AER21" s="120">
        <v>4221497.8</v>
      </c>
      <c r="AES21" s="120">
        <v>3876952.5</v>
      </c>
      <c r="AET21" s="120">
        <v>9601377.5999999996</v>
      </c>
      <c r="AEU21" s="120">
        <v>3322331.5</v>
      </c>
      <c r="AEV21" s="120">
        <v>5037183.5</v>
      </c>
      <c r="AEW21" s="120">
        <v>1926273.31</v>
      </c>
      <c r="AEX21" s="120">
        <v>3565108.83</v>
      </c>
      <c r="AEY21" s="120">
        <v>32806943.219999999</v>
      </c>
      <c r="AEZ21" s="120">
        <v>14535278.629999999</v>
      </c>
      <c r="AFA21" s="120">
        <v>11649593.5</v>
      </c>
      <c r="AFB21" s="120">
        <v>5306345.5</v>
      </c>
      <c r="AFC21" s="120">
        <v>17159425</v>
      </c>
      <c r="AFD21" s="120">
        <v>8214987.9400000004</v>
      </c>
      <c r="AFE21" s="120">
        <v>5442269</v>
      </c>
      <c r="AFF21" s="120">
        <v>7159866.0499999998</v>
      </c>
      <c r="AFG21" s="120">
        <v>3082770.14</v>
      </c>
      <c r="AFH21" s="120">
        <v>8240980.5</v>
      </c>
      <c r="AFI21" s="120">
        <v>5092308</v>
      </c>
      <c r="AFJ21" s="120">
        <v>4020597.18</v>
      </c>
      <c r="AFK21" s="120">
        <v>4646842.5</v>
      </c>
      <c r="AFL21" s="120">
        <v>58008753.57</v>
      </c>
      <c r="AFM21" s="120">
        <v>6653648.9500000002</v>
      </c>
      <c r="AFN21" s="120">
        <v>7089796.0999999996</v>
      </c>
      <c r="AFO21" s="120">
        <v>2928931</v>
      </c>
      <c r="AFP21" s="120">
        <v>4647594.4000000004</v>
      </c>
      <c r="AFQ21" s="120">
        <v>2122722</v>
      </c>
      <c r="AFR21" s="120">
        <v>2196193.1</v>
      </c>
      <c r="AFS21" s="120">
        <v>5351290</v>
      </c>
      <c r="AFT21" s="120">
        <v>7397556</v>
      </c>
      <c r="AFU21" s="120">
        <v>1824396.4</v>
      </c>
      <c r="AFV21" s="120">
        <v>7323948</v>
      </c>
      <c r="AFW21" s="120">
        <v>2976370.5</v>
      </c>
      <c r="AFX21" s="120">
        <v>37212616.509999998</v>
      </c>
      <c r="AFY21" s="120">
        <v>2571794.89</v>
      </c>
      <c r="AFZ21" s="120">
        <v>2515634.11</v>
      </c>
      <c r="AGA21" s="120">
        <v>3070457.25</v>
      </c>
      <c r="AGB21" s="120">
        <v>5709063.6600000001</v>
      </c>
      <c r="AGC21" s="120">
        <v>4091620.81</v>
      </c>
      <c r="AGD21" s="120">
        <v>1686069.77</v>
      </c>
      <c r="AGE21" s="120">
        <v>2024951</v>
      </c>
      <c r="AGF21" s="120">
        <v>1855439.8</v>
      </c>
      <c r="AGG21" s="120">
        <v>2734945.02</v>
      </c>
      <c r="AGH21" s="120">
        <v>2790579.25</v>
      </c>
      <c r="AGI21" s="120">
        <v>30941834.350000001</v>
      </c>
      <c r="AGJ21" s="120">
        <v>5990671.9000000004</v>
      </c>
      <c r="AGK21" s="120">
        <v>3415013.06</v>
      </c>
      <c r="AGL21" s="120">
        <v>1417184.51</v>
      </c>
      <c r="AGM21" s="120">
        <v>8181176.0300000003</v>
      </c>
      <c r="AGN21" s="120">
        <v>2641436.2799999998</v>
      </c>
      <c r="AGO21" s="120">
        <v>1809940.38</v>
      </c>
      <c r="AGP21" s="120">
        <v>2133510.56</v>
      </c>
      <c r="AGQ21" s="120">
        <v>108862721.62</v>
      </c>
      <c r="AGR21" s="120">
        <v>59242650.560000002</v>
      </c>
      <c r="AGS21" s="120">
        <v>2069841.5</v>
      </c>
      <c r="AGT21" s="120">
        <v>5186946.87</v>
      </c>
      <c r="AGU21" s="120">
        <v>11155773.029999999</v>
      </c>
      <c r="AGV21" s="120">
        <v>5043448.5</v>
      </c>
      <c r="AGW21" s="120">
        <v>3915349.3</v>
      </c>
      <c r="AGX21" s="120">
        <v>4627433.78</v>
      </c>
      <c r="AGY21" s="120">
        <v>2037543.3</v>
      </c>
      <c r="AGZ21" s="120">
        <v>4315573.08</v>
      </c>
      <c r="AHA21" s="120">
        <v>4030660.5</v>
      </c>
      <c r="AHB21" s="120">
        <v>1914600.3</v>
      </c>
      <c r="AHC21" s="120">
        <v>2379000.2999999998</v>
      </c>
      <c r="AHD21" s="120">
        <v>2370257.65</v>
      </c>
      <c r="AHE21" s="120">
        <v>2625116.0499999998</v>
      </c>
      <c r="AHF21" s="120">
        <v>2823198.5</v>
      </c>
      <c r="AHG21" s="120">
        <v>1714376.6</v>
      </c>
      <c r="AHH21" s="120">
        <v>16457589.6</v>
      </c>
      <c r="AHI21" s="120">
        <v>2174915</v>
      </c>
      <c r="AHJ21" s="120">
        <v>2899362.32</v>
      </c>
      <c r="AHK21" s="120">
        <v>3987095.98</v>
      </c>
      <c r="AHL21" s="120">
        <v>9107186.25</v>
      </c>
      <c r="AHM21" s="120">
        <v>3861650.05</v>
      </c>
      <c r="AHN21" s="120">
        <v>2514885</v>
      </c>
    </row>
    <row r="22" spans="1:898" ht="24.6">
      <c r="A22" s="141" t="s">
        <v>25</v>
      </c>
      <c r="B22" s="6" t="s">
        <v>26</v>
      </c>
      <c r="C22" s="120">
        <v>574624892.88999999</v>
      </c>
      <c r="D22" s="120">
        <v>49482278.539999999</v>
      </c>
      <c r="E22" s="120">
        <v>76223948.589999989</v>
      </c>
      <c r="F22" s="120">
        <v>30941860.380000003</v>
      </c>
      <c r="G22" s="120">
        <v>78168334.900000006</v>
      </c>
      <c r="H22" s="120">
        <v>42519560.32</v>
      </c>
      <c r="I22" s="120">
        <v>64778623.039999999</v>
      </c>
      <c r="J22" s="120">
        <v>44670255.480000004</v>
      </c>
      <c r="K22" s="120">
        <v>46203767.259999998</v>
      </c>
      <c r="L22" s="120">
        <v>37110432.089999996</v>
      </c>
      <c r="M22" s="120">
        <v>26190174.189999998</v>
      </c>
      <c r="N22" s="120">
        <v>26713517.870000001</v>
      </c>
      <c r="O22" s="120">
        <v>19719023.859999999</v>
      </c>
      <c r="P22" s="120">
        <v>34037307.870000005</v>
      </c>
      <c r="Q22" s="120">
        <v>26823452.250000004</v>
      </c>
      <c r="R22" s="120">
        <v>53330125.439999998</v>
      </c>
      <c r="S22" s="120">
        <v>39937296.549999997</v>
      </c>
      <c r="T22" s="120">
        <v>4437175.59</v>
      </c>
      <c r="U22" s="120">
        <v>471499369.84000009</v>
      </c>
      <c r="V22" s="120">
        <v>108281091.92</v>
      </c>
      <c r="W22" s="120">
        <v>27863890.449999999</v>
      </c>
      <c r="X22" s="120">
        <v>40496939.560000002</v>
      </c>
      <c r="Y22" s="120">
        <v>53637369.219999991</v>
      </c>
      <c r="Z22" s="120">
        <v>44832007.420000002</v>
      </c>
      <c r="AA22" s="120">
        <v>21675853.199999999</v>
      </c>
      <c r="AB22" s="120">
        <v>92303612.469999999</v>
      </c>
      <c r="AC22" s="120">
        <v>45402930.959999993</v>
      </c>
      <c r="AD22" s="120">
        <v>35878090.68</v>
      </c>
      <c r="AE22" s="120">
        <v>105140715.81999999</v>
      </c>
      <c r="AF22" s="120">
        <v>46767323.869999997</v>
      </c>
      <c r="AG22" s="120">
        <v>79502530.959999993</v>
      </c>
      <c r="AH22" s="120">
        <v>64255425.600000001</v>
      </c>
      <c r="AI22" s="120">
        <v>21812949.350000001</v>
      </c>
      <c r="AJ22" s="120">
        <v>19871720.23</v>
      </c>
      <c r="AK22" s="120">
        <v>24479529.409999996</v>
      </c>
      <c r="AL22" s="120">
        <v>52406633.129999995</v>
      </c>
      <c r="AM22" s="120">
        <v>17089469.050000001</v>
      </c>
      <c r="AN22" s="120">
        <v>27366439.810000002</v>
      </c>
      <c r="AO22" s="120">
        <v>30971932.239999998</v>
      </c>
      <c r="AP22" s="120">
        <v>29654544.050000001</v>
      </c>
      <c r="AQ22" s="120">
        <v>25705011.93</v>
      </c>
      <c r="AR22" s="120">
        <v>13487974.290000001</v>
      </c>
      <c r="AS22" s="120">
        <v>343205067.72999996</v>
      </c>
      <c r="AT22" s="120">
        <v>20019632.829999998</v>
      </c>
      <c r="AU22" s="120">
        <v>15703845.42</v>
      </c>
      <c r="AV22" s="120">
        <v>31155547.739999998</v>
      </c>
      <c r="AW22" s="120">
        <v>43303679.020000003</v>
      </c>
      <c r="AX22" s="120">
        <v>64753203.450000003</v>
      </c>
      <c r="AY22" s="120">
        <v>22045029.199999999</v>
      </c>
      <c r="AZ22" s="120">
        <v>26977697.099999998</v>
      </c>
      <c r="BA22" s="120">
        <v>20262392.209999997</v>
      </c>
      <c r="BB22" s="120">
        <v>23383950</v>
      </c>
      <c r="BC22" s="120">
        <v>11915980.630000001</v>
      </c>
      <c r="BD22" s="120">
        <v>13970102.869999999</v>
      </c>
      <c r="BE22" s="120">
        <v>88749685.090000004</v>
      </c>
      <c r="BF22" s="120">
        <v>11715529.779999999</v>
      </c>
      <c r="BG22" s="120">
        <v>11446248</v>
      </c>
      <c r="BH22" s="120">
        <v>295313600.75</v>
      </c>
      <c r="BI22" s="120">
        <v>175565977.66</v>
      </c>
      <c r="BJ22" s="120">
        <v>42986572.539999999</v>
      </c>
      <c r="BK22" s="120">
        <v>31132854.889999997</v>
      </c>
      <c r="BL22" s="120">
        <v>62662737.300000004</v>
      </c>
      <c r="BM22" s="120">
        <v>44112107.519999996</v>
      </c>
      <c r="BN22" s="120">
        <v>43003346.770000003</v>
      </c>
      <c r="BO22" s="120">
        <v>5759845.8100000005</v>
      </c>
      <c r="BP22" s="120">
        <v>4909871.46</v>
      </c>
      <c r="BQ22" s="120">
        <v>357742578.18999994</v>
      </c>
      <c r="BR22" s="120">
        <v>52573855.07</v>
      </c>
      <c r="BS22" s="120">
        <v>35888146.609999999</v>
      </c>
      <c r="BT22" s="120">
        <v>55918154.649999999</v>
      </c>
      <c r="BU22" s="120">
        <v>41520880.340000004</v>
      </c>
      <c r="BV22" s="120">
        <v>29203086.849999998</v>
      </c>
      <c r="BW22" s="120">
        <v>35850668.530000001</v>
      </c>
      <c r="BX22" s="120">
        <v>54410576.460000001</v>
      </c>
      <c r="BY22" s="120">
        <v>126211872.7</v>
      </c>
      <c r="BZ22" s="120">
        <v>26301456.899999999</v>
      </c>
      <c r="CA22" s="120">
        <v>40996768.919999994</v>
      </c>
      <c r="CB22" s="120">
        <v>64078207.32</v>
      </c>
      <c r="CC22" s="120">
        <v>22915971.609999999</v>
      </c>
      <c r="CD22" s="120">
        <v>20027418.329999998</v>
      </c>
      <c r="CE22" s="120">
        <v>21534244.98</v>
      </c>
      <c r="CF22" s="120">
        <v>588114904.3499999</v>
      </c>
      <c r="CG22" s="120">
        <v>41901350.090000004</v>
      </c>
      <c r="CH22" s="120">
        <v>75524101.290000007</v>
      </c>
      <c r="CI22" s="120">
        <v>33731710.409999996</v>
      </c>
      <c r="CJ22" s="120">
        <v>37711085.18</v>
      </c>
      <c r="CK22" s="120">
        <v>49104646.460000001</v>
      </c>
      <c r="CL22" s="120">
        <v>33764538.219999999</v>
      </c>
      <c r="CM22" s="120">
        <v>56621156.120000005</v>
      </c>
      <c r="CN22" s="120">
        <v>21405958.059999999</v>
      </c>
      <c r="CO22" s="120">
        <v>40198282.909999996</v>
      </c>
      <c r="CP22" s="120">
        <v>27321366.399999999</v>
      </c>
      <c r="CQ22" s="120">
        <v>57872049.410000004</v>
      </c>
      <c r="CR22" s="120">
        <v>30113595.039999999</v>
      </c>
      <c r="CS22" s="120">
        <v>291554948.64000005</v>
      </c>
      <c r="CT22" s="120">
        <v>33006236.120000001</v>
      </c>
      <c r="CU22" s="120">
        <v>41571804.409999996</v>
      </c>
      <c r="CV22" s="120">
        <v>52706572.859999992</v>
      </c>
      <c r="CW22" s="120">
        <v>27137663.870000001</v>
      </c>
      <c r="CX22" s="120">
        <v>53961517.740000002</v>
      </c>
      <c r="CY22" s="120">
        <v>38442193.689999998</v>
      </c>
      <c r="CZ22" s="120">
        <v>13415093.810000001</v>
      </c>
      <c r="DA22" s="120">
        <v>221475166.22999996</v>
      </c>
      <c r="DB22" s="120">
        <v>221191852.67000008</v>
      </c>
      <c r="DC22" s="120">
        <v>42309326.359999999</v>
      </c>
      <c r="DD22" s="120">
        <v>29831089.190000001</v>
      </c>
      <c r="DE22" s="120">
        <v>55817918.659999996</v>
      </c>
      <c r="DF22" s="120">
        <v>34903302.239999995</v>
      </c>
      <c r="DG22" s="120">
        <v>34078640.640000001</v>
      </c>
      <c r="DH22" s="120">
        <v>32591366.300000001</v>
      </c>
      <c r="DI22" s="120">
        <v>10408015</v>
      </c>
      <c r="DJ22" s="120">
        <v>675307263.85000002</v>
      </c>
      <c r="DK22" s="120">
        <v>33151435.380000003</v>
      </c>
      <c r="DL22" s="120">
        <v>50043271.420000002</v>
      </c>
      <c r="DM22" s="120">
        <v>49224186.359999999</v>
      </c>
      <c r="DN22" s="120">
        <v>51686001.239999995</v>
      </c>
      <c r="DO22" s="120">
        <v>41159552.880000003</v>
      </c>
      <c r="DP22" s="120">
        <v>67733160.579999998</v>
      </c>
      <c r="DQ22" s="120">
        <v>41323167.140000001</v>
      </c>
      <c r="DR22" s="120">
        <v>54300773.489999995</v>
      </c>
      <c r="DS22" s="120">
        <v>296393132.80000001</v>
      </c>
      <c r="DT22" s="120">
        <v>45408550.119999997</v>
      </c>
      <c r="DU22" s="120">
        <v>101780499.03</v>
      </c>
      <c r="DV22" s="120">
        <v>90984820.960000008</v>
      </c>
      <c r="DW22" s="120">
        <v>35143854.219999999</v>
      </c>
      <c r="DX22" s="120">
        <v>53912307.280000001</v>
      </c>
      <c r="DY22" s="120">
        <v>43252742.25</v>
      </c>
      <c r="DZ22" s="120">
        <v>12490344.84</v>
      </c>
      <c r="EA22" s="120">
        <v>27626412.899999999</v>
      </c>
      <c r="EB22" s="120">
        <v>28151633.48</v>
      </c>
      <c r="EC22" s="120">
        <v>72699022.319999993</v>
      </c>
      <c r="ED22" s="120">
        <v>225293274.73999995</v>
      </c>
      <c r="EE22" s="120">
        <v>188397737.58999997</v>
      </c>
      <c r="EF22" s="120">
        <v>40387645.479999997</v>
      </c>
      <c r="EG22" s="120">
        <v>39838850.57</v>
      </c>
      <c r="EH22" s="120">
        <v>47370895.100000001</v>
      </c>
      <c r="EI22" s="120">
        <v>54722833.030000001</v>
      </c>
      <c r="EJ22" s="120">
        <v>82161907.110000014</v>
      </c>
      <c r="EK22" s="120">
        <v>29819875.25</v>
      </c>
      <c r="EL22" s="120">
        <v>33181445.98</v>
      </c>
      <c r="EM22" s="120">
        <v>457319800.65999997</v>
      </c>
      <c r="EN22" s="120">
        <v>36763900.32</v>
      </c>
      <c r="EO22" s="120">
        <v>33476068.440000001</v>
      </c>
      <c r="EP22" s="120">
        <v>32690249.52</v>
      </c>
      <c r="EQ22" s="120">
        <v>17468994.350000001</v>
      </c>
      <c r="ER22" s="120">
        <v>19019540.16</v>
      </c>
      <c r="ES22" s="120">
        <v>44739105.810000002</v>
      </c>
      <c r="ET22" s="120">
        <v>42385952.859999992</v>
      </c>
      <c r="EU22" s="120">
        <v>28899527.209999997</v>
      </c>
      <c r="EV22" s="120">
        <v>296113551.38000005</v>
      </c>
      <c r="EW22" s="120">
        <v>20293547.579999998</v>
      </c>
      <c r="EX22" s="120">
        <v>27852420.139999997</v>
      </c>
      <c r="EY22" s="120">
        <v>40036416.479999989</v>
      </c>
      <c r="EZ22" s="120">
        <v>55507492.079999998</v>
      </c>
      <c r="FA22" s="120">
        <v>43060025.049999997</v>
      </c>
      <c r="FB22" s="120">
        <v>48856988.520000003</v>
      </c>
      <c r="FC22" s="120">
        <v>24449355.550000001</v>
      </c>
      <c r="FD22" s="120">
        <v>22121204.190000001</v>
      </c>
      <c r="FE22" s="120">
        <v>17410195.219999999</v>
      </c>
      <c r="FF22" s="120">
        <v>15875330.75</v>
      </c>
      <c r="FG22" s="120">
        <v>7182842.5800000001</v>
      </c>
      <c r="FH22" s="120">
        <v>231791052.82999998</v>
      </c>
      <c r="FI22" s="120">
        <v>32128156.229999997</v>
      </c>
      <c r="FJ22" s="120">
        <v>29314675.969999999</v>
      </c>
      <c r="FK22" s="120">
        <v>37135100.910000004</v>
      </c>
      <c r="FL22" s="120">
        <v>51061197.320000008</v>
      </c>
      <c r="FM22" s="120">
        <v>44780730.740000002</v>
      </c>
      <c r="FN22" s="120">
        <v>9368784.0399999991</v>
      </c>
      <c r="FO22" s="120">
        <v>3451289.27</v>
      </c>
      <c r="FP22" s="120">
        <v>537318624.63</v>
      </c>
      <c r="FQ22" s="120">
        <v>33428648.669999998</v>
      </c>
      <c r="FR22" s="120">
        <v>47249034.840000004</v>
      </c>
      <c r="FS22" s="120">
        <v>41188846.670000002</v>
      </c>
      <c r="FT22" s="120">
        <v>56766658.269999996</v>
      </c>
      <c r="FU22" s="120">
        <v>32446083.969999999</v>
      </c>
      <c r="FV22" s="120">
        <v>68718146.11999999</v>
      </c>
      <c r="FW22" s="120">
        <v>46145589.020000003</v>
      </c>
      <c r="FX22" s="120">
        <v>41295670.32</v>
      </c>
      <c r="FY22" s="120">
        <v>36662684.409999996</v>
      </c>
      <c r="FZ22" s="120">
        <v>65948196.439999998</v>
      </c>
      <c r="GA22" s="120">
        <v>35049646.140000001</v>
      </c>
      <c r="GB22" s="120">
        <v>21517694.450000003</v>
      </c>
      <c r="GC22" s="120">
        <v>3353511.93</v>
      </c>
      <c r="GD22" s="120">
        <v>300917384.81999999</v>
      </c>
      <c r="GE22" s="120">
        <v>28654990.289999999</v>
      </c>
      <c r="GF22" s="120">
        <v>35014774.519999996</v>
      </c>
      <c r="GG22" s="120">
        <v>59795314.75</v>
      </c>
      <c r="GH22" s="120">
        <v>36873267.280000001</v>
      </c>
      <c r="GI22" s="120">
        <v>31031789.510000002</v>
      </c>
      <c r="GJ22" s="120">
        <v>31212553.32</v>
      </c>
      <c r="GK22" s="120">
        <v>82311888.280000001</v>
      </c>
      <c r="GL22" s="120">
        <v>28628223.879999999</v>
      </c>
      <c r="GM22" s="120">
        <v>6948557.4199999999</v>
      </c>
      <c r="GN22" s="120">
        <v>7213703.1200000001</v>
      </c>
      <c r="GO22" s="120">
        <v>4969068.07</v>
      </c>
      <c r="GP22" s="120">
        <v>235019395.59000006</v>
      </c>
      <c r="GQ22" s="120">
        <v>54757250</v>
      </c>
      <c r="GR22" s="120">
        <v>33782687.590000004</v>
      </c>
      <c r="GS22" s="120">
        <v>47563225.259999998</v>
      </c>
      <c r="GT22" s="120">
        <v>17432000.32</v>
      </c>
      <c r="GU22" s="120">
        <v>34131587.980000004</v>
      </c>
      <c r="GV22" s="120">
        <v>38234095.32</v>
      </c>
      <c r="GW22" s="120">
        <v>21656680.32</v>
      </c>
      <c r="GX22" s="120">
        <v>265424324.29000002</v>
      </c>
      <c r="GY22" s="120">
        <v>30265308.579999998</v>
      </c>
      <c r="GZ22" s="120">
        <v>61626980.659999996</v>
      </c>
      <c r="HA22" s="120">
        <v>46211894.5</v>
      </c>
      <c r="HB22" s="120">
        <v>413367714.05000007</v>
      </c>
      <c r="HC22" s="120">
        <v>57988287.890000001</v>
      </c>
      <c r="HD22" s="120">
        <v>63355670.909999996</v>
      </c>
      <c r="HE22" s="120">
        <v>78248922.24000001</v>
      </c>
      <c r="HF22" s="120">
        <v>49812175.479999997</v>
      </c>
      <c r="HG22" s="120">
        <v>70238145.849999994</v>
      </c>
      <c r="HH22" s="120">
        <v>13188920.26</v>
      </c>
      <c r="HI22" s="120">
        <v>277448807.25999999</v>
      </c>
      <c r="HJ22" s="120">
        <v>44635574.079999998</v>
      </c>
      <c r="HK22" s="120">
        <v>58400864.139999993</v>
      </c>
      <c r="HL22" s="120">
        <v>48447036.009999998</v>
      </c>
      <c r="HM22" s="120">
        <v>34524537.699999996</v>
      </c>
      <c r="HN22" s="120">
        <v>35078101.219999999</v>
      </c>
      <c r="HO22" s="120">
        <v>46145493.969999999</v>
      </c>
      <c r="HP22" s="120">
        <v>25241584.510000002</v>
      </c>
      <c r="HQ22" s="120">
        <v>362797528.49000007</v>
      </c>
      <c r="HR22" s="120">
        <v>147496528.03000003</v>
      </c>
      <c r="HS22" s="120">
        <v>42517106.050000004</v>
      </c>
      <c r="HT22" s="120">
        <v>34409318.700000003</v>
      </c>
      <c r="HU22" s="120">
        <v>28620524.399999999</v>
      </c>
      <c r="HV22" s="120">
        <v>33228519.57</v>
      </c>
      <c r="HW22" s="120">
        <v>62913009.020000003</v>
      </c>
      <c r="HX22" s="120">
        <v>28679469.359999999</v>
      </c>
      <c r="HY22" s="120">
        <v>30044442.579999998</v>
      </c>
      <c r="HZ22" s="120">
        <v>29150794.579999998</v>
      </c>
      <c r="IA22" s="120">
        <v>33280687.010000002</v>
      </c>
      <c r="IB22" s="120">
        <v>39756044.780000001</v>
      </c>
      <c r="IC22" s="120">
        <v>19319657.890000001</v>
      </c>
      <c r="ID22" s="120">
        <v>33294801.5</v>
      </c>
      <c r="IE22" s="120">
        <v>21125976.860000003</v>
      </c>
      <c r="IF22" s="120">
        <v>22540465.16</v>
      </c>
      <c r="IG22" s="120">
        <v>274869238.2299999</v>
      </c>
      <c r="IH22" s="120">
        <v>159542761.20000002</v>
      </c>
      <c r="II22" s="120">
        <v>46328545.810000002</v>
      </c>
      <c r="IJ22" s="120">
        <v>71287141.710000008</v>
      </c>
      <c r="IK22" s="120">
        <v>76592920.329999998</v>
      </c>
      <c r="IL22" s="120">
        <v>42655402.979999997</v>
      </c>
      <c r="IM22" s="120">
        <v>31776091.25</v>
      </c>
      <c r="IN22" s="120">
        <v>23232554.190000001</v>
      </c>
      <c r="IO22" s="120">
        <v>21670382.060000002</v>
      </c>
      <c r="IP22" s="120">
        <v>27040809.670000002</v>
      </c>
      <c r="IQ22" s="120">
        <v>28470907.419999998</v>
      </c>
      <c r="IR22" s="120">
        <v>493837704.53000009</v>
      </c>
      <c r="IS22" s="120">
        <v>249749146.66</v>
      </c>
      <c r="IT22" s="120">
        <v>64221595.479999997</v>
      </c>
      <c r="IU22" s="120">
        <v>40989898.490000002</v>
      </c>
      <c r="IV22" s="120">
        <v>29945621.719999999</v>
      </c>
      <c r="IW22" s="120">
        <v>23385080</v>
      </c>
      <c r="IX22" s="120">
        <v>32841569.52</v>
      </c>
      <c r="IY22" s="120">
        <v>22242284.25</v>
      </c>
      <c r="IZ22" s="120">
        <v>27027092.419999998</v>
      </c>
      <c r="JA22" s="120">
        <v>34929120</v>
      </c>
      <c r="JB22" s="120">
        <v>28220955.640000001</v>
      </c>
      <c r="JC22" s="120">
        <v>25997725.16</v>
      </c>
      <c r="JD22" s="120">
        <v>226934724.12</v>
      </c>
      <c r="JE22" s="120">
        <v>170531571.26000002</v>
      </c>
      <c r="JF22" s="120">
        <v>40419423.579999998</v>
      </c>
      <c r="JG22" s="120">
        <v>31677888.319999997</v>
      </c>
      <c r="JH22" s="120">
        <v>28750879.279999997</v>
      </c>
      <c r="JI22" s="120">
        <v>36813589.57</v>
      </c>
      <c r="JJ22" s="120">
        <v>235077077.69999999</v>
      </c>
      <c r="JK22" s="120">
        <v>25313192.469999999</v>
      </c>
      <c r="JL22" s="120">
        <v>37689166.170000002</v>
      </c>
      <c r="JM22" s="120">
        <v>43560990.860000007</v>
      </c>
      <c r="JN22" s="120">
        <v>36554945.799999997</v>
      </c>
      <c r="JO22" s="120">
        <v>65484599.280000001</v>
      </c>
      <c r="JP22" s="120">
        <v>27283737.739999998</v>
      </c>
      <c r="JQ22" s="120">
        <v>289045926.27000004</v>
      </c>
      <c r="JR22" s="120">
        <v>176340261.72</v>
      </c>
      <c r="JS22" s="120">
        <v>34905340</v>
      </c>
      <c r="JT22" s="120">
        <v>20076187.100000001</v>
      </c>
      <c r="JU22" s="120">
        <v>45448856.839999996</v>
      </c>
      <c r="JV22" s="120">
        <v>17260460.079999998</v>
      </c>
      <c r="JW22" s="120">
        <v>85659673.549999997</v>
      </c>
      <c r="JX22" s="120">
        <v>43242205.530000001</v>
      </c>
      <c r="JY22" s="120">
        <v>25231366.66</v>
      </c>
      <c r="JZ22" s="120">
        <v>49326094.829999998</v>
      </c>
      <c r="KA22" s="120">
        <v>30330054.619999997</v>
      </c>
      <c r="KB22" s="120">
        <v>29180513.07</v>
      </c>
      <c r="KC22" s="120">
        <v>21965822.039999999</v>
      </c>
      <c r="KD22" s="120">
        <v>12090588.060000001</v>
      </c>
      <c r="KE22" s="120">
        <v>21420764.520000003</v>
      </c>
      <c r="KF22" s="120">
        <v>478903151.54000008</v>
      </c>
      <c r="KG22" s="120">
        <v>0</v>
      </c>
      <c r="KH22" s="120">
        <v>40302550.519999996</v>
      </c>
      <c r="KI22" s="120">
        <v>53375451.740000002</v>
      </c>
      <c r="KJ22" s="120">
        <v>37914799.020000003</v>
      </c>
      <c r="KK22" s="120">
        <v>40096282.390000001</v>
      </c>
      <c r="KL22" s="120">
        <v>72878622.700000003</v>
      </c>
      <c r="KM22" s="120">
        <v>30954516.020000003</v>
      </c>
      <c r="KN22" s="120">
        <v>32424119.23</v>
      </c>
      <c r="KO22" s="120">
        <v>183910131.79000002</v>
      </c>
      <c r="KP22" s="120">
        <v>32992002.57</v>
      </c>
      <c r="KQ22" s="120">
        <v>43377768.380000003</v>
      </c>
      <c r="KR22" s="120">
        <v>65746292.899999999</v>
      </c>
      <c r="KS22" s="120">
        <v>30740476.039999999</v>
      </c>
      <c r="KT22" s="120">
        <v>39218082.710000001</v>
      </c>
      <c r="KU22" s="120">
        <v>161746957.49000001</v>
      </c>
      <c r="KV22" s="120">
        <v>50615599.979999997</v>
      </c>
      <c r="KW22" s="120">
        <v>330046592.86000007</v>
      </c>
      <c r="KX22" s="120">
        <v>39816867.410000004</v>
      </c>
      <c r="KY22" s="120">
        <v>32626294.280000001</v>
      </c>
      <c r="KZ22" s="120">
        <v>53060707.390000001</v>
      </c>
      <c r="LA22" s="120">
        <v>59378275.420000002</v>
      </c>
      <c r="LB22" s="120">
        <v>42704771.829999998</v>
      </c>
      <c r="LC22" s="120">
        <v>34324498.100000001</v>
      </c>
      <c r="LD22" s="120">
        <v>26921948.329999998</v>
      </c>
      <c r="LE22" s="120">
        <v>522329491.47999996</v>
      </c>
      <c r="LF22" s="120">
        <v>162028470.25</v>
      </c>
      <c r="LG22" s="120">
        <v>237191699.98999998</v>
      </c>
      <c r="LH22" s="120">
        <v>184550425.54999998</v>
      </c>
      <c r="LI22" s="120">
        <v>36701940.219999999</v>
      </c>
      <c r="LJ22" s="120">
        <v>45027950.280000001</v>
      </c>
      <c r="LK22" s="120">
        <v>35290436.439999998</v>
      </c>
      <c r="LL22" s="120">
        <v>50411414.509999998</v>
      </c>
      <c r="LM22" s="120">
        <v>33962386.009999998</v>
      </c>
      <c r="LN22" s="120">
        <v>49683086.93</v>
      </c>
      <c r="LO22" s="120">
        <v>8274463.0300000003</v>
      </c>
      <c r="LP22" s="120">
        <v>238846407.82000002</v>
      </c>
      <c r="LQ22" s="120">
        <v>78146002.349999994</v>
      </c>
      <c r="LR22" s="120">
        <v>42066330.809999995</v>
      </c>
      <c r="LS22" s="120">
        <v>388071466.25</v>
      </c>
      <c r="LT22" s="120">
        <v>138416343.07999998</v>
      </c>
      <c r="LU22" s="120">
        <v>403257110.5</v>
      </c>
      <c r="LV22" s="120">
        <v>168355791</v>
      </c>
      <c r="LW22" s="120">
        <v>61801592.939999998</v>
      </c>
      <c r="LX22" s="120">
        <v>54823476.079999998</v>
      </c>
      <c r="LY22" s="120">
        <v>59007686.780000001</v>
      </c>
      <c r="LZ22" s="120">
        <v>50159256.780000001</v>
      </c>
      <c r="MA22" s="120">
        <v>50465806.609999999</v>
      </c>
      <c r="MB22" s="120">
        <v>49392320.740000002</v>
      </c>
      <c r="MC22" s="120">
        <v>87510967.790000007</v>
      </c>
      <c r="MD22" s="120">
        <v>30064224.82</v>
      </c>
      <c r="ME22" s="120">
        <v>489980365.61000007</v>
      </c>
      <c r="MF22" s="120">
        <v>35326940.160000004</v>
      </c>
      <c r="MG22" s="120">
        <v>24963444.43</v>
      </c>
      <c r="MH22" s="120">
        <v>22633034.199999996</v>
      </c>
      <c r="MI22" s="120">
        <v>23611852.259999998</v>
      </c>
      <c r="MJ22" s="120">
        <v>40903797.609999999</v>
      </c>
      <c r="MK22" s="120">
        <v>28797925.43</v>
      </c>
      <c r="ML22" s="120">
        <v>34239034.219999999</v>
      </c>
      <c r="MM22" s="120">
        <v>42373626.719999999</v>
      </c>
      <c r="MN22" s="120">
        <v>20934519.670000002</v>
      </c>
      <c r="MO22" s="120">
        <v>26210516.07</v>
      </c>
      <c r="MP22" s="120">
        <v>27987824.409999996</v>
      </c>
      <c r="MQ22" s="120">
        <v>367945032.69999999</v>
      </c>
      <c r="MR22" s="120">
        <v>26188358.870000001</v>
      </c>
      <c r="MS22" s="120">
        <v>39480177</v>
      </c>
      <c r="MT22" s="120">
        <v>55905030</v>
      </c>
      <c r="MU22" s="120">
        <v>56921406.649999999</v>
      </c>
      <c r="MV22" s="120">
        <v>25251675</v>
      </c>
      <c r="MW22" s="120">
        <v>65994340.689899996</v>
      </c>
      <c r="MX22" s="120">
        <v>56644565.780000001</v>
      </c>
      <c r="MY22" s="120">
        <v>35852360</v>
      </c>
      <c r="MZ22" s="120">
        <v>16638308.59</v>
      </c>
      <c r="NA22" s="120">
        <v>6560304.8300000001</v>
      </c>
      <c r="NB22" s="120">
        <v>548324267.80999994</v>
      </c>
      <c r="NC22" s="120">
        <v>72440077.870000005</v>
      </c>
      <c r="ND22" s="120">
        <v>28266052.57</v>
      </c>
      <c r="NE22" s="120">
        <v>146193666.79000002</v>
      </c>
      <c r="NF22" s="120">
        <v>30527993.41</v>
      </c>
      <c r="NG22" s="120">
        <v>57401832.180000007</v>
      </c>
      <c r="NH22" s="120">
        <v>110341782.61</v>
      </c>
      <c r="NI22" s="120">
        <v>96177681.400000006</v>
      </c>
      <c r="NJ22" s="120">
        <v>14236008.180000002</v>
      </c>
      <c r="NK22" s="120">
        <v>52313284.189999998</v>
      </c>
      <c r="NL22" s="120">
        <v>39215097.310000002</v>
      </c>
      <c r="NM22" s="120">
        <v>10655734</v>
      </c>
      <c r="NN22" s="120">
        <v>234619582.38000003</v>
      </c>
      <c r="NO22" s="120">
        <v>35440554.18</v>
      </c>
      <c r="NP22" s="120">
        <v>33364924.510000002</v>
      </c>
      <c r="NQ22" s="120">
        <v>30216771.110000003</v>
      </c>
      <c r="NR22" s="120">
        <v>31756748.059999999</v>
      </c>
      <c r="NS22" s="120">
        <v>9656508.3499999996</v>
      </c>
      <c r="NT22" s="120">
        <v>16095520.530000001</v>
      </c>
      <c r="NU22" s="120">
        <v>339843047.73999995</v>
      </c>
      <c r="NV22" s="120">
        <v>111901521.23000002</v>
      </c>
      <c r="NW22" s="120">
        <v>35095116.93</v>
      </c>
      <c r="NX22" s="120">
        <v>29871372.799999997</v>
      </c>
      <c r="NY22" s="120">
        <v>39254718.290000007</v>
      </c>
      <c r="NZ22" s="120">
        <v>51249459.670000002</v>
      </c>
      <c r="OA22" s="120">
        <v>27193995.460000005</v>
      </c>
      <c r="OB22" s="120">
        <v>369335937.61000001</v>
      </c>
      <c r="OC22" s="120">
        <v>107478380.96000001</v>
      </c>
      <c r="OD22" s="120">
        <v>57019836.609999999</v>
      </c>
      <c r="OE22" s="120">
        <v>102277014.12</v>
      </c>
      <c r="OF22" s="120">
        <v>31236255</v>
      </c>
      <c r="OG22" s="120">
        <v>55213542.590000004</v>
      </c>
      <c r="OH22" s="120">
        <v>35149383.869999997</v>
      </c>
      <c r="OI22" s="120">
        <v>14148425.75</v>
      </c>
      <c r="OJ22" s="120">
        <v>11211234.91</v>
      </c>
      <c r="OK22" s="120">
        <v>313535739.20999998</v>
      </c>
      <c r="OL22" s="120">
        <v>82750586.719999999</v>
      </c>
      <c r="OM22" s="120">
        <v>85528874.959999993</v>
      </c>
      <c r="ON22" s="120">
        <v>52832899.68</v>
      </c>
      <c r="OO22" s="120">
        <v>40794751.280000001</v>
      </c>
      <c r="OP22" s="120">
        <v>10735491.609999999</v>
      </c>
      <c r="OQ22" s="120">
        <v>169735767.16</v>
      </c>
      <c r="OR22" s="120">
        <v>27826068.699999999</v>
      </c>
      <c r="OS22" s="120">
        <v>26189570.560000002</v>
      </c>
      <c r="OT22" s="120">
        <v>43741152.210000008</v>
      </c>
      <c r="OU22" s="120">
        <v>45053031.280000001</v>
      </c>
      <c r="OV22" s="120">
        <v>77485088.959999993</v>
      </c>
      <c r="OW22" s="120">
        <v>25610517.719999999</v>
      </c>
      <c r="OX22" s="120">
        <v>7967679.5</v>
      </c>
      <c r="OY22" s="120">
        <v>7815150.7699999996</v>
      </c>
      <c r="OZ22" s="120">
        <v>311142348.05999988</v>
      </c>
      <c r="PA22" s="120">
        <v>20430018.219999999</v>
      </c>
      <c r="PB22" s="120">
        <v>63370208.850000001</v>
      </c>
      <c r="PC22" s="120">
        <v>24712856.43</v>
      </c>
      <c r="PD22" s="120">
        <v>42646502.199999996</v>
      </c>
      <c r="PE22" s="120">
        <v>81455558.579999998</v>
      </c>
      <c r="PF22" s="120">
        <v>25719108.84</v>
      </c>
      <c r="PG22" s="120">
        <v>26987100.370000001</v>
      </c>
      <c r="PH22" s="120">
        <v>28690457.84</v>
      </c>
      <c r="PI22" s="120">
        <v>25514769.719999999</v>
      </c>
      <c r="PJ22" s="120">
        <v>33726698.740000002</v>
      </c>
      <c r="PK22" s="120">
        <v>42977818.460000001</v>
      </c>
      <c r="PL22" s="120">
        <v>27367533.700000003</v>
      </c>
      <c r="PM22" s="120">
        <v>81971113.379999995</v>
      </c>
      <c r="PN22" s="120">
        <v>4714418.66</v>
      </c>
      <c r="PO22" s="120">
        <v>6822974.9799999995</v>
      </c>
      <c r="PP22" s="120">
        <v>5638418.7199999997</v>
      </c>
      <c r="PQ22" s="120">
        <v>5412720</v>
      </c>
      <c r="PR22" s="120">
        <v>686256890.37</v>
      </c>
      <c r="PS22" s="120">
        <v>44036941.390000001</v>
      </c>
      <c r="PT22" s="120">
        <v>47389318.780000001</v>
      </c>
      <c r="PU22" s="120">
        <v>54452347.93</v>
      </c>
      <c r="PV22" s="120">
        <v>125636134.28</v>
      </c>
      <c r="PW22" s="120">
        <v>41498593.579999998</v>
      </c>
      <c r="PX22" s="120">
        <v>86316240.580000013</v>
      </c>
      <c r="PY22" s="120">
        <v>40865069.479999997</v>
      </c>
      <c r="PZ22" s="120">
        <v>80884577.629999995</v>
      </c>
      <c r="QA22" s="120">
        <v>25497028.559999999</v>
      </c>
      <c r="QB22" s="120">
        <v>80018512.739999995</v>
      </c>
      <c r="QC22" s="120">
        <v>25970157.369999997</v>
      </c>
      <c r="QD22" s="120">
        <v>29330579.450000003</v>
      </c>
      <c r="QE22" s="120">
        <v>41683106.809999995</v>
      </c>
      <c r="QF22" s="120">
        <v>57698729.209999993</v>
      </c>
      <c r="QG22" s="120">
        <v>56112842.109999999</v>
      </c>
      <c r="QH22" s="120">
        <v>40174814.480000004</v>
      </c>
      <c r="QI22" s="120">
        <v>31838774.030000001</v>
      </c>
      <c r="QJ22" s="120">
        <v>25664511.09</v>
      </c>
      <c r="QK22" s="120">
        <v>70301330.370000005</v>
      </c>
      <c r="QL22" s="120">
        <v>70976711.610000014</v>
      </c>
      <c r="QM22" s="120">
        <v>26751935.16</v>
      </c>
      <c r="QN22" s="120">
        <v>3976801.93</v>
      </c>
      <c r="QO22" s="120">
        <v>3253043.55</v>
      </c>
      <c r="QP22" s="120">
        <v>4373048.58</v>
      </c>
      <c r="QQ22" s="120">
        <v>2262665</v>
      </c>
      <c r="QR22" s="120">
        <v>356562900.66000003</v>
      </c>
      <c r="QS22" s="120">
        <v>26461249.68</v>
      </c>
      <c r="QT22" s="120">
        <v>73388130</v>
      </c>
      <c r="QU22" s="120">
        <v>48032729.68</v>
      </c>
      <c r="QV22" s="120">
        <v>43873960</v>
      </c>
      <c r="QW22" s="120">
        <v>58858238.390000001</v>
      </c>
      <c r="QX22" s="120">
        <v>29479940</v>
      </c>
      <c r="QY22" s="120">
        <v>58566070</v>
      </c>
      <c r="QZ22" s="120">
        <v>66066840</v>
      </c>
      <c r="RA22" s="120">
        <v>26975520</v>
      </c>
      <c r="RB22" s="120">
        <v>22020940</v>
      </c>
      <c r="RC22" s="120">
        <v>7445860</v>
      </c>
      <c r="RD22" s="120">
        <v>5657505</v>
      </c>
      <c r="RE22" s="120">
        <v>419206691.09000009</v>
      </c>
      <c r="RF22" s="120">
        <v>55328502.950000003</v>
      </c>
      <c r="RG22" s="120">
        <v>31479782.990000002</v>
      </c>
      <c r="RH22" s="120">
        <v>43563294.670000002</v>
      </c>
      <c r="RI22" s="120">
        <v>39799899.93</v>
      </c>
      <c r="RJ22" s="120">
        <v>44175347.220000006</v>
      </c>
      <c r="RK22" s="120">
        <v>66542771.339999996</v>
      </c>
      <c r="RL22" s="120">
        <v>31976506.859999999</v>
      </c>
      <c r="RM22" s="120">
        <v>37798866.640000001</v>
      </c>
      <c r="RN22" s="120">
        <v>63458094.509999998</v>
      </c>
      <c r="RO22" s="120">
        <v>73086628.909999996</v>
      </c>
      <c r="RP22" s="120">
        <v>30559190.670000002</v>
      </c>
      <c r="RQ22" s="120">
        <v>19856155.059999999</v>
      </c>
      <c r="RR22" s="120">
        <v>38268680.310000002</v>
      </c>
      <c r="RS22" s="120">
        <v>21688307.210000001</v>
      </c>
      <c r="RT22" s="120">
        <v>31229085.259999998</v>
      </c>
      <c r="RU22" s="120">
        <v>40638636.259999998</v>
      </c>
      <c r="RV22" s="120">
        <v>487080</v>
      </c>
      <c r="RW22" s="120">
        <v>476456.48</v>
      </c>
      <c r="RX22" s="120">
        <v>481062</v>
      </c>
      <c r="RY22" s="120">
        <v>238460745.34999999</v>
      </c>
      <c r="RZ22" s="120">
        <v>29786614.609999999</v>
      </c>
      <c r="SA22" s="120">
        <v>35986112.730000004</v>
      </c>
      <c r="SB22" s="120">
        <v>38141519.280000001</v>
      </c>
      <c r="SC22" s="120">
        <v>18658923.16</v>
      </c>
      <c r="SD22" s="120">
        <v>40142971.829999998</v>
      </c>
      <c r="SE22" s="120">
        <v>45716288</v>
      </c>
      <c r="SF22" s="120">
        <v>44839527.090000004</v>
      </c>
      <c r="SG22" s="120">
        <v>30326729.259999998</v>
      </c>
      <c r="SH22" s="120">
        <v>26034637.770000003</v>
      </c>
      <c r="SI22" s="120">
        <v>74870243.11999999</v>
      </c>
      <c r="SJ22" s="120">
        <v>1880787.83</v>
      </c>
      <c r="SK22" s="120">
        <v>96244308.190000013</v>
      </c>
      <c r="SL22" s="120">
        <v>25366504.390000001</v>
      </c>
      <c r="SM22" s="120">
        <v>28482963.279999997</v>
      </c>
      <c r="SN22" s="120">
        <v>43141098.799999997</v>
      </c>
      <c r="SO22" s="120">
        <v>31404559.82</v>
      </c>
      <c r="SP22" s="120">
        <v>22806272.779999997</v>
      </c>
      <c r="SQ22" s="120">
        <v>25736253.899999999</v>
      </c>
      <c r="SR22" s="120">
        <v>14076706.540000001</v>
      </c>
      <c r="SS22" s="120">
        <v>261239957.47999999</v>
      </c>
      <c r="ST22" s="120">
        <v>25493452.579999998</v>
      </c>
      <c r="SU22" s="120">
        <v>39028986.950000003</v>
      </c>
      <c r="SV22" s="120">
        <v>25299116.440000001</v>
      </c>
      <c r="SW22" s="120">
        <v>14189441.93</v>
      </c>
      <c r="SX22" s="120">
        <v>25267160.859999999</v>
      </c>
      <c r="SY22" s="120">
        <v>26631310.960000001</v>
      </c>
      <c r="SZ22" s="120">
        <v>74918293.49000001</v>
      </c>
      <c r="TA22" s="120">
        <v>30311647.580000002</v>
      </c>
      <c r="TB22" s="120">
        <v>24454876.920000002</v>
      </c>
      <c r="TC22" s="120">
        <v>25588513.069999997</v>
      </c>
      <c r="TD22" s="120">
        <v>48201248.859999999</v>
      </c>
      <c r="TE22" s="120">
        <v>22710013.299999997</v>
      </c>
      <c r="TF22" s="120">
        <v>11879729.35</v>
      </c>
      <c r="TG22" s="120">
        <v>377391895.44999999</v>
      </c>
      <c r="TH22" s="120">
        <v>26589307.419999998</v>
      </c>
      <c r="TI22" s="120">
        <v>22258218.960000005</v>
      </c>
      <c r="TJ22" s="120">
        <v>58769951.140000001</v>
      </c>
      <c r="TK22" s="120">
        <v>53194878.75</v>
      </c>
      <c r="TL22" s="120">
        <v>33694993.460000001</v>
      </c>
      <c r="TM22" s="120">
        <v>15946780.970000001</v>
      </c>
      <c r="TN22" s="120">
        <v>59062540.949999996</v>
      </c>
      <c r="TO22" s="120">
        <v>26538691.41</v>
      </c>
      <c r="TP22" s="120">
        <v>34333460.920000002</v>
      </c>
      <c r="TQ22" s="120">
        <v>51001127.719999999</v>
      </c>
      <c r="TR22" s="120">
        <v>26366428.27</v>
      </c>
      <c r="TS22" s="120">
        <v>20356792.57</v>
      </c>
      <c r="TT22" s="120">
        <v>36446335.439999998</v>
      </c>
      <c r="TU22" s="120">
        <v>22102272.690000001</v>
      </c>
      <c r="TV22" s="120">
        <v>18975508.859999999</v>
      </c>
      <c r="TW22" s="120">
        <v>105615909.16999999</v>
      </c>
      <c r="TX22" s="120">
        <v>20134132.719999999</v>
      </c>
      <c r="TY22" s="120">
        <v>259002376.11999997</v>
      </c>
      <c r="TZ22" s="120">
        <v>62290371.759999998</v>
      </c>
      <c r="UA22" s="120">
        <v>30867109.030000001</v>
      </c>
      <c r="UB22" s="120">
        <v>20647529.030000001</v>
      </c>
      <c r="UC22" s="120">
        <v>111698726.25</v>
      </c>
      <c r="UD22" s="120">
        <v>20677432.899999999</v>
      </c>
      <c r="UE22" s="120">
        <v>5934947.7999999998</v>
      </c>
      <c r="UF22" s="120">
        <v>10155259.68</v>
      </c>
      <c r="UG22" s="120">
        <v>9008696.2800000012</v>
      </c>
      <c r="UH22" s="120">
        <v>154434947.29999998</v>
      </c>
      <c r="UI22" s="120">
        <v>46479496.519999996</v>
      </c>
      <c r="UJ22" s="120">
        <v>31022016.229999997</v>
      </c>
      <c r="UK22" s="120">
        <v>50090762.920000002</v>
      </c>
      <c r="UL22" s="120">
        <v>31549030.68</v>
      </c>
      <c r="UM22" s="120">
        <v>16624483.219999999</v>
      </c>
      <c r="UN22" s="120">
        <v>619327285.70999992</v>
      </c>
      <c r="UO22" s="120">
        <v>38660072.770000003</v>
      </c>
      <c r="UP22" s="120">
        <v>38363827</v>
      </c>
      <c r="UQ22" s="120">
        <v>98006500.110000014</v>
      </c>
      <c r="UR22" s="120">
        <v>8968594.0999999996</v>
      </c>
      <c r="US22" s="120">
        <v>28746088.329999998</v>
      </c>
      <c r="UT22" s="120">
        <v>68618125.530000001</v>
      </c>
      <c r="UU22" s="120">
        <v>26909177.5</v>
      </c>
      <c r="UV22" s="120">
        <v>19118699.920000002</v>
      </c>
      <c r="UW22" s="120">
        <v>24283512.149999999</v>
      </c>
      <c r="UX22" s="120">
        <v>34719901.420000009</v>
      </c>
      <c r="UY22" s="120">
        <v>59998376.850000001</v>
      </c>
      <c r="UZ22" s="120">
        <v>38452956.629999995</v>
      </c>
      <c r="VA22" s="120">
        <v>48592986.459999993</v>
      </c>
      <c r="VB22" s="120">
        <v>22155643.510000002</v>
      </c>
      <c r="VC22" s="120">
        <v>24671346.129999999</v>
      </c>
      <c r="VD22" s="120">
        <v>14727503.470000001</v>
      </c>
      <c r="VE22" s="120">
        <v>19933792.140000004</v>
      </c>
      <c r="VF22" s="120">
        <v>58467266.329999998</v>
      </c>
      <c r="VG22" s="120">
        <v>6688476.6699999999</v>
      </c>
      <c r="VH22" s="120">
        <v>8334488.71</v>
      </c>
      <c r="VI22" s="120">
        <v>7310103.6900000004</v>
      </c>
      <c r="VJ22" s="120">
        <v>340490331.53999996</v>
      </c>
      <c r="VK22" s="120">
        <v>42043438.940000005</v>
      </c>
      <c r="VL22" s="120">
        <v>38795608.060000002</v>
      </c>
      <c r="VM22" s="120">
        <v>38221226.670000002</v>
      </c>
      <c r="VN22" s="120">
        <v>49267354.079999998</v>
      </c>
      <c r="VO22" s="120">
        <v>51404750.170000002</v>
      </c>
      <c r="VP22" s="120">
        <v>45852576.490000002</v>
      </c>
      <c r="VQ22" s="120">
        <v>32469975.390000001</v>
      </c>
      <c r="VR22" s="120">
        <v>29146821.09</v>
      </c>
      <c r="VS22" s="120">
        <v>92435319.200000003</v>
      </c>
      <c r="VT22" s="120">
        <v>30128115.16</v>
      </c>
      <c r="VU22" s="120">
        <v>59120252.07</v>
      </c>
      <c r="VV22" s="120">
        <v>28343300.32</v>
      </c>
      <c r="VW22" s="120">
        <v>21140123.449999999</v>
      </c>
      <c r="VX22" s="120">
        <v>26596819.609999999</v>
      </c>
      <c r="VY22" s="120">
        <v>902725770.63</v>
      </c>
      <c r="VZ22" s="120">
        <v>58438302.310000002</v>
      </c>
      <c r="WA22" s="120">
        <v>42232460.309999995</v>
      </c>
      <c r="WB22" s="120">
        <v>40029950.640000001</v>
      </c>
      <c r="WC22" s="120">
        <v>24240380</v>
      </c>
      <c r="WD22" s="120">
        <v>55456601.079999998</v>
      </c>
      <c r="WE22" s="120">
        <v>65576389.829999998</v>
      </c>
      <c r="WF22" s="120">
        <v>68204550</v>
      </c>
      <c r="WG22" s="120">
        <v>52984963.699999996</v>
      </c>
      <c r="WH22" s="120">
        <v>66752835.699999996</v>
      </c>
      <c r="WI22" s="120">
        <v>42048077.260000005</v>
      </c>
      <c r="WJ22" s="120">
        <v>75364434.280000001</v>
      </c>
      <c r="WK22" s="120">
        <v>50931453.600000001</v>
      </c>
      <c r="WL22" s="120">
        <v>78664411.519999996</v>
      </c>
      <c r="WM22" s="120">
        <v>74950443.400000006</v>
      </c>
      <c r="WN22" s="120">
        <v>42838569.219999999</v>
      </c>
      <c r="WO22" s="120">
        <v>52620618.25</v>
      </c>
      <c r="WP22" s="120">
        <v>66014972.880000003</v>
      </c>
      <c r="WQ22" s="120">
        <v>42139927.590000004</v>
      </c>
      <c r="WR22" s="120">
        <v>72344167.320000008</v>
      </c>
      <c r="WS22" s="120">
        <v>124984278.64</v>
      </c>
      <c r="WT22" s="120">
        <v>40462523.329999998</v>
      </c>
      <c r="WU22" s="120">
        <v>29983538.550000001</v>
      </c>
      <c r="WV22" s="120">
        <v>28336378.93</v>
      </c>
      <c r="WW22" s="120">
        <v>27084201.940000001</v>
      </c>
      <c r="WX22" s="120">
        <v>22207501.949999999</v>
      </c>
      <c r="WY22" s="120">
        <v>17798038.710000001</v>
      </c>
      <c r="WZ22" s="120">
        <v>22781405.16</v>
      </c>
      <c r="XA22" s="120">
        <v>66791114.159999996</v>
      </c>
      <c r="XB22" s="120">
        <v>2638379.5</v>
      </c>
      <c r="XC22" s="120">
        <v>2917098.38</v>
      </c>
      <c r="XD22" s="120">
        <v>5551726.1399999997</v>
      </c>
      <c r="XE22" s="120">
        <v>5412675.4800000004</v>
      </c>
      <c r="XF22" s="120">
        <v>449293451.12999994</v>
      </c>
      <c r="XG22" s="120">
        <v>39853846.060000002</v>
      </c>
      <c r="XH22" s="120">
        <v>40075201.700000003</v>
      </c>
      <c r="XI22" s="120">
        <v>160693127.54000002</v>
      </c>
      <c r="XJ22" s="120">
        <v>40040217.090000004</v>
      </c>
      <c r="XK22" s="120">
        <v>45975093.229999997</v>
      </c>
      <c r="XL22" s="120">
        <v>75787386.969999999</v>
      </c>
      <c r="XM22" s="120">
        <v>31704686.449999999</v>
      </c>
      <c r="XN22" s="120">
        <v>40997820.329999998</v>
      </c>
      <c r="XO22" s="120">
        <v>71379009.860000014</v>
      </c>
      <c r="XP22" s="120">
        <v>50998680.07</v>
      </c>
      <c r="XQ22" s="120">
        <v>26804961.289999999</v>
      </c>
      <c r="XR22" s="120">
        <v>26049952.59</v>
      </c>
      <c r="XS22" s="120">
        <v>26564086.68</v>
      </c>
      <c r="XT22" s="120">
        <v>22806014.300000001</v>
      </c>
      <c r="XU22" s="120">
        <v>27074833.549999997</v>
      </c>
      <c r="XV22" s="120">
        <v>16944930.969999999</v>
      </c>
      <c r="XW22" s="120">
        <v>20934572.68</v>
      </c>
      <c r="XX22" s="120">
        <v>19116165.050000001</v>
      </c>
      <c r="XY22" s="120">
        <v>20858272.910000004</v>
      </c>
      <c r="XZ22" s="120">
        <v>22333886.449999999</v>
      </c>
      <c r="YA22" s="120">
        <v>11817368.579999998</v>
      </c>
      <c r="YB22" s="120">
        <v>6167933.8900000006</v>
      </c>
      <c r="YC22" s="120">
        <v>517364453.06</v>
      </c>
      <c r="YD22" s="120">
        <v>33902369.670000002</v>
      </c>
      <c r="YE22" s="120">
        <v>59568285.739999995</v>
      </c>
      <c r="YF22" s="120">
        <v>38809271.629999995</v>
      </c>
      <c r="YG22" s="120">
        <v>104998185.85000001</v>
      </c>
      <c r="YH22" s="120">
        <v>39613141.910000004</v>
      </c>
      <c r="YI22" s="120">
        <v>58560063.599999994</v>
      </c>
      <c r="YJ22" s="120">
        <v>25179652.940000001</v>
      </c>
      <c r="YK22" s="120">
        <v>68704450.439999998</v>
      </c>
      <c r="YL22" s="120">
        <v>64032789.189999998</v>
      </c>
      <c r="YM22" s="120">
        <v>42933960.859999999</v>
      </c>
      <c r="YN22" s="120">
        <v>27854904.199999999</v>
      </c>
      <c r="YO22" s="120">
        <v>22889968.699999999</v>
      </c>
      <c r="YP22" s="120">
        <v>18320703.93</v>
      </c>
      <c r="YQ22" s="120">
        <v>9315696.1400000006</v>
      </c>
      <c r="YR22" s="120">
        <v>5656117.0800000001</v>
      </c>
      <c r="YS22" s="120">
        <v>6931866.6900000004</v>
      </c>
      <c r="YT22" s="120">
        <v>220518236.34</v>
      </c>
      <c r="YU22" s="120">
        <v>40525278.489999995</v>
      </c>
      <c r="YV22" s="120">
        <v>36966241.609999999</v>
      </c>
      <c r="YW22" s="120">
        <v>26775160.960000001</v>
      </c>
      <c r="YX22" s="120">
        <v>38998010</v>
      </c>
      <c r="YY22" s="120">
        <v>25355052.190000001</v>
      </c>
      <c r="YZ22" s="120">
        <v>29959397.68</v>
      </c>
      <c r="ZA22" s="120">
        <v>251175866.05999997</v>
      </c>
      <c r="ZB22" s="120">
        <v>31585498.709999997</v>
      </c>
      <c r="ZC22" s="120">
        <v>37892225.269999996</v>
      </c>
      <c r="ZD22" s="120">
        <v>53215756.450000003</v>
      </c>
      <c r="ZE22" s="120">
        <v>26983044.990000002</v>
      </c>
      <c r="ZF22" s="120">
        <v>32345299.75</v>
      </c>
      <c r="ZG22" s="120">
        <v>25742248.030000001</v>
      </c>
      <c r="ZH22" s="120">
        <v>21602353.390000001</v>
      </c>
      <c r="ZI22" s="120">
        <v>73717276.939999998</v>
      </c>
      <c r="ZJ22" s="120">
        <v>342673112.21000004</v>
      </c>
      <c r="ZK22" s="120">
        <v>27599476.129999999</v>
      </c>
      <c r="ZL22" s="120">
        <v>60388230.700000003</v>
      </c>
      <c r="ZM22" s="120">
        <v>101040225.31</v>
      </c>
      <c r="ZN22" s="120">
        <v>77697928.700000003</v>
      </c>
      <c r="ZO22" s="120">
        <v>31935272.859999996</v>
      </c>
      <c r="ZP22" s="120">
        <v>33766578.200000003</v>
      </c>
      <c r="ZQ22" s="120">
        <v>65989327.550000004</v>
      </c>
      <c r="ZR22" s="120">
        <v>67720412.599999994</v>
      </c>
      <c r="ZS22" s="120">
        <v>82024283.260000005</v>
      </c>
      <c r="ZT22" s="120">
        <v>22953076.239999998</v>
      </c>
      <c r="ZU22" s="120">
        <v>25530196.77</v>
      </c>
      <c r="ZV22" s="120">
        <v>22280811.879999999</v>
      </c>
      <c r="ZW22" s="120">
        <v>29374085</v>
      </c>
      <c r="ZX22" s="120">
        <v>28023930.359999999</v>
      </c>
      <c r="ZY22" s="120">
        <v>28374991.329999998</v>
      </c>
      <c r="ZZ22" s="120">
        <v>27604359.099999998</v>
      </c>
      <c r="AAA22" s="120">
        <v>18120324.600000001</v>
      </c>
      <c r="AAB22" s="120">
        <v>14693546.76</v>
      </c>
      <c r="AAC22" s="120">
        <v>4654451.96</v>
      </c>
      <c r="AAD22" s="120">
        <v>6838518.3899999997</v>
      </c>
      <c r="AAE22" s="120">
        <v>5355458.9399999995</v>
      </c>
      <c r="AAF22" s="120">
        <v>198667878.13999999</v>
      </c>
      <c r="AAG22" s="120">
        <v>29287685.960000001</v>
      </c>
      <c r="AAH22" s="120">
        <v>25593097.120000001</v>
      </c>
      <c r="AAI22" s="120">
        <v>29938367.25</v>
      </c>
      <c r="AAJ22" s="120">
        <v>31352176.59</v>
      </c>
      <c r="AAK22" s="120">
        <v>30575867.739999998</v>
      </c>
      <c r="AAL22" s="120">
        <v>25624229.039999999</v>
      </c>
      <c r="AAM22" s="120">
        <v>813790776.17000008</v>
      </c>
      <c r="AAN22" s="120">
        <v>35519428.369999997</v>
      </c>
      <c r="AAO22" s="120">
        <v>16115705.6</v>
      </c>
      <c r="AAP22" s="120">
        <v>56900627.319999993</v>
      </c>
      <c r="AAQ22" s="120">
        <v>42040870.579999998</v>
      </c>
      <c r="AAR22" s="120">
        <v>28251885.439999998</v>
      </c>
      <c r="AAS22" s="120">
        <v>26637980.5</v>
      </c>
      <c r="AAT22" s="120">
        <v>33226564.789999999</v>
      </c>
      <c r="AAU22" s="120">
        <v>49518427.479999997</v>
      </c>
      <c r="AAV22" s="120">
        <v>16362796.450000001</v>
      </c>
      <c r="AAW22" s="120">
        <v>39376016.219999999</v>
      </c>
      <c r="AAX22" s="120">
        <v>108090587.82000001</v>
      </c>
      <c r="AAY22" s="120">
        <v>53422285.979999997</v>
      </c>
      <c r="AAZ22" s="120">
        <v>21876399.34</v>
      </c>
      <c r="ABA22" s="120">
        <v>20781840.309999999</v>
      </c>
      <c r="ABB22" s="120">
        <v>30601115.370000001</v>
      </c>
      <c r="ABC22" s="120">
        <v>15429455.09</v>
      </c>
      <c r="ABD22" s="120">
        <v>20862126.969999999</v>
      </c>
      <c r="ABE22" s="120">
        <v>14689889.33</v>
      </c>
      <c r="ABF22" s="120">
        <v>114277495.38000001</v>
      </c>
      <c r="ABG22" s="120">
        <v>85770856.88000001</v>
      </c>
      <c r="ABH22" s="120">
        <v>8885741.1099999994</v>
      </c>
      <c r="ABI22" s="120">
        <v>9768523.2100000009</v>
      </c>
      <c r="ABJ22" s="120">
        <v>9822779.2699999996</v>
      </c>
      <c r="ABK22" s="120">
        <v>7186739.9400000004</v>
      </c>
      <c r="ABL22" s="120">
        <v>12597868.310000001</v>
      </c>
      <c r="ABM22" s="120">
        <v>209498802.26999998</v>
      </c>
      <c r="ABN22" s="120">
        <v>36139294.280000001</v>
      </c>
      <c r="ABO22" s="120">
        <v>20250945.050000001</v>
      </c>
      <c r="ABP22" s="120">
        <v>43389434.509999998</v>
      </c>
      <c r="ABQ22" s="120">
        <v>48687386.449999996</v>
      </c>
      <c r="ABR22" s="120">
        <v>29616566.079999998</v>
      </c>
      <c r="ABS22" s="120">
        <v>29238995.18</v>
      </c>
      <c r="ABT22" s="120">
        <v>44505589.289999999</v>
      </c>
      <c r="ABU22" s="120">
        <v>9869825.8100000005</v>
      </c>
      <c r="ABV22" s="120">
        <v>279738217.60999995</v>
      </c>
      <c r="ABW22" s="120">
        <v>29088066.559999999</v>
      </c>
      <c r="ABX22" s="120">
        <v>52705490.259999998</v>
      </c>
      <c r="ABY22" s="120">
        <v>39973091.969999999</v>
      </c>
      <c r="ABZ22" s="120">
        <v>20708898.780000001</v>
      </c>
      <c r="ACA22" s="120">
        <v>81100712.500000015</v>
      </c>
      <c r="ACB22" s="120">
        <v>19862529.419999998</v>
      </c>
      <c r="ACC22" s="120">
        <v>33544524.029999997</v>
      </c>
      <c r="ACD22" s="120">
        <v>22657345.91</v>
      </c>
      <c r="ACE22" s="120">
        <v>46662413.579999998</v>
      </c>
      <c r="ACF22" s="120">
        <v>22150285.16</v>
      </c>
      <c r="ACG22" s="120">
        <v>572489920.78000009</v>
      </c>
      <c r="ACH22" s="120">
        <v>39041246.68</v>
      </c>
      <c r="ACI22" s="120">
        <v>42953023.869999997</v>
      </c>
      <c r="ACJ22" s="120">
        <v>69500602.799999997</v>
      </c>
      <c r="ACK22" s="120">
        <v>29139097.739999998</v>
      </c>
      <c r="ACL22" s="120">
        <v>34652182.799999997</v>
      </c>
      <c r="ACM22" s="120">
        <v>44457538.68</v>
      </c>
      <c r="ACN22" s="120">
        <v>99448752.670000002</v>
      </c>
      <c r="ACO22" s="120">
        <v>135982379</v>
      </c>
      <c r="ACP22" s="120">
        <v>38195803.000000007</v>
      </c>
      <c r="ACQ22" s="120">
        <v>39696784.640000001</v>
      </c>
      <c r="ACR22" s="120">
        <v>52548345.279999994</v>
      </c>
      <c r="ACS22" s="120">
        <v>52422167</v>
      </c>
      <c r="ACT22" s="120">
        <v>84739424.679999992</v>
      </c>
      <c r="ACU22" s="120">
        <v>30910674.390000001</v>
      </c>
      <c r="ACV22" s="120">
        <v>45555673.939999998</v>
      </c>
      <c r="ACW22" s="120">
        <v>27472541</v>
      </c>
      <c r="ACX22" s="120">
        <v>17886944.84</v>
      </c>
      <c r="ACY22" s="120">
        <v>25061326.129999999</v>
      </c>
      <c r="ACZ22" s="120">
        <v>11614055.539999999</v>
      </c>
      <c r="ADA22" s="120">
        <v>5388310.2999999998</v>
      </c>
      <c r="ADB22" s="120">
        <v>6292332.6200000001</v>
      </c>
      <c r="ADC22" s="120">
        <v>11596050.52</v>
      </c>
      <c r="ADD22" s="120">
        <v>161218447.55000004</v>
      </c>
      <c r="ADE22" s="120">
        <v>139201563.62</v>
      </c>
      <c r="ADF22" s="120">
        <v>26142782.25</v>
      </c>
      <c r="ADG22" s="120">
        <v>28462677.41</v>
      </c>
      <c r="ADH22" s="120">
        <v>40112310.219999999</v>
      </c>
      <c r="ADI22" s="120">
        <v>18691389.620000001</v>
      </c>
      <c r="ADJ22" s="120">
        <v>38116475.170000002</v>
      </c>
      <c r="ADK22" s="120">
        <v>33131330</v>
      </c>
      <c r="ADL22" s="120">
        <v>38213593.219999999</v>
      </c>
      <c r="ADM22" s="120">
        <v>350533781.59000003</v>
      </c>
      <c r="ADN22" s="120">
        <v>59960784.859999999</v>
      </c>
      <c r="ADO22" s="120">
        <v>66347926.569999993</v>
      </c>
      <c r="ADP22" s="120">
        <v>189196294.25</v>
      </c>
      <c r="ADQ22" s="120">
        <v>22631591.609999999</v>
      </c>
      <c r="ADR22" s="120">
        <v>31077995.789999999</v>
      </c>
      <c r="ADS22" s="120">
        <v>50116005.859999999</v>
      </c>
      <c r="ADT22" s="120">
        <v>19409351.73</v>
      </c>
      <c r="ADU22" s="120">
        <v>608611162.25999987</v>
      </c>
      <c r="ADV22" s="120">
        <v>93632239.929999992</v>
      </c>
      <c r="ADW22" s="120">
        <v>72740958.299999997</v>
      </c>
      <c r="ADX22" s="120">
        <v>31105801.68</v>
      </c>
      <c r="ADY22" s="120">
        <v>17214621.369999997</v>
      </c>
      <c r="ADZ22" s="120">
        <v>44095670.25</v>
      </c>
      <c r="AEA22" s="120">
        <v>34089038.149999999</v>
      </c>
      <c r="AEB22" s="120">
        <v>28470966.760000002</v>
      </c>
      <c r="AEC22" s="120">
        <v>23978960</v>
      </c>
      <c r="AED22" s="120">
        <v>21979478.489999998</v>
      </c>
      <c r="AEE22" s="120">
        <v>27426222.140000001</v>
      </c>
      <c r="AEF22" s="120">
        <v>55154057.579999998</v>
      </c>
      <c r="AEG22" s="120">
        <v>29328828.260000002</v>
      </c>
      <c r="AEH22" s="120">
        <v>25317020</v>
      </c>
      <c r="AEI22" s="120">
        <v>40271353.649999999</v>
      </c>
      <c r="AEJ22" s="120">
        <v>55252479.159999996</v>
      </c>
      <c r="AEK22" s="120">
        <v>24285854.84</v>
      </c>
      <c r="AEL22" s="120">
        <v>48431327.530000001</v>
      </c>
      <c r="AEM22" s="120">
        <v>15119047.74</v>
      </c>
      <c r="AEN22" s="120">
        <v>48652497.640000001</v>
      </c>
      <c r="AEO22" s="120">
        <v>384678484.87000006</v>
      </c>
      <c r="AEP22" s="120">
        <v>56953298.369999997</v>
      </c>
      <c r="AEQ22" s="120">
        <v>58491689.890000001</v>
      </c>
      <c r="AER22" s="120">
        <v>41323592.25</v>
      </c>
      <c r="AES22" s="120">
        <v>34121636.199999996</v>
      </c>
      <c r="AET22" s="120">
        <v>69800626.769999996</v>
      </c>
      <c r="AEU22" s="120">
        <v>34301857.090000004</v>
      </c>
      <c r="AEV22" s="120">
        <v>49467001.330000006</v>
      </c>
      <c r="AEW22" s="120">
        <v>31883267.48</v>
      </c>
      <c r="AEX22" s="120">
        <v>8864673.0600000005</v>
      </c>
      <c r="AEY22" s="120">
        <v>305293587.00999993</v>
      </c>
      <c r="AEZ22" s="120">
        <v>190472133.99000001</v>
      </c>
      <c r="AFA22" s="120">
        <v>64376622.43</v>
      </c>
      <c r="AFB22" s="120">
        <v>61654088.560000002</v>
      </c>
      <c r="AFC22" s="120">
        <v>86514365.730000004</v>
      </c>
      <c r="AFD22" s="120">
        <v>79054399.049999997</v>
      </c>
      <c r="AFE22" s="120">
        <v>39959893.210000008</v>
      </c>
      <c r="AFF22" s="120">
        <v>61799149.289999999</v>
      </c>
      <c r="AFG22" s="120">
        <v>35673161.93</v>
      </c>
      <c r="AFH22" s="120">
        <v>53948220.419999994</v>
      </c>
      <c r="AFI22" s="120">
        <v>46097089.200000003</v>
      </c>
      <c r="AFJ22" s="120">
        <v>42755995.419999994</v>
      </c>
      <c r="AFK22" s="120">
        <v>59364489.730000004</v>
      </c>
      <c r="AFL22" s="120">
        <v>322386684.83999997</v>
      </c>
      <c r="AFM22" s="120">
        <v>95920528.989999995</v>
      </c>
      <c r="AFN22" s="120">
        <v>56122273.979999997</v>
      </c>
      <c r="AFO22" s="120">
        <v>52389127.359999999</v>
      </c>
      <c r="AFP22" s="120">
        <v>49124011.609999999</v>
      </c>
      <c r="AFQ22" s="120">
        <v>35570950.93</v>
      </c>
      <c r="AFR22" s="120">
        <v>33234242.429999996</v>
      </c>
      <c r="AFS22" s="120">
        <v>69025609.760000005</v>
      </c>
      <c r="AFT22" s="120">
        <v>61520243.940000005</v>
      </c>
      <c r="AFU22" s="120">
        <v>31243398.129999999</v>
      </c>
      <c r="AFV22" s="120">
        <v>65004372.660000004</v>
      </c>
      <c r="AFW22" s="120">
        <v>29627171.030000001</v>
      </c>
      <c r="AFX22" s="120">
        <v>319380511.98999995</v>
      </c>
      <c r="AFY22" s="120">
        <v>29384045.359999999</v>
      </c>
      <c r="AFZ22" s="120">
        <v>39190406.129999995</v>
      </c>
      <c r="AGA22" s="120">
        <v>34843489.140000001</v>
      </c>
      <c r="AGB22" s="120">
        <v>79423643.36999999</v>
      </c>
      <c r="AGC22" s="120">
        <v>32661244.950000003</v>
      </c>
      <c r="AGD22" s="120">
        <v>31153294.670000002</v>
      </c>
      <c r="AGE22" s="120">
        <v>33776964.109999999</v>
      </c>
      <c r="AGF22" s="120">
        <v>29037475.300000001</v>
      </c>
      <c r="AGG22" s="120">
        <v>41482266.060000002</v>
      </c>
      <c r="AGH22" s="120">
        <v>16058236.449999999</v>
      </c>
      <c r="AGI22" s="120">
        <v>501155374.55000001</v>
      </c>
      <c r="AGJ22" s="120">
        <v>128929667.93000001</v>
      </c>
      <c r="AGK22" s="120">
        <v>50678908.080000006</v>
      </c>
      <c r="AGL22" s="120">
        <v>30206548.48</v>
      </c>
      <c r="AGM22" s="120">
        <v>63745754.659999996</v>
      </c>
      <c r="AGN22" s="120">
        <v>64757454.020000003</v>
      </c>
      <c r="AGO22" s="120">
        <v>27414335.280000001</v>
      </c>
      <c r="AGP22" s="120">
        <v>20684064.250000004</v>
      </c>
      <c r="AGQ22" s="120">
        <v>616718435.21000004</v>
      </c>
      <c r="AGR22" s="120">
        <v>403861519.37000006</v>
      </c>
      <c r="AGS22" s="120">
        <v>49920456.93</v>
      </c>
      <c r="AGT22" s="120">
        <v>81820979.219999999</v>
      </c>
      <c r="AGU22" s="120">
        <v>91899877.570000008</v>
      </c>
      <c r="AGV22" s="120">
        <v>69666516.13000001</v>
      </c>
      <c r="AGW22" s="120">
        <v>58935961.400000006</v>
      </c>
      <c r="AGX22" s="120">
        <v>57738472.710000008</v>
      </c>
      <c r="AGY22" s="120">
        <v>19473656.310000002</v>
      </c>
      <c r="AGZ22" s="120">
        <v>49006066.989999995</v>
      </c>
      <c r="AHA22" s="120">
        <v>48146491.919999994</v>
      </c>
      <c r="AHB22" s="120">
        <v>33541680</v>
      </c>
      <c r="AHC22" s="120">
        <v>30005288.23</v>
      </c>
      <c r="AHD22" s="120">
        <v>25882011.539999999</v>
      </c>
      <c r="AHE22" s="120">
        <v>31825713.400000002</v>
      </c>
      <c r="AHF22" s="120">
        <v>46558981.039999992</v>
      </c>
      <c r="AHG22" s="120">
        <v>29792056.670000002</v>
      </c>
      <c r="AHH22" s="120">
        <v>196144908.33000004</v>
      </c>
      <c r="AHI22" s="120">
        <v>45801968.009999998</v>
      </c>
      <c r="AHJ22" s="120">
        <v>48953358.699999996</v>
      </c>
      <c r="AHK22" s="120">
        <v>39223829.629999995</v>
      </c>
      <c r="AHL22" s="120">
        <v>63883924.75</v>
      </c>
      <c r="AHM22" s="120">
        <v>39959847.699999996</v>
      </c>
      <c r="AHN22" s="120">
        <v>7367450.6400000006</v>
      </c>
    </row>
    <row r="23" spans="1:898" ht="24.6">
      <c r="A23" s="141" t="s">
        <v>27</v>
      </c>
      <c r="B23" s="6" t="s">
        <v>28</v>
      </c>
      <c r="C23" s="120">
        <v>185082470</v>
      </c>
      <c r="D23" s="120">
        <v>15550299.020000001</v>
      </c>
      <c r="E23" s="120">
        <v>21037424.5</v>
      </c>
      <c r="F23" s="120">
        <v>10381606</v>
      </c>
      <c r="G23" s="120">
        <v>35886187</v>
      </c>
      <c r="H23" s="120">
        <v>16839228</v>
      </c>
      <c r="I23" s="120">
        <v>24120596.699999999</v>
      </c>
      <c r="J23" s="120">
        <v>16840415</v>
      </c>
      <c r="K23" s="120">
        <v>16880684</v>
      </c>
      <c r="L23" s="120">
        <v>14378442</v>
      </c>
      <c r="M23" s="120">
        <v>9732468</v>
      </c>
      <c r="N23" s="120">
        <v>8292131</v>
      </c>
      <c r="O23" s="120">
        <v>10939066.119999999</v>
      </c>
      <c r="P23" s="120">
        <v>10818168</v>
      </c>
      <c r="Q23" s="120">
        <v>9514065</v>
      </c>
      <c r="R23" s="120">
        <v>12876486.190000001</v>
      </c>
      <c r="S23" s="120">
        <v>10563733.85</v>
      </c>
      <c r="T23" s="120">
        <v>5609145.5</v>
      </c>
      <c r="U23" s="120">
        <v>123168212.8</v>
      </c>
      <c r="V23" s="120">
        <v>44612584.420000002</v>
      </c>
      <c r="W23" s="120">
        <v>9785259.6500000004</v>
      </c>
      <c r="X23" s="120">
        <v>18166854.849999998</v>
      </c>
      <c r="Y23" s="120">
        <v>12146216.619999999</v>
      </c>
      <c r="Z23" s="120">
        <v>11949692.289999999</v>
      </c>
      <c r="AA23" s="120">
        <v>8284954</v>
      </c>
      <c r="AB23" s="120">
        <v>48260397.730000004</v>
      </c>
      <c r="AC23" s="120">
        <v>20338737.899999999</v>
      </c>
      <c r="AD23" s="120">
        <v>9269579.620000001</v>
      </c>
      <c r="AE23" s="120">
        <v>23474740</v>
      </c>
      <c r="AF23" s="120">
        <v>9562012.6300000008</v>
      </c>
      <c r="AG23" s="120">
        <v>35865960</v>
      </c>
      <c r="AH23" s="120">
        <v>15516574.860000001</v>
      </c>
      <c r="AI23" s="120">
        <v>13223189.42</v>
      </c>
      <c r="AJ23" s="120">
        <v>9346784.5899999999</v>
      </c>
      <c r="AK23" s="120">
        <v>14600792.859999999</v>
      </c>
      <c r="AL23" s="120">
        <v>13277581</v>
      </c>
      <c r="AM23" s="120">
        <v>8759132.8199999984</v>
      </c>
      <c r="AN23" s="120">
        <v>10458974.960000001</v>
      </c>
      <c r="AO23" s="120">
        <v>7383838.71</v>
      </c>
      <c r="AP23" s="120">
        <v>7379117</v>
      </c>
      <c r="AQ23" s="120">
        <v>6293297.3599999994</v>
      </c>
      <c r="AR23" s="120">
        <v>7608171.3399999999</v>
      </c>
      <c r="AS23" s="120">
        <v>78363818.829999998</v>
      </c>
      <c r="AT23" s="120">
        <v>4818566</v>
      </c>
      <c r="AU23" s="120">
        <v>4577119.2</v>
      </c>
      <c r="AV23" s="120">
        <v>6067410.9799999995</v>
      </c>
      <c r="AW23" s="120">
        <v>8516295</v>
      </c>
      <c r="AX23" s="120">
        <v>11235572.6</v>
      </c>
      <c r="AY23" s="120">
        <v>6085985</v>
      </c>
      <c r="AZ23" s="120">
        <v>7122842.1899999995</v>
      </c>
      <c r="BA23" s="120">
        <v>5185532.6899999995</v>
      </c>
      <c r="BB23" s="120">
        <v>5076075</v>
      </c>
      <c r="BC23" s="120">
        <v>4526329</v>
      </c>
      <c r="BD23" s="120">
        <v>4382136</v>
      </c>
      <c r="BE23" s="120">
        <v>18033093.5</v>
      </c>
      <c r="BF23" s="120">
        <v>4967596</v>
      </c>
      <c r="BG23" s="120">
        <v>3098806</v>
      </c>
      <c r="BH23" s="120">
        <v>54386423</v>
      </c>
      <c r="BI23" s="120">
        <v>30464247.77</v>
      </c>
      <c r="BJ23" s="120">
        <v>9177822.1500000004</v>
      </c>
      <c r="BK23" s="120">
        <v>7507420.1100000003</v>
      </c>
      <c r="BL23" s="120">
        <v>11214345.73</v>
      </c>
      <c r="BM23" s="120">
        <v>8084294.6600000001</v>
      </c>
      <c r="BN23" s="120">
        <v>7867025.75</v>
      </c>
      <c r="BO23" s="120">
        <v>139700</v>
      </c>
      <c r="BP23" s="120">
        <v>584520</v>
      </c>
      <c r="BQ23" s="120">
        <v>71421760.099999994</v>
      </c>
      <c r="BR23" s="120">
        <v>9732882</v>
      </c>
      <c r="BS23" s="120">
        <v>12117373.5</v>
      </c>
      <c r="BT23" s="120">
        <v>10961514</v>
      </c>
      <c r="BU23" s="120">
        <v>9402095.3100000005</v>
      </c>
      <c r="BV23" s="120">
        <v>10130123.799999999</v>
      </c>
      <c r="BW23" s="120">
        <v>4689160</v>
      </c>
      <c r="BX23" s="120">
        <v>9493772</v>
      </c>
      <c r="BY23" s="120">
        <v>29862685.879999999</v>
      </c>
      <c r="BZ23" s="120">
        <v>8805473.75</v>
      </c>
      <c r="CA23" s="120">
        <v>10575149.4</v>
      </c>
      <c r="CB23" s="120">
        <v>22871447.350000001</v>
      </c>
      <c r="CC23" s="120">
        <v>9333451</v>
      </c>
      <c r="CD23" s="120">
        <v>10809680.07</v>
      </c>
      <c r="CE23" s="120">
        <v>7821953</v>
      </c>
      <c r="CF23" s="120">
        <v>122894055.61</v>
      </c>
      <c r="CG23" s="120">
        <v>9375704.8000000007</v>
      </c>
      <c r="CH23" s="120">
        <v>20829187.210000001</v>
      </c>
      <c r="CI23" s="120">
        <v>5952399.9000000004</v>
      </c>
      <c r="CJ23" s="120">
        <v>8863677.25</v>
      </c>
      <c r="CK23" s="120">
        <v>6630733.5700000003</v>
      </c>
      <c r="CL23" s="120">
        <v>9530789.1500000022</v>
      </c>
      <c r="CM23" s="120">
        <v>17108651.719999999</v>
      </c>
      <c r="CN23" s="120">
        <v>4162695</v>
      </c>
      <c r="CO23" s="120">
        <v>8243909.79</v>
      </c>
      <c r="CP23" s="120">
        <v>9356071.0199999996</v>
      </c>
      <c r="CQ23" s="120">
        <v>8066373.4199999999</v>
      </c>
      <c r="CR23" s="120">
        <v>6744837.5</v>
      </c>
      <c r="CS23" s="120">
        <v>77214265.209999993</v>
      </c>
      <c r="CT23" s="120">
        <v>7802357</v>
      </c>
      <c r="CU23" s="120">
        <v>5217314</v>
      </c>
      <c r="CV23" s="120">
        <v>23169911.800000001</v>
      </c>
      <c r="CW23" s="120">
        <v>6697904.2000000002</v>
      </c>
      <c r="CX23" s="120">
        <v>15292214</v>
      </c>
      <c r="CY23" s="120">
        <v>5346316</v>
      </c>
      <c r="CZ23" s="120">
        <v>3424487.1</v>
      </c>
      <c r="DA23" s="120">
        <v>38031121.140000001</v>
      </c>
      <c r="DB23" s="120">
        <v>80529819.5</v>
      </c>
      <c r="DC23" s="120">
        <v>10792391.18</v>
      </c>
      <c r="DD23" s="120">
        <v>12723721.050000001</v>
      </c>
      <c r="DE23" s="120">
        <v>22860931.449999999</v>
      </c>
      <c r="DF23" s="120">
        <v>23536194</v>
      </c>
      <c r="DG23" s="120">
        <v>23845127</v>
      </c>
      <c r="DH23" s="120">
        <v>25084550</v>
      </c>
      <c r="DI23" s="120">
        <v>9272791</v>
      </c>
      <c r="DJ23" s="120">
        <v>140882245</v>
      </c>
      <c r="DK23" s="120">
        <v>11294588.440000001</v>
      </c>
      <c r="DL23" s="120">
        <v>12042605.120000001</v>
      </c>
      <c r="DM23" s="120">
        <v>9917124.129999999</v>
      </c>
      <c r="DN23" s="120">
        <v>13102337.43</v>
      </c>
      <c r="DO23" s="120">
        <v>10178750.949999999</v>
      </c>
      <c r="DP23" s="120">
        <v>13190641.75</v>
      </c>
      <c r="DQ23" s="120">
        <v>10649134.560000001</v>
      </c>
      <c r="DR23" s="120">
        <v>22119356.879999999</v>
      </c>
      <c r="DS23" s="120">
        <v>94493124.599999979</v>
      </c>
      <c r="DT23" s="120">
        <v>16017223</v>
      </c>
      <c r="DU23" s="120">
        <v>35793690.460000001</v>
      </c>
      <c r="DV23" s="120">
        <v>52535129.119999997</v>
      </c>
      <c r="DW23" s="120">
        <v>16611737.41</v>
      </c>
      <c r="DX23" s="120">
        <v>34993755</v>
      </c>
      <c r="DY23" s="120">
        <v>21660392.399999999</v>
      </c>
      <c r="DZ23" s="120">
        <v>7570133.9900000002</v>
      </c>
      <c r="EA23" s="120">
        <v>11481659</v>
      </c>
      <c r="EB23" s="120">
        <v>10966615</v>
      </c>
      <c r="EC23" s="120">
        <v>23566223</v>
      </c>
      <c r="ED23" s="120">
        <v>34212834.219999999</v>
      </c>
      <c r="EE23" s="120">
        <v>36406528.219999999</v>
      </c>
      <c r="EF23" s="120">
        <v>8054884.1900000004</v>
      </c>
      <c r="EG23" s="120">
        <v>15071048.449999999</v>
      </c>
      <c r="EH23" s="120">
        <v>6371199.0099999998</v>
      </c>
      <c r="EI23" s="120">
        <v>13399853.859999999</v>
      </c>
      <c r="EJ23" s="120">
        <v>12749878.970000001</v>
      </c>
      <c r="EK23" s="120">
        <v>5101545</v>
      </c>
      <c r="EL23" s="120">
        <v>9697160</v>
      </c>
      <c r="EM23" s="120">
        <v>105294701.33000001</v>
      </c>
      <c r="EN23" s="120">
        <v>7389996.2999999998</v>
      </c>
      <c r="EO23" s="120">
        <v>8616150.25</v>
      </c>
      <c r="EP23" s="120">
        <v>8506575.4000000004</v>
      </c>
      <c r="EQ23" s="120">
        <v>6728213.1200000001</v>
      </c>
      <c r="ER23" s="120">
        <v>4958446.7300000004</v>
      </c>
      <c r="ES23" s="120">
        <v>14861525</v>
      </c>
      <c r="ET23" s="120">
        <v>7725742.5800000001</v>
      </c>
      <c r="EU23" s="120">
        <v>10996895</v>
      </c>
      <c r="EV23" s="120">
        <v>66697941.170000002</v>
      </c>
      <c r="EW23" s="120">
        <v>3955987.35</v>
      </c>
      <c r="EX23" s="120">
        <v>9515246.6099999994</v>
      </c>
      <c r="EY23" s="120">
        <v>11910292</v>
      </c>
      <c r="EZ23" s="120">
        <v>17830056.309999999</v>
      </c>
      <c r="FA23" s="120">
        <v>16378474.98</v>
      </c>
      <c r="FB23" s="120">
        <v>12497413</v>
      </c>
      <c r="FC23" s="120">
        <v>9665437.1300000008</v>
      </c>
      <c r="FD23" s="120">
        <v>8659643.7100000009</v>
      </c>
      <c r="FE23" s="120">
        <v>7307561.1199999992</v>
      </c>
      <c r="FF23" s="120">
        <v>10737612.859999999</v>
      </c>
      <c r="FG23" s="120">
        <v>5287299.0599999996</v>
      </c>
      <c r="FH23" s="120">
        <v>41995203</v>
      </c>
      <c r="FI23" s="120">
        <v>6318409.5600000005</v>
      </c>
      <c r="FJ23" s="120">
        <v>8784267.1000000015</v>
      </c>
      <c r="FK23" s="120">
        <v>5967096.5499999998</v>
      </c>
      <c r="FL23" s="120">
        <v>12187568.5</v>
      </c>
      <c r="FM23" s="120">
        <v>11526669</v>
      </c>
      <c r="FN23" s="120">
        <v>5837857.96</v>
      </c>
      <c r="FO23" s="120">
        <v>3019642.7</v>
      </c>
      <c r="FP23" s="120">
        <v>92708660</v>
      </c>
      <c r="FQ23" s="120">
        <v>9966107.5099999998</v>
      </c>
      <c r="FR23" s="120">
        <v>13706445</v>
      </c>
      <c r="FS23" s="120">
        <v>11573586.43</v>
      </c>
      <c r="FT23" s="120">
        <v>15626193.5</v>
      </c>
      <c r="FU23" s="120">
        <v>8349179</v>
      </c>
      <c r="FV23" s="120">
        <v>18703598</v>
      </c>
      <c r="FW23" s="120">
        <v>12558783</v>
      </c>
      <c r="FX23" s="120">
        <v>11514333.030000001</v>
      </c>
      <c r="FY23" s="120">
        <v>9228200.6699999999</v>
      </c>
      <c r="FZ23" s="120">
        <v>19585827</v>
      </c>
      <c r="GA23" s="120">
        <v>9423243.75</v>
      </c>
      <c r="GB23" s="120">
        <v>8413494.3900000006</v>
      </c>
      <c r="GC23" s="120">
        <v>4208754.5</v>
      </c>
      <c r="GD23" s="120">
        <v>58378654.969999999</v>
      </c>
      <c r="GE23" s="120">
        <v>6699683.1200000001</v>
      </c>
      <c r="GF23" s="120">
        <v>6792866.6899999995</v>
      </c>
      <c r="GG23" s="120">
        <v>14150378.949999999</v>
      </c>
      <c r="GH23" s="120">
        <v>11099336.720000001</v>
      </c>
      <c r="GI23" s="120">
        <v>9622158.5999999996</v>
      </c>
      <c r="GJ23" s="120">
        <v>8195521.2999999998</v>
      </c>
      <c r="GK23" s="120">
        <v>14753104.310000001</v>
      </c>
      <c r="GL23" s="120">
        <v>6790291.4199999999</v>
      </c>
      <c r="GM23" s="120">
        <v>3566351.14</v>
      </c>
      <c r="GN23" s="120">
        <v>3277363.8100000005</v>
      </c>
      <c r="GO23" s="120">
        <v>3578863</v>
      </c>
      <c r="GP23" s="120">
        <v>31361843.18</v>
      </c>
      <c r="GQ23" s="120">
        <v>15214230.83</v>
      </c>
      <c r="GR23" s="120">
        <v>9938961.7300000004</v>
      </c>
      <c r="GS23" s="120">
        <v>15445609.75</v>
      </c>
      <c r="GT23" s="120">
        <v>3847096.1</v>
      </c>
      <c r="GU23" s="120">
        <v>14327436.41</v>
      </c>
      <c r="GV23" s="120">
        <v>13962348.76</v>
      </c>
      <c r="GW23" s="120">
        <v>6546409.4100000001</v>
      </c>
      <c r="GX23" s="120">
        <v>23059965.449999999</v>
      </c>
      <c r="GY23" s="120">
        <v>3149480.9699999997</v>
      </c>
      <c r="GZ23" s="120">
        <v>9949006.3000000007</v>
      </c>
      <c r="HA23" s="120">
        <v>6025789.3600000003</v>
      </c>
      <c r="HB23" s="120">
        <v>89288163</v>
      </c>
      <c r="HC23" s="120">
        <v>12593704</v>
      </c>
      <c r="HD23" s="120">
        <v>17830995.149999999</v>
      </c>
      <c r="HE23" s="120">
        <v>16225844.620000001</v>
      </c>
      <c r="HF23" s="120">
        <v>13156787.83</v>
      </c>
      <c r="HG23" s="120">
        <v>18903382.280000001</v>
      </c>
      <c r="HH23" s="120">
        <v>1882016.8</v>
      </c>
      <c r="HI23" s="120">
        <v>74697191.289999992</v>
      </c>
      <c r="HJ23" s="120">
        <v>19972365.370000001</v>
      </c>
      <c r="HK23" s="120">
        <v>11329806.48</v>
      </c>
      <c r="HL23" s="120">
        <v>8648806.3200000003</v>
      </c>
      <c r="HM23" s="120">
        <v>8287161.9699999997</v>
      </c>
      <c r="HN23" s="120">
        <v>8255295.2000000002</v>
      </c>
      <c r="HO23" s="120">
        <v>10232608.34</v>
      </c>
      <c r="HP23" s="120">
        <v>5397090.5299999993</v>
      </c>
      <c r="HQ23" s="120">
        <v>84383689.319999993</v>
      </c>
      <c r="HR23" s="120">
        <v>29550708.210000001</v>
      </c>
      <c r="HS23" s="120">
        <v>7039029.9900000002</v>
      </c>
      <c r="HT23" s="120">
        <v>5782947.1500000004</v>
      </c>
      <c r="HU23" s="120">
        <v>5142055.2</v>
      </c>
      <c r="HV23" s="120">
        <v>2691586.44</v>
      </c>
      <c r="HW23" s="120">
        <v>11152554.890000001</v>
      </c>
      <c r="HX23" s="120">
        <v>6128413</v>
      </c>
      <c r="HY23" s="120">
        <v>5077451.12</v>
      </c>
      <c r="HZ23" s="120">
        <v>7184183</v>
      </c>
      <c r="IA23" s="120">
        <v>5811384.29</v>
      </c>
      <c r="IB23" s="120">
        <v>12380649.790000001</v>
      </c>
      <c r="IC23" s="120">
        <v>2835284</v>
      </c>
      <c r="ID23" s="120">
        <v>10380589.5</v>
      </c>
      <c r="IE23" s="120">
        <v>4036010.24</v>
      </c>
      <c r="IF23" s="120">
        <v>4899329</v>
      </c>
      <c r="IG23" s="120">
        <v>84487419</v>
      </c>
      <c r="IH23" s="120">
        <v>23191747.350000001</v>
      </c>
      <c r="II23" s="120">
        <v>12351097</v>
      </c>
      <c r="IJ23" s="120">
        <v>13312808.840000002</v>
      </c>
      <c r="IK23" s="120">
        <v>29604645.940000001</v>
      </c>
      <c r="IL23" s="120">
        <v>9429224.6799999997</v>
      </c>
      <c r="IM23" s="120">
        <v>8246062</v>
      </c>
      <c r="IN23" s="120">
        <v>7005361</v>
      </c>
      <c r="IO23" s="120">
        <v>7151879.5600000005</v>
      </c>
      <c r="IP23" s="120">
        <v>8830870</v>
      </c>
      <c r="IQ23" s="120">
        <v>7615549</v>
      </c>
      <c r="IR23" s="120">
        <v>95470129.829999998</v>
      </c>
      <c r="IS23" s="120">
        <v>36378670.769999996</v>
      </c>
      <c r="IT23" s="120">
        <v>13045816.669999998</v>
      </c>
      <c r="IU23" s="120">
        <v>9598696</v>
      </c>
      <c r="IV23" s="120">
        <v>7939877.3300000001</v>
      </c>
      <c r="IW23" s="120">
        <v>3569070</v>
      </c>
      <c r="IX23" s="120">
        <v>9536585.3200000003</v>
      </c>
      <c r="IY23" s="120">
        <v>4782455.95</v>
      </c>
      <c r="IZ23" s="120">
        <v>5308407</v>
      </c>
      <c r="JA23" s="120">
        <v>13604826.939999999</v>
      </c>
      <c r="JB23" s="120">
        <v>14816934</v>
      </c>
      <c r="JC23" s="120">
        <v>9499725</v>
      </c>
      <c r="JD23" s="120">
        <v>29537072</v>
      </c>
      <c r="JE23" s="120">
        <v>18858945.68</v>
      </c>
      <c r="JF23" s="120">
        <v>3424775.59</v>
      </c>
      <c r="JG23" s="120">
        <v>3774702.7399999998</v>
      </c>
      <c r="JH23" s="120">
        <v>4379177.33</v>
      </c>
      <c r="JI23" s="120">
        <v>2485398.34</v>
      </c>
      <c r="JJ23" s="120">
        <v>45442305.460000001</v>
      </c>
      <c r="JK23" s="120">
        <v>6153430</v>
      </c>
      <c r="JL23" s="120">
        <v>8538460</v>
      </c>
      <c r="JM23" s="120">
        <v>10978925.76</v>
      </c>
      <c r="JN23" s="120">
        <v>6430054.7000000002</v>
      </c>
      <c r="JO23" s="120">
        <v>16357846.890000001</v>
      </c>
      <c r="JP23" s="120">
        <v>4106213</v>
      </c>
      <c r="JQ23" s="120">
        <v>77745669.5</v>
      </c>
      <c r="JR23" s="120">
        <v>40662382.399999999</v>
      </c>
      <c r="JS23" s="120">
        <v>7571191</v>
      </c>
      <c r="JT23" s="120">
        <v>4923232.8</v>
      </c>
      <c r="JU23" s="120">
        <v>11344425.199999999</v>
      </c>
      <c r="JV23" s="120">
        <v>3190121</v>
      </c>
      <c r="JW23" s="120">
        <v>25075119</v>
      </c>
      <c r="JX23" s="120">
        <v>15501257</v>
      </c>
      <c r="JY23" s="120">
        <v>9221899</v>
      </c>
      <c r="JZ23" s="120">
        <v>9502157.3100000005</v>
      </c>
      <c r="KA23" s="120">
        <v>7037112.6799999997</v>
      </c>
      <c r="KB23" s="120">
        <v>7156870</v>
      </c>
      <c r="KC23" s="120">
        <v>9426684.4499999993</v>
      </c>
      <c r="KD23" s="120">
        <v>2200390.96</v>
      </c>
      <c r="KE23" s="120">
        <v>5472554.8599999994</v>
      </c>
      <c r="KF23" s="120">
        <v>129520183.28</v>
      </c>
      <c r="KG23" s="120">
        <v>0</v>
      </c>
      <c r="KH23" s="120">
        <v>6425226.6899999995</v>
      </c>
      <c r="KI23" s="120">
        <v>13939686.27</v>
      </c>
      <c r="KJ23" s="120">
        <v>16773490.039999999</v>
      </c>
      <c r="KK23" s="120">
        <v>6574854.3700000001</v>
      </c>
      <c r="KL23" s="120">
        <v>40082054.140000001</v>
      </c>
      <c r="KM23" s="120">
        <v>10432448.449999999</v>
      </c>
      <c r="KN23" s="120">
        <v>7426618.6200000001</v>
      </c>
      <c r="KO23" s="120">
        <v>43331370.310000002</v>
      </c>
      <c r="KP23" s="120">
        <v>12872461.140000001</v>
      </c>
      <c r="KQ23" s="120">
        <v>15183230.890000001</v>
      </c>
      <c r="KR23" s="120">
        <v>29508269</v>
      </c>
      <c r="KS23" s="120">
        <v>7834673</v>
      </c>
      <c r="KT23" s="120">
        <v>20746758</v>
      </c>
      <c r="KU23" s="120">
        <v>86810792.210000008</v>
      </c>
      <c r="KV23" s="120">
        <v>12768004</v>
      </c>
      <c r="KW23" s="120">
        <v>56785598.839999996</v>
      </c>
      <c r="KX23" s="120">
        <v>7929401</v>
      </c>
      <c r="KY23" s="120">
        <v>4386809</v>
      </c>
      <c r="KZ23" s="120">
        <v>19797816</v>
      </c>
      <c r="LA23" s="120">
        <v>13342962.359999999</v>
      </c>
      <c r="LB23" s="120">
        <v>8689363</v>
      </c>
      <c r="LC23" s="120">
        <v>7737382</v>
      </c>
      <c r="LD23" s="120">
        <v>7273606.0700000003</v>
      </c>
      <c r="LE23" s="120">
        <v>119579499.13</v>
      </c>
      <c r="LF23" s="120">
        <v>27442411</v>
      </c>
      <c r="LG23" s="120">
        <v>28023831.649999999</v>
      </c>
      <c r="LH23" s="120">
        <v>32809799.23</v>
      </c>
      <c r="LI23" s="120">
        <v>13806127.4</v>
      </c>
      <c r="LJ23" s="120">
        <v>7032661.6600000001</v>
      </c>
      <c r="LK23" s="120">
        <v>5532644.9900000002</v>
      </c>
      <c r="LL23" s="120">
        <v>10757099</v>
      </c>
      <c r="LM23" s="120">
        <v>6233692</v>
      </c>
      <c r="LN23" s="120">
        <v>11809248</v>
      </c>
      <c r="LO23" s="120">
        <v>5248537.5</v>
      </c>
      <c r="LP23" s="120">
        <v>43521436.100000001</v>
      </c>
      <c r="LQ23" s="120">
        <v>7976267.7999999998</v>
      </c>
      <c r="LR23" s="120">
        <v>4987950.82</v>
      </c>
      <c r="LS23" s="120">
        <v>160525627.78999999</v>
      </c>
      <c r="LT23" s="120">
        <v>67451458.5</v>
      </c>
      <c r="LU23" s="120">
        <v>115336501</v>
      </c>
      <c r="LV23" s="120">
        <v>45444378.339999996</v>
      </c>
      <c r="LW23" s="120">
        <v>19887089.719999999</v>
      </c>
      <c r="LX23" s="120">
        <v>17844493</v>
      </c>
      <c r="LY23" s="120">
        <v>12161810</v>
      </c>
      <c r="LZ23" s="120">
        <v>12605246.399999999</v>
      </c>
      <c r="MA23" s="120">
        <v>7685030</v>
      </c>
      <c r="MB23" s="120">
        <v>11167115</v>
      </c>
      <c r="MC23" s="120">
        <v>32092060.449999999</v>
      </c>
      <c r="MD23" s="120">
        <v>9789466</v>
      </c>
      <c r="ME23" s="120">
        <v>148415311</v>
      </c>
      <c r="MF23" s="120">
        <v>10079232.129999999</v>
      </c>
      <c r="MG23" s="120">
        <v>6505399.6099999994</v>
      </c>
      <c r="MH23" s="120">
        <v>7294898.3700000001</v>
      </c>
      <c r="MI23" s="120">
        <v>5755348.0800000001</v>
      </c>
      <c r="MJ23" s="120">
        <v>10719729.74</v>
      </c>
      <c r="MK23" s="120">
        <v>9468213.0700000003</v>
      </c>
      <c r="ML23" s="120">
        <v>8717003.8599999994</v>
      </c>
      <c r="MM23" s="120">
        <v>12302000.210000001</v>
      </c>
      <c r="MN23" s="120">
        <v>7424948.8399999999</v>
      </c>
      <c r="MO23" s="120">
        <v>8131317.8600000003</v>
      </c>
      <c r="MP23" s="120">
        <v>6641476</v>
      </c>
      <c r="MQ23" s="120">
        <v>82289142.340000004</v>
      </c>
      <c r="MR23" s="120">
        <v>11247075.91</v>
      </c>
      <c r="MS23" s="120">
        <v>7994078.4900000002</v>
      </c>
      <c r="MT23" s="120">
        <v>22360656.5</v>
      </c>
      <c r="MU23" s="120">
        <v>14083933.370000001</v>
      </c>
      <c r="MV23" s="120">
        <v>6332464</v>
      </c>
      <c r="MW23" s="120">
        <v>22956039.939900003</v>
      </c>
      <c r="MX23" s="120">
        <v>17575111.5</v>
      </c>
      <c r="MY23" s="120">
        <v>9264389</v>
      </c>
      <c r="MZ23" s="120">
        <v>3873962.38</v>
      </c>
      <c r="NA23" s="120">
        <v>3426978.67</v>
      </c>
      <c r="NB23" s="120">
        <v>202929437.65999997</v>
      </c>
      <c r="NC23" s="120">
        <v>28184070.830000002</v>
      </c>
      <c r="ND23" s="120">
        <v>6616492</v>
      </c>
      <c r="NE23" s="120">
        <v>79173683.629999995</v>
      </c>
      <c r="NF23" s="120">
        <v>6824874.0800000001</v>
      </c>
      <c r="NG23" s="120">
        <v>24879617.539999999</v>
      </c>
      <c r="NH23" s="120">
        <v>39600240.5</v>
      </c>
      <c r="NI23" s="120">
        <v>32435256.070000004</v>
      </c>
      <c r="NJ23" s="120">
        <v>2421199</v>
      </c>
      <c r="NK23" s="120">
        <v>7553105.6100000003</v>
      </c>
      <c r="NL23" s="120">
        <v>8640963.3699999992</v>
      </c>
      <c r="NM23" s="120">
        <v>7751190.25</v>
      </c>
      <c r="NN23" s="120">
        <v>49313651.590000004</v>
      </c>
      <c r="NO23" s="120">
        <v>11317201</v>
      </c>
      <c r="NP23" s="120">
        <v>9380906.620000001</v>
      </c>
      <c r="NQ23" s="120">
        <v>7086125.8700000001</v>
      </c>
      <c r="NR23" s="120">
        <v>9872006.6300000008</v>
      </c>
      <c r="NS23" s="120">
        <v>3279944.72</v>
      </c>
      <c r="NT23" s="120">
        <v>6659232.1600000001</v>
      </c>
      <c r="NU23" s="120">
        <v>73691357.150000006</v>
      </c>
      <c r="NV23" s="120">
        <v>43432080.199999996</v>
      </c>
      <c r="NW23" s="120">
        <v>7157571</v>
      </c>
      <c r="NX23" s="120">
        <v>4280680.5</v>
      </c>
      <c r="NY23" s="120">
        <v>6845647.5299999993</v>
      </c>
      <c r="NZ23" s="120">
        <v>10474914.120000001</v>
      </c>
      <c r="OA23" s="120">
        <v>4966460.45</v>
      </c>
      <c r="OB23" s="120">
        <v>92487233.329999998</v>
      </c>
      <c r="OC23" s="120">
        <v>31813591.489999998</v>
      </c>
      <c r="OD23" s="120">
        <v>12258686.58</v>
      </c>
      <c r="OE23" s="120">
        <v>37801966</v>
      </c>
      <c r="OF23" s="120">
        <v>10883073.68</v>
      </c>
      <c r="OG23" s="120">
        <v>11424187</v>
      </c>
      <c r="OH23" s="120">
        <v>17496436.059999999</v>
      </c>
      <c r="OI23" s="120">
        <v>8273846.1800000006</v>
      </c>
      <c r="OJ23" s="120">
        <v>7743126</v>
      </c>
      <c r="OK23" s="120">
        <v>118649736.44</v>
      </c>
      <c r="OL23" s="120">
        <v>30757653.699999999</v>
      </c>
      <c r="OM23" s="120">
        <v>35867505.130000003</v>
      </c>
      <c r="ON23" s="120">
        <v>20125495.600000001</v>
      </c>
      <c r="OO23" s="120">
        <v>10933804.049999999</v>
      </c>
      <c r="OP23" s="120">
        <v>6168136.2799999993</v>
      </c>
      <c r="OQ23" s="120">
        <v>75430162</v>
      </c>
      <c r="OR23" s="120">
        <v>7208205.9700000007</v>
      </c>
      <c r="OS23" s="120">
        <v>9344261.1500000004</v>
      </c>
      <c r="OT23" s="120">
        <v>16128705.759999998</v>
      </c>
      <c r="OU23" s="120">
        <v>16866436.16</v>
      </c>
      <c r="OV23" s="120">
        <v>25669607</v>
      </c>
      <c r="OW23" s="120">
        <v>9672935.0899999999</v>
      </c>
      <c r="OX23" s="120">
        <v>5438742</v>
      </c>
      <c r="OY23" s="120">
        <v>5469260</v>
      </c>
      <c r="OZ23" s="120">
        <v>91346910.25</v>
      </c>
      <c r="PA23" s="120">
        <v>9539907.8599999994</v>
      </c>
      <c r="PB23" s="120">
        <v>23609455.509999998</v>
      </c>
      <c r="PC23" s="120">
        <v>3919838.79</v>
      </c>
      <c r="PD23" s="120">
        <v>14636926.859999999</v>
      </c>
      <c r="PE23" s="120">
        <v>27084954.000000004</v>
      </c>
      <c r="PF23" s="120">
        <v>10535676.030000001</v>
      </c>
      <c r="PG23" s="120">
        <v>5730104.2000000002</v>
      </c>
      <c r="PH23" s="120">
        <v>14258581</v>
      </c>
      <c r="PI23" s="120">
        <v>9624027</v>
      </c>
      <c r="PJ23" s="120">
        <v>12620719</v>
      </c>
      <c r="PK23" s="120">
        <v>17578805.699999999</v>
      </c>
      <c r="PL23" s="120">
        <v>7251000</v>
      </c>
      <c r="PM23" s="120">
        <v>37586412.120000005</v>
      </c>
      <c r="PN23" s="120">
        <v>6286833.9900000002</v>
      </c>
      <c r="PO23" s="120">
        <v>4478968.5</v>
      </c>
      <c r="PP23" s="120">
        <v>4289676.3499999996</v>
      </c>
      <c r="PQ23" s="120">
        <v>7409952</v>
      </c>
      <c r="PR23" s="120">
        <v>183692554</v>
      </c>
      <c r="PS23" s="120">
        <v>8216204.4299999997</v>
      </c>
      <c r="PT23" s="120">
        <v>6981632</v>
      </c>
      <c r="PU23" s="120">
        <v>15850209.550000001</v>
      </c>
      <c r="PV23" s="120">
        <v>50588636.060000002</v>
      </c>
      <c r="PW23" s="120">
        <v>18698418.490000002</v>
      </c>
      <c r="PX23" s="120">
        <v>26217599</v>
      </c>
      <c r="PY23" s="120">
        <v>10559967.5</v>
      </c>
      <c r="PZ23" s="120">
        <v>18633315.259999998</v>
      </c>
      <c r="QA23" s="120">
        <v>6669201</v>
      </c>
      <c r="QB23" s="120">
        <v>18085929.219999999</v>
      </c>
      <c r="QC23" s="120">
        <v>9362222.5</v>
      </c>
      <c r="QD23" s="120">
        <v>9157757.7400000002</v>
      </c>
      <c r="QE23" s="120">
        <v>14761664</v>
      </c>
      <c r="QF23" s="120">
        <v>12531873.5</v>
      </c>
      <c r="QG23" s="120">
        <v>10831148.99</v>
      </c>
      <c r="QH23" s="120">
        <v>10340474</v>
      </c>
      <c r="QI23" s="120">
        <v>9754571.9100000001</v>
      </c>
      <c r="QJ23" s="120">
        <v>8097837.8499999996</v>
      </c>
      <c r="QK23" s="120">
        <v>23358830.850000001</v>
      </c>
      <c r="QL23" s="120">
        <v>24238524.229999997</v>
      </c>
      <c r="QM23" s="120">
        <v>7535996.54</v>
      </c>
      <c r="QN23" s="120">
        <v>2998320</v>
      </c>
      <c r="QO23" s="120">
        <v>3030776.05</v>
      </c>
      <c r="QP23" s="120">
        <v>2191985</v>
      </c>
      <c r="QQ23" s="120">
        <v>2255193.88</v>
      </c>
      <c r="QR23" s="120">
        <v>93498877.109999999</v>
      </c>
      <c r="QS23" s="120">
        <v>8920456</v>
      </c>
      <c r="QT23" s="120">
        <v>18665764.48</v>
      </c>
      <c r="QU23" s="120">
        <v>12006040</v>
      </c>
      <c r="QV23" s="120">
        <v>11215855.34</v>
      </c>
      <c r="QW23" s="120">
        <v>26922939</v>
      </c>
      <c r="QX23" s="120">
        <v>11696496.58</v>
      </c>
      <c r="QY23" s="120">
        <v>18987783.969999999</v>
      </c>
      <c r="QZ23" s="120">
        <v>21434518</v>
      </c>
      <c r="RA23" s="120">
        <v>7522526.5</v>
      </c>
      <c r="RB23" s="120">
        <v>8392868</v>
      </c>
      <c r="RC23" s="120">
        <v>5577590</v>
      </c>
      <c r="RD23" s="120">
        <v>4580487</v>
      </c>
      <c r="RE23" s="120">
        <v>154682971.74000001</v>
      </c>
      <c r="RF23" s="120">
        <v>20351684.569999997</v>
      </c>
      <c r="RG23" s="120">
        <v>8575669</v>
      </c>
      <c r="RH23" s="120">
        <v>14154613.24</v>
      </c>
      <c r="RI23" s="120">
        <v>10826359</v>
      </c>
      <c r="RJ23" s="120">
        <v>14279195.92</v>
      </c>
      <c r="RK23" s="120">
        <v>20268355</v>
      </c>
      <c r="RL23" s="120">
        <v>9062747.1600000001</v>
      </c>
      <c r="RM23" s="120">
        <v>11935058.77</v>
      </c>
      <c r="RN23" s="120">
        <v>17873503.5</v>
      </c>
      <c r="RO23" s="120">
        <v>23386851.920000002</v>
      </c>
      <c r="RP23" s="120">
        <v>5293891</v>
      </c>
      <c r="RQ23" s="120">
        <v>4802357.18</v>
      </c>
      <c r="RR23" s="120">
        <v>10621273</v>
      </c>
      <c r="RS23" s="120">
        <v>4863744.07</v>
      </c>
      <c r="RT23" s="120">
        <v>5253944.5</v>
      </c>
      <c r="RU23" s="120">
        <v>5078141</v>
      </c>
      <c r="RV23" s="120">
        <v>5044809.8599999994</v>
      </c>
      <c r="RW23" s="120">
        <v>4692061</v>
      </c>
      <c r="RX23" s="120">
        <v>5415383.75</v>
      </c>
      <c r="RY23" s="120">
        <v>63761096.450000003</v>
      </c>
      <c r="RZ23" s="120">
        <v>10485902</v>
      </c>
      <c r="SA23" s="120">
        <v>7646861.4699999997</v>
      </c>
      <c r="SB23" s="120">
        <v>6436887.4100000001</v>
      </c>
      <c r="SC23" s="120">
        <v>7351720</v>
      </c>
      <c r="SD23" s="120">
        <v>10784021.890000001</v>
      </c>
      <c r="SE23" s="120">
        <v>7538938.0500000007</v>
      </c>
      <c r="SF23" s="120">
        <v>15191665.42</v>
      </c>
      <c r="SG23" s="120">
        <v>8063782</v>
      </c>
      <c r="SH23" s="120">
        <v>9947080.6899999995</v>
      </c>
      <c r="SI23" s="120">
        <v>23076992</v>
      </c>
      <c r="SJ23" s="120">
        <v>4428320.3</v>
      </c>
      <c r="SK23" s="120">
        <v>44330635.290000007</v>
      </c>
      <c r="SL23" s="120">
        <v>11133923</v>
      </c>
      <c r="SM23" s="120">
        <v>13323619.299999999</v>
      </c>
      <c r="SN23" s="120">
        <v>17475355.5</v>
      </c>
      <c r="SO23" s="120">
        <v>9426940.5199999996</v>
      </c>
      <c r="SP23" s="120">
        <v>11300256</v>
      </c>
      <c r="SQ23" s="120">
        <v>8632393.8300000001</v>
      </c>
      <c r="SR23" s="120">
        <v>5774010</v>
      </c>
      <c r="SS23" s="120">
        <v>77504413.519999996</v>
      </c>
      <c r="ST23" s="120">
        <v>6094277</v>
      </c>
      <c r="SU23" s="120">
        <v>11273481.01</v>
      </c>
      <c r="SV23" s="120">
        <v>9659310.1999999993</v>
      </c>
      <c r="SW23" s="120">
        <v>5585729</v>
      </c>
      <c r="SX23" s="120">
        <v>5303043.1899999995</v>
      </c>
      <c r="SY23" s="120">
        <v>8262953</v>
      </c>
      <c r="SZ23" s="120">
        <v>19651301.990000002</v>
      </c>
      <c r="TA23" s="120">
        <v>5010353</v>
      </c>
      <c r="TB23" s="120">
        <v>6857607.25</v>
      </c>
      <c r="TC23" s="120">
        <v>7323380.3300000001</v>
      </c>
      <c r="TD23" s="120">
        <v>16466874</v>
      </c>
      <c r="TE23" s="120">
        <v>7965919.5</v>
      </c>
      <c r="TF23" s="120">
        <v>6158091.5</v>
      </c>
      <c r="TG23" s="120">
        <v>152110036.12</v>
      </c>
      <c r="TH23" s="120">
        <v>10355345.5</v>
      </c>
      <c r="TI23" s="120">
        <v>8067070.3200000003</v>
      </c>
      <c r="TJ23" s="120">
        <v>19478160</v>
      </c>
      <c r="TK23" s="120">
        <v>16703434.379999999</v>
      </c>
      <c r="TL23" s="120">
        <v>11640325</v>
      </c>
      <c r="TM23" s="120">
        <v>5970483.4199999999</v>
      </c>
      <c r="TN23" s="120">
        <v>47440208.399999999</v>
      </c>
      <c r="TO23" s="120">
        <v>11703467</v>
      </c>
      <c r="TP23" s="120">
        <v>22003831.43</v>
      </c>
      <c r="TQ23" s="120">
        <v>17266347</v>
      </c>
      <c r="TR23" s="120">
        <v>13380078</v>
      </c>
      <c r="TS23" s="120">
        <v>6302901.75</v>
      </c>
      <c r="TT23" s="120">
        <v>13574230.810000001</v>
      </c>
      <c r="TU23" s="120">
        <v>10697096</v>
      </c>
      <c r="TV23" s="120">
        <v>10088018</v>
      </c>
      <c r="TW23" s="120">
        <v>50517614</v>
      </c>
      <c r="TX23" s="120">
        <v>10823298.969999999</v>
      </c>
      <c r="TY23" s="120">
        <v>50869160.609999999</v>
      </c>
      <c r="TZ23" s="120">
        <v>15751350</v>
      </c>
      <c r="UA23" s="120">
        <v>5182386</v>
      </c>
      <c r="UB23" s="120">
        <v>10319662.5</v>
      </c>
      <c r="UC23" s="120">
        <v>59190043.559999995</v>
      </c>
      <c r="UD23" s="120">
        <v>5997124.3200000003</v>
      </c>
      <c r="UE23" s="120">
        <v>6217308</v>
      </c>
      <c r="UF23" s="120">
        <v>7851051.25</v>
      </c>
      <c r="UG23" s="120">
        <v>6041150.5999999996</v>
      </c>
      <c r="UH23" s="120">
        <v>50499154.659999996</v>
      </c>
      <c r="UI23" s="120">
        <v>13462124.220000001</v>
      </c>
      <c r="UJ23" s="120">
        <v>10210547.16</v>
      </c>
      <c r="UK23" s="120">
        <v>18512453.25</v>
      </c>
      <c r="UL23" s="120">
        <v>8828060.4900000002</v>
      </c>
      <c r="UM23" s="120">
        <v>10444490.27</v>
      </c>
      <c r="UN23" s="120">
        <v>194570990.88</v>
      </c>
      <c r="UO23" s="120">
        <v>9796745.5199999996</v>
      </c>
      <c r="UP23" s="120">
        <v>9045810.9700000007</v>
      </c>
      <c r="UQ23" s="120">
        <v>32136167.289999999</v>
      </c>
      <c r="UR23" s="120">
        <v>5696044</v>
      </c>
      <c r="US23" s="120">
        <v>8687658</v>
      </c>
      <c r="UT23" s="120">
        <v>24154566.07</v>
      </c>
      <c r="UU23" s="120">
        <v>6100076</v>
      </c>
      <c r="UV23" s="120">
        <v>8055033.6100000013</v>
      </c>
      <c r="UW23" s="120">
        <v>9104218.6500000004</v>
      </c>
      <c r="UX23" s="120">
        <v>10444241.32</v>
      </c>
      <c r="UY23" s="120">
        <v>21313779.32</v>
      </c>
      <c r="UZ23" s="120">
        <v>12562165.289999999</v>
      </c>
      <c r="VA23" s="120">
        <v>23097772.960000001</v>
      </c>
      <c r="VB23" s="120">
        <v>6080561.6500000004</v>
      </c>
      <c r="VC23" s="120">
        <v>5505788</v>
      </c>
      <c r="VD23" s="120">
        <v>7935930.3000000007</v>
      </c>
      <c r="VE23" s="120">
        <v>6994019</v>
      </c>
      <c r="VF23" s="120">
        <v>29295807.309999999</v>
      </c>
      <c r="VG23" s="120">
        <v>4674344.41</v>
      </c>
      <c r="VH23" s="120">
        <v>4532232.09</v>
      </c>
      <c r="VI23" s="120">
        <v>5387132.1200000001</v>
      </c>
      <c r="VJ23" s="120">
        <v>92221062.870000005</v>
      </c>
      <c r="VK23" s="120">
        <v>8504513</v>
      </c>
      <c r="VL23" s="120">
        <v>9883472.620000001</v>
      </c>
      <c r="VM23" s="120">
        <v>15702277</v>
      </c>
      <c r="VN23" s="120">
        <v>24021241.57</v>
      </c>
      <c r="VO23" s="120">
        <v>14494719.5</v>
      </c>
      <c r="VP23" s="120">
        <v>15492417.5</v>
      </c>
      <c r="VQ23" s="120">
        <v>8083128.71</v>
      </c>
      <c r="VR23" s="120">
        <v>12120655</v>
      </c>
      <c r="VS23" s="120">
        <v>40962547.75</v>
      </c>
      <c r="VT23" s="120">
        <v>9916829</v>
      </c>
      <c r="VU23" s="120">
        <v>14588046.4</v>
      </c>
      <c r="VV23" s="120">
        <v>11243811</v>
      </c>
      <c r="VW23" s="120">
        <v>9295529</v>
      </c>
      <c r="VX23" s="120">
        <v>6947094.2299999995</v>
      </c>
      <c r="VY23" s="120">
        <v>260690583.17000002</v>
      </c>
      <c r="VZ23" s="120">
        <v>22863739</v>
      </c>
      <c r="WA23" s="120">
        <v>17667983</v>
      </c>
      <c r="WB23" s="120">
        <v>10320420.5</v>
      </c>
      <c r="WC23" s="120">
        <v>12241751</v>
      </c>
      <c r="WD23" s="120">
        <v>15962255</v>
      </c>
      <c r="WE23" s="120">
        <v>20097239</v>
      </c>
      <c r="WF23" s="120">
        <v>24872671</v>
      </c>
      <c r="WG23" s="120">
        <v>16321355.25</v>
      </c>
      <c r="WH23" s="120">
        <v>20472879</v>
      </c>
      <c r="WI23" s="120">
        <v>13136293</v>
      </c>
      <c r="WJ23" s="120">
        <v>28158725.640000004</v>
      </c>
      <c r="WK23" s="120">
        <v>18575695</v>
      </c>
      <c r="WL23" s="120">
        <v>20373874.699999999</v>
      </c>
      <c r="WM23" s="120">
        <v>37556971</v>
      </c>
      <c r="WN23" s="120">
        <v>14617546</v>
      </c>
      <c r="WO23" s="120">
        <v>15759157</v>
      </c>
      <c r="WP23" s="120">
        <v>19157162</v>
      </c>
      <c r="WQ23" s="120">
        <v>8472934.7199999988</v>
      </c>
      <c r="WR23" s="120">
        <v>30004212</v>
      </c>
      <c r="WS23" s="120">
        <v>74661062.670000002</v>
      </c>
      <c r="WT23" s="120">
        <v>15122554</v>
      </c>
      <c r="WU23" s="120">
        <v>13025087</v>
      </c>
      <c r="WV23" s="120">
        <v>9215964</v>
      </c>
      <c r="WW23" s="120">
        <v>12873792.5</v>
      </c>
      <c r="WX23" s="120">
        <v>10805228.5</v>
      </c>
      <c r="WY23" s="120">
        <v>12002361</v>
      </c>
      <c r="WZ23" s="120">
        <v>11915644</v>
      </c>
      <c r="XA23" s="120">
        <v>38302900.890000001</v>
      </c>
      <c r="XB23" s="120">
        <v>9642257.129999999</v>
      </c>
      <c r="XC23" s="120">
        <v>5929081</v>
      </c>
      <c r="XD23" s="120">
        <v>5397250.9000000004</v>
      </c>
      <c r="XE23" s="120">
        <v>4325232.62</v>
      </c>
      <c r="XF23" s="120">
        <v>149052858.47999999</v>
      </c>
      <c r="XG23" s="120">
        <v>18817462.240000002</v>
      </c>
      <c r="XH23" s="120">
        <v>21300330.100000001</v>
      </c>
      <c r="XI23" s="120">
        <v>45922351.329999998</v>
      </c>
      <c r="XJ23" s="120">
        <v>14895905.040000001</v>
      </c>
      <c r="XK23" s="120">
        <v>22132964.25</v>
      </c>
      <c r="XL23" s="120">
        <v>20084030.5</v>
      </c>
      <c r="XM23" s="120">
        <v>16915691.039999999</v>
      </c>
      <c r="XN23" s="120">
        <v>14993326.5</v>
      </c>
      <c r="XO23" s="120">
        <v>30931526.050000001</v>
      </c>
      <c r="XP23" s="120">
        <v>24213614.879999999</v>
      </c>
      <c r="XQ23" s="120">
        <v>11852449.98</v>
      </c>
      <c r="XR23" s="120">
        <v>8269974.1999999993</v>
      </c>
      <c r="XS23" s="120">
        <v>10717495</v>
      </c>
      <c r="XT23" s="120">
        <v>11916198</v>
      </c>
      <c r="XU23" s="120">
        <v>10782357.58</v>
      </c>
      <c r="XV23" s="120">
        <v>7639990.3300000001</v>
      </c>
      <c r="XW23" s="120">
        <v>8885062.9399999995</v>
      </c>
      <c r="XX23" s="120">
        <v>11205984.799999999</v>
      </c>
      <c r="XY23" s="120">
        <v>11401184</v>
      </c>
      <c r="XZ23" s="120">
        <v>9660547</v>
      </c>
      <c r="YA23" s="120">
        <v>9370577</v>
      </c>
      <c r="YB23" s="120">
        <v>6923433.71</v>
      </c>
      <c r="YC23" s="120">
        <v>170498439.75</v>
      </c>
      <c r="YD23" s="120">
        <v>14324300</v>
      </c>
      <c r="YE23" s="120">
        <v>20052523.84</v>
      </c>
      <c r="YF23" s="120">
        <v>9560937.6500000004</v>
      </c>
      <c r="YG23" s="120">
        <v>49724994.990000002</v>
      </c>
      <c r="YH23" s="120">
        <v>13602604.260000002</v>
      </c>
      <c r="YI23" s="120">
        <v>20539139</v>
      </c>
      <c r="YJ23" s="120">
        <v>10494047.1</v>
      </c>
      <c r="YK23" s="120">
        <v>35402224</v>
      </c>
      <c r="YL23" s="120">
        <v>28260991</v>
      </c>
      <c r="YM23" s="120">
        <v>19816247</v>
      </c>
      <c r="YN23" s="120">
        <v>11662180.17</v>
      </c>
      <c r="YO23" s="120">
        <v>8075696</v>
      </c>
      <c r="YP23" s="120">
        <v>10596824.26</v>
      </c>
      <c r="YQ23" s="120">
        <v>6105596</v>
      </c>
      <c r="YR23" s="120">
        <v>7334306.0300000003</v>
      </c>
      <c r="YS23" s="120">
        <v>6215057</v>
      </c>
      <c r="YT23" s="120">
        <v>55331590.359999999</v>
      </c>
      <c r="YU23" s="120">
        <v>4975188</v>
      </c>
      <c r="YV23" s="120">
        <v>5627730</v>
      </c>
      <c r="YW23" s="120">
        <v>6823952.6400000006</v>
      </c>
      <c r="YX23" s="120">
        <v>5348517</v>
      </c>
      <c r="YY23" s="120">
        <v>4204067.6500000004</v>
      </c>
      <c r="YZ23" s="120">
        <v>4484362</v>
      </c>
      <c r="ZA23" s="120">
        <v>51406170.68</v>
      </c>
      <c r="ZB23" s="120">
        <v>5444361.5</v>
      </c>
      <c r="ZC23" s="120">
        <v>10506007.5</v>
      </c>
      <c r="ZD23" s="120">
        <v>9044876.1500000004</v>
      </c>
      <c r="ZE23" s="120">
        <v>6648551</v>
      </c>
      <c r="ZF23" s="120">
        <v>8190578.5499999989</v>
      </c>
      <c r="ZG23" s="120">
        <v>5255067.16</v>
      </c>
      <c r="ZH23" s="120">
        <v>4970258.8</v>
      </c>
      <c r="ZI23" s="120">
        <v>23911611</v>
      </c>
      <c r="ZJ23" s="120">
        <v>117805260.13</v>
      </c>
      <c r="ZK23" s="120">
        <v>6498689</v>
      </c>
      <c r="ZL23" s="120">
        <v>12741946.5</v>
      </c>
      <c r="ZM23" s="120">
        <v>30771395</v>
      </c>
      <c r="ZN23" s="120">
        <v>22121438</v>
      </c>
      <c r="ZO23" s="120">
        <v>7987730</v>
      </c>
      <c r="ZP23" s="120">
        <v>8862880</v>
      </c>
      <c r="ZQ23" s="120">
        <v>17801221.890000001</v>
      </c>
      <c r="ZR23" s="120">
        <v>14187817</v>
      </c>
      <c r="ZS23" s="120">
        <v>19077274.850000001</v>
      </c>
      <c r="ZT23" s="120">
        <v>4749184.26</v>
      </c>
      <c r="ZU23" s="120">
        <v>6628232</v>
      </c>
      <c r="ZV23" s="120">
        <v>5733132</v>
      </c>
      <c r="ZW23" s="120">
        <v>9972852</v>
      </c>
      <c r="ZX23" s="120">
        <v>7077911.75</v>
      </c>
      <c r="ZY23" s="120">
        <v>8616152</v>
      </c>
      <c r="ZZ23" s="120">
        <v>5045990.2</v>
      </c>
      <c r="AAA23" s="120">
        <v>5992381.4500000002</v>
      </c>
      <c r="AAB23" s="120">
        <v>6438744</v>
      </c>
      <c r="AAC23" s="120">
        <v>7115726.5399999991</v>
      </c>
      <c r="AAD23" s="120">
        <v>6781863</v>
      </c>
      <c r="AAE23" s="120">
        <v>5124490</v>
      </c>
      <c r="AAF23" s="120">
        <v>50645928.980000004</v>
      </c>
      <c r="AAG23" s="120">
        <v>5928215</v>
      </c>
      <c r="AAH23" s="120">
        <v>8603406.8800000008</v>
      </c>
      <c r="AAI23" s="120">
        <v>7372224</v>
      </c>
      <c r="AAJ23" s="120">
        <v>6198830</v>
      </c>
      <c r="AAK23" s="120">
        <v>10399839.5</v>
      </c>
      <c r="AAL23" s="120">
        <v>6089107</v>
      </c>
      <c r="AAM23" s="120">
        <v>227834071.13999999</v>
      </c>
      <c r="AAN23" s="120">
        <v>14827205</v>
      </c>
      <c r="AAO23" s="120">
        <v>9501958</v>
      </c>
      <c r="AAP23" s="120">
        <v>17320888</v>
      </c>
      <c r="AAQ23" s="120">
        <v>15927568.879999999</v>
      </c>
      <c r="AAR23" s="120">
        <v>9507087.3300000001</v>
      </c>
      <c r="AAS23" s="120">
        <v>16177566</v>
      </c>
      <c r="AAT23" s="120">
        <v>14751629.109999999</v>
      </c>
      <c r="AAU23" s="120">
        <v>30716606</v>
      </c>
      <c r="AAV23" s="120">
        <v>11222752</v>
      </c>
      <c r="AAW23" s="120">
        <v>13827280.140000001</v>
      </c>
      <c r="AAX23" s="120">
        <v>58472002</v>
      </c>
      <c r="AAY23" s="120">
        <v>28276289</v>
      </c>
      <c r="AAZ23" s="120">
        <v>7027613</v>
      </c>
      <c r="ABA23" s="120">
        <v>9762023</v>
      </c>
      <c r="ABB23" s="120">
        <v>9496287</v>
      </c>
      <c r="ABC23" s="120">
        <v>8462943</v>
      </c>
      <c r="ABD23" s="120">
        <v>11589242</v>
      </c>
      <c r="ABE23" s="120">
        <v>8912156</v>
      </c>
      <c r="ABF23" s="120">
        <v>61717506</v>
      </c>
      <c r="ABG23" s="120">
        <v>35981677.900000006</v>
      </c>
      <c r="ABH23" s="120">
        <v>7452296</v>
      </c>
      <c r="ABI23" s="120">
        <v>7098592</v>
      </c>
      <c r="ABJ23" s="120">
        <v>5881831</v>
      </c>
      <c r="ABK23" s="120">
        <v>5004639</v>
      </c>
      <c r="ABL23" s="120">
        <v>4537243</v>
      </c>
      <c r="ABM23" s="120">
        <v>78073557</v>
      </c>
      <c r="ABN23" s="120">
        <v>11403559.640000001</v>
      </c>
      <c r="ABO23" s="120">
        <v>6769732.9199999999</v>
      </c>
      <c r="ABP23" s="120">
        <v>14495658.140000001</v>
      </c>
      <c r="ABQ23" s="120">
        <v>14491555.600000001</v>
      </c>
      <c r="ABR23" s="120">
        <v>10036595</v>
      </c>
      <c r="ABS23" s="120">
        <v>9534660</v>
      </c>
      <c r="ABT23" s="120">
        <v>8347270</v>
      </c>
      <c r="ABU23" s="120">
        <v>1248943</v>
      </c>
      <c r="ABV23" s="120">
        <v>81081369.219999999</v>
      </c>
      <c r="ABW23" s="120">
        <v>4596481.82</v>
      </c>
      <c r="ABX23" s="120">
        <v>9783687</v>
      </c>
      <c r="ABY23" s="120">
        <v>5236299.8100000005</v>
      </c>
      <c r="ABZ23" s="120">
        <v>5910874.4800000004</v>
      </c>
      <c r="ACA23" s="120">
        <v>19975301</v>
      </c>
      <c r="ACB23" s="120">
        <v>4710567</v>
      </c>
      <c r="ACC23" s="120">
        <v>8684360.0099999998</v>
      </c>
      <c r="ACD23" s="120">
        <v>6234439.8700000001</v>
      </c>
      <c r="ACE23" s="120">
        <v>10711384.49</v>
      </c>
      <c r="ACF23" s="120">
        <v>5844982</v>
      </c>
      <c r="ACG23" s="120">
        <v>108672365.79000001</v>
      </c>
      <c r="ACH23" s="120">
        <v>4335970</v>
      </c>
      <c r="ACI23" s="120">
        <v>6227215.5099999998</v>
      </c>
      <c r="ACJ23" s="120">
        <v>13576975</v>
      </c>
      <c r="ACK23" s="120">
        <v>7439235</v>
      </c>
      <c r="ACL23" s="120">
        <v>10633649</v>
      </c>
      <c r="ACM23" s="120">
        <v>17481852</v>
      </c>
      <c r="ACN23" s="120">
        <v>41285666.350000001</v>
      </c>
      <c r="ACO23" s="120">
        <v>41146446.990000002</v>
      </c>
      <c r="ACP23" s="120">
        <v>7902689.29</v>
      </c>
      <c r="ACQ23" s="120">
        <v>12044657</v>
      </c>
      <c r="ACR23" s="120">
        <v>13765483.100000001</v>
      </c>
      <c r="ACS23" s="120">
        <v>10304348.5</v>
      </c>
      <c r="ACT23" s="120">
        <v>21816944.52</v>
      </c>
      <c r="ACU23" s="120">
        <v>8209712</v>
      </c>
      <c r="ACV23" s="120">
        <v>11790637</v>
      </c>
      <c r="ACW23" s="120">
        <v>7911740</v>
      </c>
      <c r="ACX23" s="120">
        <v>8939745.3699999992</v>
      </c>
      <c r="ACY23" s="120">
        <v>3487507</v>
      </c>
      <c r="ACZ23" s="120">
        <v>1645293</v>
      </c>
      <c r="ADA23" s="120">
        <v>5253406</v>
      </c>
      <c r="ADB23" s="120">
        <v>5053684.57</v>
      </c>
      <c r="ADC23" s="120">
        <v>5536739.4399999995</v>
      </c>
      <c r="ADD23" s="120">
        <v>31763232.439999998</v>
      </c>
      <c r="ADE23" s="120">
        <v>22246203.670000002</v>
      </c>
      <c r="ADF23" s="120">
        <v>2811056.61</v>
      </c>
      <c r="ADG23" s="120">
        <v>3846952.8</v>
      </c>
      <c r="ADH23" s="120">
        <v>6360483.2899999991</v>
      </c>
      <c r="ADI23" s="120">
        <v>2996746.68</v>
      </c>
      <c r="ADJ23" s="120">
        <v>4031296.11</v>
      </c>
      <c r="ADK23" s="120">
        <v>3785355.35</v>
      </c>
      <c r="ADL23" s="120">
        <v>6170761.2400000002</v>
      </c>
      <c r="ADM23" s="120">
        <v>197042100.84</v>
      </c>
      <c r="ADN23" s="120">
        <v>20994618.420000002</v>
      </c>
      <c r="ADO23" s="120">
        <v>18324630.669999998</v>
      </c>
      <c r="ADP23" s="120">
        <v>43293041.030000001</v>
      </c>
      <c r="ADQ23" s="120">
        <v>3369903.66</v>
      </c>
      <c r="ADR23" s="120">
        <v>5137090.04</v>
      </c>
      <c r="ADS23" s="120">
        <v>7862587.1500000004</v>
      </c>
      <c r="ADT23" s="120">
        <v>5498796</v>
      </c>
      <c r="ADU23" s="120">
        <v>143150112.24000001</v>
      </c>
      <c r="ADV23" s="120">
        <v>44934800.699999996</v>
      </c>
      <c r="ADW23" s="120">
        <v>37073586.939999998</v>
      </c>
      <c r="ADX23" s="120">
        <v>10029823.120000001</v>
      </c>
      <c r="ADY23" s="120">
        <v>9424417.9399999995</v>
      </c>
      <c r="ADZ23" s="120">
        <v>12844963.43</v>
      </c>
      <c r="AEA23" s="120">
        <v>15909782.66</v>
      </c>
      <c r="AEB23" s="120">
        <v>15386780.050000001</v>
      </c>
      <c r="AEC23" s="120">
        <v>13653021.57</v>
      </c>
      <c r="AED23" s="120">
        <v>12306834.890000001</v>
      </c>
      <c r="AEE23" s="120">
        <v>13088151.860000001</v>
      </c>
      <c r="AEF23" s="120">
        <v>16279358.189999998</v>
      </c>
      <c r="AEG23" s="120">
        <v>8791974</v>
      </c>
      <c r="AEH23" s="120">
        <v>18567877.5</v>
      </c>
      <c r="AEI23" s="120">
        <v>17283059.099999998</v>
      </c>
      <c r="AEJ23" s="120">
        <v>12409957.800000001</v>
      </c>
      <c r="AEK23" s="120">
        <v>12594697.25</v>
      </c>
      <c r="AEL23" s="120">
        <v>24034490.150000002</v>
      </c>
      <c r="AEM23" s="120">
        <v>11447945</v>
      </c>
      <c r="AEN23" s="120">
        <v>14861589.310000001</v>
      </c>
      <c r="AEO23" s="120">
        <v>128375320.2</v>
      </c>
      <c r="AEP23" s="120">
        <v>19549768</v>
      </c>
      <c r="AEQ23" s="120">
        <v>13260718.810000001</v>
      </c>
      <c r="AER23" s="120">
        <v>13189564</v>
      </c>
      <c r="AES23" s="120">
        <v>11965127</v>
      </c>
      <c r="AET23" s="120">
        <v>27966020.120000005</v>
      </c>
      <c r="AEU23" s="120">
        <v>9732428</v>
      </c>
      <c r="AEV23" s="120">
        <v>9975438</v>
      </c>
      <c r="AEW23" s="120">
        <v>8037508</v>
      </c>
      <c r="AEX23" s="120">
        <v>7747111</v>
      </c>
      <c r="AEY23" s="120">
        <v>47884388</v>
      </c>
      <c r="AEZ23" s="120">
        <v>30417394.239999998</v>
      </c>
      <c r="AFA23" s="120">
        <v>11218101.130000001</v>
      </c>
      <c r="AFB23" s="120">
        <v>10149678.509999998</v>
      </c>
      <c r="AFC23" s="120">
        <v>15452350</v>
      </c>
      <c r="AFD23" s="120">
        <v>10599643.33</v>
      </c>
      <c r="AFE23" s="120">
        <v>10628804</v>
      </c>
      <c r="AFF23" s="120">
        <v>8622242</v>
      </c>
      <c r="AFG23" s="120">
        <v>7239828</v>
      </c>
      <c r="AFH23" s="120">
        <v>7324533.0599999996</v>
      </c>
      <c r="AFI23" s="120">
        <v>12822278.49</v>
      </c>
      <c r="AFJ23" s="120">
        <v>6779182.1100000003</v>
      </c>
      <c r="AFK23" s="120">
        <v>7958955.2599999998</v>
      </c>
      <c r="AFL23" s="120">
        <v>47484794.649999999</v>
      </c>
      <c r="AFM23" s="120">
        <v>13184319.77</v>
      </c>
      <c r="AFN23" s="120">
        <v>8480764.0999999996</v>
      </c>
      <c r="AFO23" s="120">
        <v>9949068.8499999996</v>
      </c>
      <c r="AFP23" s="120">
        <v>11628272.65</v>
      </c>
      <c r="AFQ23" s="120">
        <v>10035974.02</v>
      </c>
      <c r="AFR23" s="120">
        <v>5874745.6299999999</v>
      </c>
      <c r="AFS23" s="120">
        <v>11823101</v>
      </c>
      <c r="AFT23" s="120">
        <v>13448569.23</v>
      </c>
      <c r="AFU23" s="120">
        <v>7561235.1099999994</v>
      </c>
      <c r="AFV23" s="120">
        <v>15487923.210000001</v>
      </c>
      <c r="AFW23" s="120">
        <v>8558888</v>
      </c>
      <c r="AFX23" s="120">
        <v>87360789.239999995</v>
      </c>
      <c r="AFY23" s="120">
        <v>8379549.6400000006</v>
      </c>
      <c r="AFZ23" s="120">
        <v>9005232.5700000003</v>
      </c>
      <c r="AGA23" s="120">
        <v>8687439.3499999996</v>
      </c>
      <c r="AGB23" s="120">
        <v>16255020.52</v>
      </c>
      <c r="AGC23" s="120">
        <v>10573179.5</v>
      </c>
      <c r="AGD23" s="120">
        <v>4916912</v>
      </c>
      <c r="AGE23" s="120">
        <v>8240372.2999999998</v>
      </c>
      <c r="AGF23" s="120">
        <v>6843353.5999999996</v>
      </c>
      <c r="AGG23" s="120">
        <v>8363976.9199999999</v>
      </c>
      <c r="AGH23" s="120">
        <v>6826840.6699999999</v>
      </c>
      <c r="AGI23" s="120">
        <v>75700653.099999994</v>
      </c>
      <c r="AGJ23" s="120">
        <v>17459637.710000001</v>
      </c>
      <c r="AGK23" s="120">
        <v>14873872.530000001</v>
      </c>
      <c r="AGL23" s="120">
        <v>11713133.350000001</v>
      </c>
      <c r="AGM23" s="120">
        <v>21838629.780000001</v>
      </c>
      <c r="AGN23" s="120">
        <v>14510348.640000001</v>
      </c>
      <c r="AGO23" s="120">
        <v>7436181.8700000001</v>
      </c>
      <c r="AGP23" s="120">
        <v>12380715.68</v>
      </c>
      <c r="AGQ23" s="120">
        <v>175149563.99000001</v>
      </c>
      <c r="AGR23" s="120">
        <v>93199330.480000004</v>
      </c>
      <c r="AGS23" s="120">
        <v>8637272</v>
      </c>
      <c r="AGT23" s="120">
        <v>15996944.09</v>
      </c>
      <c r="AGU23" s="120">
        <v>23919978.02</v>
      </c>
      <c r="AGV23" s="120">
        <v>18247518</v>
      </c>
      <c r="AGW23" s="120">
        <v>12604880.970000001</v>
      </c>
      <c r="AGX23" s="120">
        <v>15206729</v>
      </c>
      <c r="AGY23" s="120">
        <v>7320248</v>
      </c>
      <c r="AGZ23" s="120">
        <v>10875173.530000001</v>
      </c>
      <c r="AHA23" s="120">
        <v>11044512.5</v>
      </c>
      <c r="AHB23" s="120">
        <v>7488640.9399999995</v>
      </c>
      <c r="AHC23" s="120">
        <v>8364534.7999999998</v>
      </c>
      <c r="AHD23" s="120">
        <v>8320746.5</v>
      </c>
      <c r="AHE23" s="120">
        <v>7439409</v>
      </c>
      <c r="AHF23" s="120">
        <v>6609353.2199999997</v>
      </c>
      <c r="AHG23" s="120">
        <v>7347934.4000000004</v>
      </c>
      <c r="AHH23" s="120">
        <v>41615060.32</v>
      </c>
      <c r="AHI23" s="120">
        <v>5303909.4700000007</v>
      </c>
      <c r="AHJ23" s="120">
        <v>6501481.1799999997</v>
      </c>
      <c r="AHK23" s="120">
        <v>8745692.2699999996</v>
      </c>
      <c r="AHL23" s="120">
        <v>14514419.189999999</v>
      </c>
      <c r="AHM23" s="120">
        <v>4283425.6099999994</v>
      </c>
      <c r="AHN23" s="120">
        <v>6846436.2999999998</v>
      </c>
    </row>
    <row r="24" spans="1:898" ht="24.6">
      <c r="A24" s="141" t="s">
        <v>29</v>
      </c>
      <c r="B24" s="6" t="s">
        <v>30</v>
      </c>
      <c r="C24" s="120">
        <v>421612309.75999999</v>
      </c>
      <c r="D24" s="120">
        <v>24060572.719999999</v>
      </c>
      <c r="E24" s="120">
        <v>48314193.090000004</v>
      </c>
      <c r="F24" s="120">
        <v>13102083</v>
      </c>
      <c r="G24" s="120">
        <v>50198219.549999997</v>
      </c>
      <c r="H24" s="120">
        <v>24281329.25</v>
      </c>
      <c r="I24" s="120">
        <v>38612458.299999997</v>
      </c>
      <c r="J24" s="120">
        <v>19800012.75</v>
      </c>
      <c r="K24" s="120">
        <v>27133268.740000002</v>
      </c>
      <c r="L24" s="120">
        <v>17648795</v>
      </c>
      <c r="M24" s="120">
        <v>21374670.119999997</v>
      </c>
      <c r="N24" s="120">
        <v>13278344</v>
      </c>
      <c r="O24" s="120">
        <v>16151256.5</v>
      </c>
      <c r="P24" s="120">
        <v>14443138.26</v>
      </c>
      <c r="Q24" s="120">
        <v>13727942</v>
      </c>
      <c r="R24" s="120">
        <v>33334385.25</v>
      </c>
      <c r="S24" s="120">
        <v>15989665</v>
      </c>
      <c r="T24" s="120">
        <v>7397790.5</v>
      </c>
      <c r="U24" s="120">
        <v>292914647.25</v>
      </c>
      <c r="V24" s="120">
        <v>92952795.459999993</v>
      </c>
      <c r="W24" s="120">
        <v>21263018.670000002</v>
      </c>
      <c r="X24" s="120">
        <v>33287559.700000003</v>
      </c>
      <c r="Y24" s="120">
        <v>18482860</v>
      </c>
      <c r="Z24" s="120">
        <v>24609040</v>
      </c>
      <c r="AA24" s="120">
        <v>12692133.77</v>
      </c>
      <c r="AB24" s="120">
        <v>84707233.569999993</v>
      </c>
      <c r="AC24" s="120">
        <v>31488596.18</v>
      </c>
      <c r="AD24" s="120">
        <v>14829348</v>
      </c>
      <c r="AE24" s="120">
        <v>55153798</v>
      </c>
      <c r="AF24" s="120">
        <v>16548229.5</v>
      </c>
      <c r="AG24" s="120">
        <v>54428714.25</v>
      </c>
      <c r="AH24" s="120">
        <v>29150922.449999999</v>
      </c>
      <c r="AI24" s="120">
        <v>20933392</v>
      </c>
      <c r="AJ24" s="120">
        <v>15278216.539999999</v>
      </c>
      <c r="AK24" s="120">
        <v>30394346.359999999</v>
      </c>
      <c r="AL24" s="120">
        <v>25424265</v>
      </c>
      <c r="AM24" s="120">
        <v>16398153.41</v>
      </c>
      <c r="AN24" s="120">
        <v>17400223.280000001</v>
      </c>
      <c r="AO24" s="120">
        <v>13908533.75</v>
      </c>
      <c r="AP24" s="120">
        <v>12438544.5</v>
      </c>
      <c r="AQ24" s="120">
        <v>11689735.390000001</v>
      </c>
      <c r="AR24" s="120">
        <v>8521521</v>
      </c>
      <c r="AS24" s="120">
        <v>147905672.60999998</v>
      </c>
      <c r="AT24" s="120">
        <v>9448278</v>
      </c>
      <c r="AU24" s="120">
        <v>9034960</v>
      </c>
      <c r="AV24" s="120">
        <v>11565984.4</v>
      </c>
      <c r="AW24" s="120">
        <v>20722338</v>
      </c>
      <c r="AX24" s="120">
        <v>23784276</v>
      </c>
      <c r="AY24" s="120">
        <v>11059642.5</v>
      </c>
      <c r="AZ24" s="120">
        <v>12065154.5</v>
      </c>
      <c r="BA24" s="120">
        <v>9825673.75</v>
      </c>
      <c r="BB24" s="120">
        <v>10653330</v>
      </c>
      <c r="BC24" s="120">
        <v>11506022.5</v>
      </c>
      <c r="BD24" s="120">
        <v>9784532</v>
      </c>
      <c r="BE24" s="120">
        <v>47289713</v>
      </c>
      <c r="BF24" s="120">
        <v>10443644</v>
      </c>
      <c r="BG24" s="120">
        <v>4463345</v>
      </c>
      <c r="BH24" s="120">
        <v>138368786.75</v>
      </c>
      <c r="BI24" s="120">
        <v>77853365.120000005</v>
      </c>
      <c r="BJ24" s="120">
        <v>18090332.27</v>
      </c>
      <c r="BK24" s="120">
        <v>14295974.75</v>
      </c>
      <c r="BL24" s="120">
        <v>21590149.449999999</v>
      </c>
      <c r="BM24" s="120">
        <v>18604634.75</v>
      </c>
      <c r="BN24" s="120">
        <v>12610140.52</v>
      </c>
      <c r="BO24" s="120">
        <v>1003888</v>
      </c>
      <c r="BP24" s="120">
        <v>358064</v>
      </c>
      <c r="BQ24" s="120">
        <v>132604047.25</v>
      </c>
      <c r="BR24" s="120">
        <v>18603881</v>
      </c>
      <c r="BS24" s="120">
        <v>18902058.75</v>
      </c>
      <c r="BT24" s="120">
        <v>17317192</v>
      </c>
      <c r="BU24" s="120">
        <v>15080431</v>
      </c>
      <c r="BV24" s="120">
        <v>14541041</v>
      </c>
      <c r="BW24" s="120">
        <v>11638493</v>
      </c>
      <c r="BX24" s="120">
        <v>15983755.5</v>
      </c>
      <c r="BY24" s="120">
        <v>71961315.609999999</v>
      </c>
      <c r="BZ24" s="120">
        <v>18419501.5</v>
      </c>
      <c r="CA24" s="120">
        <v>21931250</v>
      </c>
      <c r="CB24" s="120">
        <v>44457370.990000002</v>
      </c>
      <c r="CC24" s="120">
        <v>18016543.530000001</v>
      </c>
      <c r="CD24" s="120">
        <v>15082596</v>
      </c>
      <c r="CE24" s="120">
        <v>13791837</v>
      </c>
      <c r="CF24" s="120">
        <v>310555934.92000002</v>
      </c>
      <c r="CG24" s="120">
        <v>13883550</v>
      </c>
      <c r="CH24" s="120">
        <v>44257889.340000004</v>
      </c>
      <c r="CI24" s="120">
        <v>12253602</v>
      </c>
      <c r="CJ24" s="120">
        <v>19458180.32</v>
      </c>
      <c r="CK24" s="120">
        <v>13646374.5</v>
      </c>
      <c r="CL24" s="120">
        <v>17123298</v>
      </c>
      <c r="CM24" s="120">
        <v>27546993.5</v>
      </c>
      <c r="CN24" s="120">
        <v>9202750</v>
      </c>
      <c r="CO24" s="120">
        <v>13171776</v>
      </c>
      <c r="CP24" s="120">
        <v>11917515</v>
      </c>
      <c r="CQ24" s="120">
        <v>15245679</v>
      </c>
      <c r="CR24" s="120">
        <v>10994896.5</v>
      </c>
      <c r="CS24" s="120">
        <v>142441974.90000001</v>
      </c>
      <c r="CT24" s="120">
        <v>13928620</v>
      </c>
      <c r="CU24" s="120">
        <v>14947770</v>
      </c>
      <c r="CV24" s="120">
        <v>29223446</v>
      </c>
      <c r="CW24" s="120">
        <v>16176143</v>
      </c>
      <c r="CX24" s="120">
        <v>18824733.75</v>
      </c>
      <c r="CY24" s="120">
        <v>10811376</v>
      </c>
      <c r="CZ24" s="120">
        <v>7612720</v>
      </c>
      <c r="DA24" s="120">
        <v>80106860.859999999</v>
      </c>
      <c r="DB24" s="120">
        <v>123805047</v>
      </c>
      <c r="DC24" s="120">
        <v>16696474.57</v>
      </c>
      <c r="DD24" s="120">
        <v>16603287.940000001</v>
      </c>
      <c r="DE24" s="120">
        <v>37255033.450000003</v>
      </c>
      <c r="DF24" s="120">
        <v>36677696</v>
      </c>
      <c r="DG24" s="120">
        <v>31956925.5</v>
      </c>
      <c r="DH24" s="120">
        <v>36105431.210000001</v>
      </c>
      <c r="DI24" s="120">
        <v>9894622.9900000002</v>
      </c>
      <c r="DJ24" s="120">
        <v>381185658.13</v>
      </c>
      <c r="DK24" s="120">
        <v>17921767.5</v>
      </c>
      <c r="DL24" s="120">
        <v>22054221.399999999</v>
      </c>
      <c r="DM24" s="120">
        <v>17476996.98</v>
      </c>
      <c r="DN24" s="120">
        <v>16357946</v>
      </c>
      <c r="DO24" s="120">
        <v>18553754.100000001</v>
      </c>
      <c r="DP24" s="120">
        <v>35766968.980000004</v>
      </c>
      <c r="DQ24" s="120">
        <v>17767563.779999997</v>
      </c>
      <c r="DR24" s="120">
        <v>43146934.530000001</v>
      </c>
      <c r="DS24" s="120">
        <v>165497018.98000002</v>
      </c>
      <c r="DT24" s="120">
        <v>25628156</v>
      </c>
      <c r="DU24" s="120">
        <v>61590126.75</v>
      </c>
      <c r="DV24" s="120">
        <v>81657884.480000004</v>
      </c>
      <c r="DW24" s="120">
        <v>21814936</v>
      </c>
      <c r="DX24" s="120">
        <v>34842415</v>
      </c>
      <c r="DY24" s="120">
        <v>30284960</v>
      </c>
      <c r="DZ24" s="120">
        <v>10726405</v>
      </c>
      <c r="EA24" s="120">
        <v>14971705</v>
      </c>
      <c r="EB24" s="120">
        <v>16727145</v>
      </c>
      <c r="EC24" s="120">
        <v>35691580</v>
      </c>
      <c r="ED24" s="120">
        <v>76672019.670000002</v>
      </c>
      <c r="EE24" s="120">
        <v>77907608.400000006</v>
      </c>
      <c r="EF24" s="120">
        <v>12857253.75</v>
      </c>
      <c r="EG24" s="120">
        <v>16283596.210000001</v>
      </c>
      <c r="EH24" s="120">
        <v>14596880.74</v>
      </c>
      <c r="EI24" s="120">
        <v>26351178.5</v>
      </c>
      <c r="EJ24" s="120">
        <v>29535287.5</v>
      </c>
      <c r="EK24" s="120">
        <v>9129931</v>
      </c>
      <c r="EL24" s="120">
        <v>14396707</v>
      </c>
      <c r="EM24" s="120">
        <v>220185547.12</v>
      </c>
      <c r="EN24" s="120">
        <v>16515275.5</v>
      </c>
      <c r="EO24" s="120">
        <v>16489260</v>
      </c>
      <c r="EP24" s="120">
        <v>17417465.5</v>
      </c>
      <c r="EQ24" s="120">
        <v>12303909.800000001</v>
      </c>
      <c r="ER24" s="120">
        <v>11385055</v>
      </c>
      <c r="ES24" s="120">
        <v>24483952.25</v>
      </c>
      <c r="ET24" s="120">
        <v>20200168.5</v>
      </c>
      <c r="EU24" s="120">
        <v>15845451.5</v>
      </c>
      <c r="EV24" s="120">
        <v>166425251.49000001</v>
      </c>
      <c r="EW24" s="120">
        <v>7418109</v>
      </c>
      <c r="EX24" s="120">
        <v>13652159.75</v>
      </c>
      <c r="EY24" s="120">
        <v>18434040</v>
      </c>
      <c r="EZ24" s="120">
        <v>30727241</v>
      </c>
      <c r="FA24" s="120">
        <v>27521949.390000001</v>
      </c>
      <c r="FB24" s="120">
        <v>20741714.75</v>
      </c>
      <c r="FC24" s="120">
        <v>11315475</v>
      </c>
      <c r="FD24" s="120">
        <v>12417510</v>
      </c>
      <c r="FE24" s="120">
        <v>12912429.57</v>
      </c>
      <c r="FF24" s="120">
        <v>13459319</v>
      </c>
      <c r="FG24" s="120">
        <v>8163555</v>
      </c>
      <c r="FH24" s="120">
        <v>99233261.140000015</v>
      </c>
      <c r="FI24" s="120">
        <v>9695800</v>
      </c>
      <c r="FJ24" s="120">
        <v>14241838.080000002</v>
      </c>
      <c r="FK24" s="120">
        <v>10484440.59</v>
      </c>
      <c r="FL24" s="120">
        <v>20449018.93</v>
      </c>
      <c r="FM24" s="120">
        <v>18761585</v>
      </c>
      <c r="FN24" s="120">
        <v>8063484.1500000004</v>
      </c>
      <c r="FO24" s="120">
        <v>2043630.18</v>
      </c>
      <c r="FP24" s="120">
        <v>204479142.21000001</v>
      </c>
      <c r="FQ24" s="120">
        <v>12080895.5</v>
      </c>
      <c r="FR24" s="120">
        <v>22826479.240000002</v>
      </c>
      <c r="FS24" s="120">
        <v>19541402.75</v>
      </c>
      <c r="FT24" s="120">
        <v>28519682.399999999</v>
      </c>
      <c r="FU24" s="120">
        <v>15015999</v>
      </c>
      <c r="FV24" s="120">
        <v>37450033</v>
      </c>
      <c r="FW24" s="120">
        <v>21469999</v>
      </c>
      <c r="FX24" s="120">
        <v>19719600.57</v>
      </c>
      <c r="FY24" s="120">
        <v>15272248.25</v>
      </c>
      <c r="FZ24" s="120">
        <v>36649349.68</v>
      </c>
      <c r="GA24" s="120">
        <v>15089814.66</v>
      </c>
      <c r="GB24" s="120">
        <v>15886534.49</v>
      </c>
      <c r="GC24" s="120">
        <v>7191962</v>
      </c>
      <c r="GD24" s="120">
        <v>141791311.53999999</v>
      </c>
      <c r="GE24" s="120">
        <v>11833124.430000002</v>
      </c>
      <c r="GF24" s="120">
        <v>11892260.540000001</v>
      </c>
      <c r="GG24" s="120">
        <v>26752031.880000003</v>
      </c>
      <c r="GH24" s="120">
        <v>16052049.139999999</v>
      </c>
      <c r="GI24" s="120">
        <v>11287982.640000001</v>
      </c>
      <c r="GJ24" s="120">
        <v>14310282.720000001</v>
      </c>
      <c r="GK24" s="120">
        <v>37797677.170000002</v>
      </c>
      <c r="GL24" s="120">
        <v>13495172.370000001</v>
      </c>
      <c r="GM24" s="120">
        <v>6672745.5299999993</v>
      </c>
      <c r="GN24" s="120">
        <v>5088819.3099999996</v>
      </c>
      <c r="GO24" s="120">
        <v>5743567.1399999997</v>
      </c>
      <c r="GP24" s="120">
        <v>81539716</v>
      </c>
      <c r="GQ24" s="120">
        <v>27619175.609999999</v>
      </c>
      <c r="GR24" s="120">
        <v>14069392</v>
      </c>
      <c r="GS24" s="120">
        <v>25450014.699999999</v>
      </c>
      <c r="GT24" s="120">
        <v>6170589.5999999996</v>
      </c>
      <c r="GU24" s="120">
        <v>23286844</v>
      </c>
      <c r="GV24" s="120">
        <v>24294509.5</v>
      </c>
      <c r="GW24" s="120">
        <v>11298073</v>
      </c>
      <c r="GX24" s="120">
        <v>89380982.360000014</v>
      </c>
      <c r="GY24" s="120">
        <v>8595365.9399999995</v>
      </c>
      <c r="GZ24" s="120">
        <v>26453518.449999999</v>
      </c>
      <c r="HA24" s="120">
        <v>16620983.800000001</v>
      </c>
      <c r="HB24" s="120">
        <v>236820694.44999999</v>
      </c>
      <c r="HC24" s="120">
        <v>31385012.409999996</v>
      </c>
      <c r="HD24" s="120">
        <v>33923965.289999999</v>
      </c>
      <c r="HE24" s="120">
        <v>42639462.329999998</v>
      </c>
      <c r="HF24" s="120">
        <v>24397996.449999999</v>
      </c>
      <c r="HG24" s="120">
        <v>43861755.269999996</v>
      </c>
      <c r="HH24" s="120">
        <v>12101710.039999999</v>
      </c>
      <c r="HI24" s="120">
        <v>176963912.58000001</v>
      </c>
      <c r="HJ24" s="120">
        <v>29039674.789999995</v>
      </c>
      <c r="HK24" s="120">
        <v>31257023.5</v>
      </c>
      <c r="HL24" s="120">
        <v>23722124</v>
      </c>
      <c r="HM24" s="120">
        <v>16181388</v>
      </c>
      <c r="HN24" s="120">
        <v>17751731</v>
      </c>
      <c r="HO24" s="120">
        <v>25440255.129999999</v>
      </c>
      <c r="HP24" s="120">
        <v>14486657.5</v>
      </c>
      <c r="HQ24" s="120">
        <v>172092610.13</v>
      </c>
      <c r="HR24" s="120">
        <v>63284482.68</v>
      </c>
      <c r="HS24" s="120">
        <v>14843735</v>
      </c>
      <c r="HT24" s="120">
        <v>10225456.800000001</v>
      </c>
      <c r="HU24" s="120">
        <v>9080616.25</v>
      </c>
      <c r="HV24" s="120">
        <v>8027642.5</v>
      </c>
      <c r="HW24" s="120">
        <v>26842640</v>
      </c>
      <c r="HX24" s="120">
        <v>12118661.5</v>
      </c>
      <c r="HY24" s="120">
        <v>10753555</v>
      </c>
      <c r="HZ24" s="120">
        <v>12176363.33</v>
      </c>
      <c r="IA24" s="120">
        <v>10289632.57</v>
      </c>
      <c r="IB24" s="120">
        <v>19178312</v>
      </c>
      <c r="IC24" s="120">
        <v>6882206.2999999998</v>
      </c>
      <c r="ID24" s="120">
        <v>15371148.5</v>
      </c>
      <c r="IE24" s="120">
        <v>9040790</v>
      </c>
      <c r="IF24" s="120">
        <v>7700740</v>
      </c>
      <c r="IG24" s="120">
        <v>162677496.86000001</v>
      </c>
      <c r="IH24" s="120">
        <v>55906924.979999997</v>
      </c>
      <c r="II24" s="120">
        <v>17514402.25</v>
      </c>
      <c r="IJ24" s="120">
        <v>29963544</v>
      </c>
      <c r="IK24" s="120">
        <v>50179542.019999996</v>
      </c>
      <c r="IL24" s="120">
        <v>12721260</v>
      </c>
      <c r="IM24" s="120">
        <v>12825494.249999998</v>
      </c>
      <c r="IN24" s="120">
        <v>10044289.5</v>
      </c>
      <c r="IO24" s="120">
        <v>10337906.129999999</v>
      </c>
      <c r="IP24" s="120">
        <v>11172757.949999999</v>
      </c>
      <c r="IQ24" s="120">
        <v>11480464.5</v>
      </c>
      <c r="IR24" s="120">
        <v>237688898.80999997</v>
      </c>
      <c r="IS24" s="120">
        <v>79175767.489999995</v>
      </c>
      <c r="IT24" s="120">
        <v>25798099</v>
      </c>
      <c r="IU24" s="120">
        <v>18902015</v>
      </c>
      <c r="IV24" s="120">
        <v>12915073.5</v>
      </c>
      <c r="IW24" s="120">
        <v>5386291</v>
      </c>
      <c r="IX24" s="120">
        <v>14475844.5</v>
      </c>
      <c r="IY24" s="120">
        <v>7511930</v>
      </c>
      <c r="IZ24" s="120">
        <v>9646779.5</v>
      </c>
      <c r="JA24" s="120">
        <v>18165037</v>
      </c>
      <c r="JB24" s="120">
        <v>16147818</v>
      </c>
      <c r="JC24" s="120">
        <v>12669816.5</v>
      </c>
      <c r="JD24" s="120">
        <v>72333814</v>
      </c>
      <c r="JE24" s="120">
        <v>37568829.920000002</v>
      </c>
      <c r="JF24" s="120">
        <v>9166150</v>
      </c>
      <c r="JG24" s="120">
        <v>9704270</v>
      </c>
      <c r="JH24" s="120">
        <v>6861227</v>
      </c>
      <c r="JI24" s="120">
        <v>10210874</v>
      </c>
      <c r="JJ24" s="120">
        <v>79200736.189999998</v>
      </c>
      <c r="JK24" s="120">
        <v>8982235.5</v>
      </c>
      <c r="JL24" s="120">
        <v>14710967</v>
      </c>
      <c r="JM24" s="120">
        <v>16745156.4</v>
      </c>
      <c r="JN24" s="120">
        <v>10862860</v>
      </c>
      <c r="JO24" s="120">
        <v>27472576</v>
      </c>
      <c r="JP24" s="120">
        <v>9072535</v>
      </c>
      <c r="JQ24" s="120">
        <v>173117079.16</v>
      </c>
      <c r="JR24" s="120">
        <v>93076798.5</v>
      </c>
      <c r="JS24" s="120">
        <v>14180878</v>
      </c>
      <c r="JT24" s="120">
        <v>10735412.130000001</v>
      </c>
      <c r="JU24" s="120">
        <v>17689459.949999999</v>
      </c>
      <c r="JV24" s="120">
        <v>8753980</v>
      </c>
      <c r="JW24" s="120">
        <v>42257016</v>
      </c>
      <c r="JX24" s="120">
        <v>28490211.599999998</v>
      </c>
      <c r="JY24" s="120">
        <v>18784300</v>
      </c>
      <c r="JZ24" s="120">
        <v>18695885</v>
      </c>
      <c r="KA24" s="120">
        <v>12632008.75</v>
      </c>
      <c r="KB24" s="120">
        <v>13793200</v>
      </c>
      <c r="KC24" s="120">
        <v>19815105</v>
      </c>
      <c r="KD24" s="120">
        <v>6753304</v>
      </c>
      <c r="KE24" s="120">
        <v>11592078.5</v>
      </c>
      <c r="KF24" s="120">
        <v>261081325.90000001</v>
      </c>
      <c r="KG24" s="120">
        <v>0</v>
      </c>
      <c r="KH24" s="120">
        <v>17323243.310000002</v>
      </c>
      <c r="KI24" s="120">
        <v>17162572.5</v>
      </c>
      <c r="KJ24" s="120">
        <v>12768454.34</v>
      </c>
      <c r="KK24" s="120">
        <v>11743477</v>
      </c>
      <c r="KL24" s="120">
        <v>65111675.099999994</v>
      </c>
      <c r="KM24" s="120">
        <v>13648777.75</v>
      </c>
      <c r="KN24" s="120">
        <v>12653269.25</v>
      </c>
      <c r="KO24" s="120">
        <v>83861018.390000001</v>
      </c>
      <c r="KP24" s="120">
        <v>15074286.529999999</v>
      </c>
      <c r="KQ24" s="120">
        <v>19204160.969999999</v>
      </c>
      <c r="KR24" s="120">
        <v>41753549</v>
      </c>
      <c r="KS24" s="120">
        <v>12567063</v>
      </c>
      <c r="KT24" s="120">
        <v>20002771.25</v>
      </c>
      <c r="KU24" s="120">
        <v>151070908.04000002</v>
      </c>
      <c r="KV24" s="120">
        <v>20194090.5</v>
      </c>
      <c r="KW24" s="120">
        <v>119894699.8</v>
      </c>
      <c r="KX24" s="120">
        <v>13366722.5</v>
      </c>
      <c r="KY24" s="120">
        <v>10310585</v>
      </c>
      <c r="KZ24" s="120">
        <v>25477057</v>
      </c>
      <c r="LA24" s="120">
        <v>27263048</v>
      </c>
      <c r="LB24" s="120">
        <v>17340006</v>
      </c>
      <c r="LC24" s="120">
        <v>15782749.5</v>
      </c>
      <c r="LD24" s="120">
        <v>11999195</v>
      </c>
      <c r="LE24" s="120">
        <v>265639003.88999999</v>
      </c>
      <c r="LF24" s="120">
        <v>56388492.230000004</v>
      </c>
      <c r="LG24" s="120">
        <v>80885448</v>
      </c>
      <c r="LH24" s="120">
        <v>58588631.5</v>
      </c>
      <c r="LI24" s="120">
        <v>22539251.630000003</v>
      </c>
      <c r="LJ24" s="120">
        <v>14466833</v>
      </c>
      <c r="LK24" s="120">
        <v>9565768</v>
      </c>
      <c r="LL24" s="120">
        <v>21238651</v>
      </c>
      <c r="LM24" s="120">
        <v>12326526.25</v>
      </c>
      <c r="LN24" s="120">
        <v>25377707</v>
      </c>
      <c r="LO24" s="120">
        <v>8413979.75</v>
      </c>
      <c r="LP24" s="120">
        <v>75452965.99000001</v>
      </c>
      <c r="LQ24" s="120">
        <v>15186614</v>
      </c>
      <c r="LR24" s="120">
        <v>10694745</v>
      </c>
      <c r="LS24" s="120">
        <v>244367396</v>
      </c>
      <c r="LT24" s="120">
        <v>103015898.50999999</v>
      </c>
      <c r="LU24" s="120">
        <v>250036754</v>
      </c>
      <c r="LV24" s="120">
        <v>76755939.329999998</v>
      </c>
      <c r="LW24" s="120">
        <v>21870588.5</v>
      </c>
      <c r="LX24" s="120">
        <v>31342087.75</v>
      </c>
      <c r="LY24" s="120">
        <v>21295433</v>
      </c>
      <c r="LZ24" s="120">
        <v>17133903.18</v>
      </c>
      <c r="MA24" s="120">
        <v>17209310</v>
      </c>
      <c r="MB24" s="120">
        <v>17413196</v>
      </c>
      <c r="MC24" s="120">
        <v>40158422.75</v>
      </c>
      <c r="MD24" s="120">
        <v>13111496</v>
      </c>
      <c r="ME24" s="120">
        <v>266887252</v>
      </c>
      <c r="MF24" s="120">
        <v>16391377.609999999</v>
      </c>
      <c r="MG24" s="120">
        <v>9298598</v>
      </c>
      <c r="MH24" s="120">
        <v>11751469.5</v>
      </c>
      <c r="MI24" s="120">
        <v>9476142</v>
      </c>
      <c r="MJ24" s="120">
        <v>19971001</v>
      </c>
      <c r="MK24" s="120">
        <v>14073588</v>
      </c>
      <c r="ML24" s="120">
        <v>13553070</v>
      </c>
      <c r="MM24" s="120">
        <v>26690205.759999998</v>
      </c>
      <c r="MN24" s="120">
        <v>15440927</v>
      </c>
      <c r="MO24" s="120">
        <v>16127869.75</v>
      </c>
      <c r="MP24" s="120">
        <v>12620094</v>
      </c>
      <c r="MQ24" s="120">
        <v>203490493.32999998</v>
      </c>
      <c r="MR24" s="120">
        <v>23174589.5</v>
      </c>
      <c r="MS24" s="120">
        <v>21080668.649999999</v>
      </c>
      <c r="MT24" s="120">
        <v>28932799</v>
      </c>
      <c r="MU24" s="120">
        <v>26014321.5</v>
      </c>
      <c r="MV24" s="120">
        <v>18117414</v>
      </c>
      <c r="MW24" s="120">
        <v>48785947.030100003</v>
      </c>
      <c r="MX24" s="120">
        <v>28807741.66</v>
      </c>
      <c r="MY24" s="120">
        <v>18774346</v>
      </c>
      <c r="MZ24" s="120">
        <v>8946456</v>
      </c>
      <c r="NA24" s="120">
        <v>6112335</v>
      </c>
      <c r="NB24" s="120">
        <v>423411032</v>
      </c>
      <c r="NC24" s="120">
        <v>55650784.439999998</v>
      </c>
      <c r="ND24" s="120">
        <v>18006436.699999999</v>
      </c>
      <c r="NE24" s="120">
        <v>140781109.37</v>
      </c>
      <c r="NF24" s="120">
        <v>13809918.950000001</v>
      </c>
      <c r="NG24" s="120">
        <v>42483560.589999996</v>
      </c>
      <c r="NH24" s="120">
        <v>76671612.719999999</v>
      </c>
      <c r="NI24" s="120">
        <v>69927043.400000006</v>
      </c>
      <c r="NJ24" s="120">
        <v>10681760.41</v>
      </c>
      <c r="NK24" s="120">
        <v>22295840.93</v>
      </c>
      <c r="NL24" s="120">
        <v>22378012.559999999</v>
      </c>
      <c r="NM24" s="120">
        <v>15593100.1</v>
      </c>
      <c r="NN24" s="120">
        <v>82869205</v>
      </c>
      <c r="NO24" s="120">
        <v>12374399.5</v>
      </c>
      <c r="NP24" s="120">
        <v>11495219</v>
      </c>
      <c r="NQ24" s="120">
        <v>15197283.789999999</v>
      </c>
      <c r="NR24" s="120">
        <v>10491706.870000001</v>
      </c>
      <c r="NS24" s="120">
        <v>8666155.5</v>
      </c>
      <c r="NT24" s="120">
        <v>10641802.609999999</v>
      </c>
      <c r="NU24" s="120">
        <v>152033613.19999999</v>
      </c>
      <c r="NV24" s="120">
        <v>83681400.840000004</v>
      </c>
      <c r="NW24" s="120">
        <v>18263656.850000001</v>
      </c>
      <c r="NX24" s="120">
        <v>10723329</v>
      </c>
      <c r="NY24" s="120">
        <v>12773620.060000001</v>
      </c>
      <c r="NZ24" s="120">
        <v>21418022</v>
      </c>
      <c r="OA24" s="120">
        <v>10627371.26</v>
      </c>
      <c r="OB24" s="120">
        <v>236821835.56999999</v>
      </c>
      <c r="OC24" s="120">
        <v>54625323.780000001</v>
      </c>
      <c r="OD24" s="120">
        <v>19588396</v>
      </c>
      <c r="OE24" s="120">
        <v>49514559.75</v>
      </c>
      <c r="OF24" s="120">
        <v>16669884.75</v>
      </c>
      <c r="OG24" s="120">
        <v>19086377.740000002</v>
      </c>
      <c r="OH24" s="120">
        <v>24016808.600000001</v>
      </c>
      <c r="OI24" s="120">
        <v>6184920</v>
      </c>
      <c r="OJ24" s="120">
        <v>15966845.48</v>
      </c>
      <c r="OK24" s="120">
        <v>211111433.21000001</v>
      </c>
      <c r="OL24" s="120">
        <v>52306018.280000001</v>
      </c>
      <c r="OM24" s="120">
        <v>85896865.829999998</v>
      </c>
      <c r="ON24" s="120">
        <v>30963499.5</v>
      </c>
      <c r="OO24" s="120">
        <v>29828463.829999998</v>
      </c>
      <c r="OP24" s="120">
        <v>9963599.75</v>
      </c>
      <c r="OQ24" s="120">
        <v>140531549.46000001</v>
      </c>
      <c r="OR24" s="120">
        <v>12882385</v>
      </c>
      <c r="OS24" s="120">
        <v>16141360</v>
      </c>
      <c r="OT24" s="120">
        <v>23125072.449999999</v>
      </c>
      <c r="OU24" s="120">
        <v>21320884</v>
      </c>
      <c r="OV24" s="120">
        <v>42446178.710000001</v>
      </c>
      <c r="OW24" s="120">
        <v>16640279.48</v>
      </c>
      <c r="OX24" s="120">
        <v>10166329</v>
      </c>
      <c r="OY24" s="120">
        <v>7202170</v>
      </c>
      <c r="OZ24" s="120">
        <v>191675116.06</v>
      </c>
      <c r="PA24" s="120">
        <v>14673881.85</v>
      </c>
      <c r="PB24" s="120">
        <v>40188703</v>
      </c>
      <c r="PC24" s="120">
        <v>10215562</v>
      </c>
      <c r="PD24" s="120">
        <v>29116132.27</v>
      </c>
      <c r="PE24" s="120">
        <v>47832688</v>
      </c>
      <c r="PF24" s="120">
        <v>14663423.949999999</v>
      </c>
      <c r="PG24" s="120">
        <v>10537882.300000001</v>
      </c>
      <c r="PH24" s="120">
        <v>21725143</v>
      </c>
      <c r="PI24" s="120">
        <v>18974101.629999999</v>
      </c>
      <c r="PJ24" s="120">
        <v>24083715.5</v>
      </c>
      <c r="PK24" s="120">
        <v>29020701.75</v>
      </c>
      <c r="PL24" s="120">
        <v>10645704</v>
      </c>
      <c r="PM24" s="120">
        <v>57317845.75</v>
      </c>
      <c r="PN24" s="120">
        <v>8614120</v>
      </c>
      <c r="PO24" s="120">
        <v>4834808</v>
      </c>
      <c r="PP24" s="120">
        <v>5304323.91</v>
      </c>
      <c r="PQ24" s="120">
        <v>8375790.5</v>
      </c>
      <c r="PR24" s="120">
        <v>457088849.80000007</v>
      </c>
      <c r="PS24" s="120">
        <v>16540402</v>
      </c>
      <c r="PT24" s="120">
        <v>13647558</v>
      </c>
      <c r="PU24" s="120">
        <v>18902714</v>
      </c>
      <c r="PV24" s="120">
        <v>109212204.5</v>
      </c>
      <c r="PW24" s="120">
        <v>25353349.73</v>
      </c>
      <c r="PX24" s="120">
        <v>42598885</v>
      </c>
      <c r="PY24" s="120">
        <v>17114096</v>
      </c>
      <c r="PZ24" s="120">
        <v>41259159</v>
      </c>
      <c r="QA24" s="120">
        <v>11667661</v>
      </c>
      <c r="QB24" s="120">
        <v>29863763.600000001</v>
      </c>
      <c r="QC24" s="120">
        <v>13324014.5</v>
      </c>
      <c r="QD24" s="120">
        <v>13171609.4</v>
      </c>
      <c r="QE24" s="120">
        <v>23407539</v>
      </c>
      <c r="QF24" s="120">
        <v>24456781.689999998</v>
      </c>
      <c r="QG24" s="120">
        <v>29388233</v>
      </c>
      <c r="QH24" s="120">
        <v>15675788</v>
      </c>
      <c r="QI24" s="120">
        <v>14839537.08</v>
      </c>
      <c r="QJ24" s="120">
        <v>9828832</v>
      </c>
      <c r="QK24" s="120">
        <v>41878668.549999997</v>
      </c>
      <c r="QL24" s="120">
        <v>41141863.100000001</v>
      </c>
      <c r="QM24" s="120">
        <v>13348603</v>
      </c>
      <c r="QN24" s="120">
        <v>2460261.4</v>
      </c>
      <c r="QO24" s="120">
        <v>2557242.5</v>
      </c>
      <c r="QP24" s="120">
        <v>5184527.4000000004</v>
      </c>
      <c r="QQ24" s="120">
        <v>5586065</v>
      </c>
      <c r="QR24" s="120">
        <v>203804582.13</v>
      </c>
      <c r="QS24" s="120">
        <v>10495150</v>
      </c>
      <c r="QT24" s="120">
        <v>34366450.5</v>
      </c>
      <c r="QU24" s="120">
        <v>20446945</v>
      </c>
      <c r="QV24" s="120">
        <v>20290087</v>
      </c>
      <c r="QW24" s="120">
        <v>45492107</v>
      </c>
      <c r="QX24" s="120">
        <v>17323485</v>
      </c>
      <c r="QY24" s="120">
        <v>29932863.469999999</v>
      </c>
      <c r="QZ24" s="120">
        <v>34411558.25</v>
      </c>
      <c r="RA24" s="120">
        <v>13572061</v>
      </c>
      <c r="RB24" s="120">
        <v>14022545</v>
      </c>
      <c r="RC24" s="120">
        <v>6701090</v>
      </c>
      <c r="RD24" s="120">
        <v>5096860</v>
      </c>
      <c r="RE24" s="120">
        <v>285520534</v>
      </c>
      <c r="RF24" s="120">
        <v>36943240.740000002</v>
      </c>
      <c r="RG24" s="120">
        <v>14040167</v>
      </c>
      <c r="RH24" s="120">
        <v>21324187.140000001</v>
      </c>
      <c r="RI24" s="120">
        <v>15895544.859999999</v>
      </c>
      <c r="RJ24" s="120">
        <v>21460482.370000001</v>
      </c>
      <c r="RK24" s="120">
        <v>46592166</v>
      </c>
      <c r="RL24" s="120">
        <v>14456064.32</v>
      </c>
      <c r="RM24" s="120">
        <v>19653725.5</v>
      </c>
      <c r="RN24" s="120">
        <v>35714217</v>
      </c>
      <c r="RO24" s="120">
        <v>46137395</v>
      </c>
      <c r="RP24" s="120">
        <v>11616429</v>
      </c>
      <c r="RQ24" s="120">
        <v>10947175</v>
      </c>
      <c r="RR24" s="120">
        <v>19979980.25</v>
      </c>
      <c r="RS24" s="120">
        <v>12125110.33</v>
      </c>
      <c r="RT24" s="120">
        <v>12022693</v>
      </c>
      <c r="RU24" s="120">
        <v>13165035</v>
      </c>
      <c r="RV24" s="120">
        <v>8775296</v>
      </c>
      <c r="RW24" s="120">
        <v>6470394.2999999998</v>
      </c>
      <c r="RX24" s="120">
        <v>7645515</v>
      </c>
      <c r="RY24" s="120">
        <v>104845939.71000001</v>
      </c>
      <c r="RZ24" s="120">
        <v>13675242</v>
      </c>
      <c r="SA24" s="120">
        <v>12422668.75</v>
      </c>
      <c r="SB24" s="120">
        <v>11455762.5</v>
      </c>
      <c r="SC24" s="120">
        <v>9070133</v>
      </c>
      <c r="SD24" s="120">
        <v>16366310.109999999</v>
      </c>
      <c r="SE24" s="120">
        <v>13358552.5</v>
      </c>
      <c r="SF24" s="120">
        <v>26578089.620000001</v>
      </c>
      <c r="SG24" s="120">
        <v>12720075</v>
      </c>
      <c r="SH24" s="120">
        <v>15733865</v>
      </c>
      <c r="SI24" s="120">
        <v>36314823</v>
      </c>
      <c r="SJ24" s="120">
        <v>6365310</v>
      </c>
      <c r="SK24" s="120">
        <v>80796864.030000001</v>
      </c>
      <c r="SL24" s="120">
        <v>17894039.5</v>
      </c>
      <c r="SM24" s="120">
        <v>21820518.079999998</v>
      </c>
      <c r="SN24" s="120">
        <v>37979752.5</v>
      </c>
      <c r="SO24" s="120">
        <v>18015461</v>
      </c>
      <c r="SP24" s="120">
        <v>21876976</v>
      </c>
      <c r="SQ24" s="120">
        <v>15396553.699999999</v>
      </c>
      <c r="SR24" s="120">
        <v>13505630</v>
      </c>
      <c r="SS24" s="120">
        <v>144166872.43000001</v>
      </c>
      <c r="ST24" s="120">
        <v>11046665</v>
      </c>
      <c r="SU24" s="120">
        <v>18891726.009999998</v>
      </c>
      <c r="SV24" s="120">
        <v>21423600.25</v>
      </c>
      <c r="SW24" s="120">
        <v>9191646.5</v>
      </c>
      <c r="SX24" s="120">
        <v>11396754</v>
      </c>
      <c r="SY24" s="120">
        <v>16271596.5</v>
      </c>
      <c r="SZ24" s="120">
        <v>34174875</v>
      </c>
      <c r="TA24" s="120">
        <v>15851330.32</v>
      </c>
      <c r="TB24" s="120">
        <v>12170774.550000001</v>
      </c>
      <c r="TC24" s="120">
        <v>17339334</v>
      </c>
      <c r="TD24" s="120">
        <v>26859755.829999998</v>
      </c>
      <c r="TE24" s="120">
        <v>15321954</v>
      </c>
      <c r="TF24" s="120">
        <v>11793980</v>
      </c>
      <c r="TG24" s="120">
        <v>209662408</v>
      </c>
      <c r="TH24" s="120">
        <v>13321290.48</v>
      </c>
      <c r="TI24" s="120">
        <v>11441550</v>
      </c>
      <c r="TJ24" s="120">
        <v>25553559.240000002</v>
      </c>
      <c r="TK24" s="120">
        <v>21811858.990000002</v>
      </c>
      <c r="TL24" s="120">
        <v>13796708.5</v>
      </c>
      <c r="TM24" s="120">
        <v>7802023</v>
      </c>
      <c r="TN24" s="120">
        <v>42643915.689999998</v>
      </c>
      <c r="TO24" s="120">
        <v>13081604.75</v>
      </c>
      <c r="TP24" s="120">
        <v>18891200.77</v>
      </c>
      <c r="TQ24" s="120">
        <v>19699738.719999999</v>
      </c>
      <c r="TR24" s="120">
        <v>11743415.24</v>
      </c>
      <c r="TS24" s="120">
        <v>8033977</v>
      </c>
      <c r="TT24" s="120">
        <v>13023504</v>
      </c>
      <c r="TU24" s="120">
        <v>9866637</v>
      </c>
      <c r="TV24" s="120">
        <v>11341583.5</v>
      </c>
      <c r="TW24" s="120">
        <v>71369821.5</v>
      </c>
      <c r="TX24" s="120">
        <v>13763338.5</v>
      </c>
      <c r="TY24" s="120">
        <v>126747162.34</v>
      </c>
      <c r="TZ24" s="120">
        <v>34999523</v>
      </c>
      <c r="UA24" s="120">
        <v>12949602.43</v>
      </c>
      <c r="UB24" s="120">
        <v>16796069</v>
      </c>
      <c r="UC24" s="120">
        <v>108657947.83</v>
      </c>
      <c r="UD24" s="120">
        <v>9148761.4600000009</v>
      </c>
      <c r="UE24" s="120">
        <v>9001380</v>
      </c>
      <c r="UF24" s="120">
        <v>12005662.25</v>
      </c>
      <c r="UG24" s="120">
        <v>9411164.25</v>
      </c>
      <c r="UH24" s="120">
        <v>107004605</v>
      </c>
      <c r="UI24" s="120">
        <v>26904580.719999999</v>
      </c>
      <c r="UJ24" s="120">
        <v>18250706.990000002</v>
      </c>
      <c r="UK24" s="120">
        <v>30124882.689999998</v>
      </c>
      <c r="UL24" s="120">
        <v>23006689.289999999</v>
      </c>
      <c r="UM24" s="120">
        <v>17074445</v>
      </c>
      <c r="UN24" s="120">
        <v>416014497.5</v>
      </c>
      <c r="UO24" s="120">
        <v>17538071</v>
      </c>
      <c r="UP24" s="120">
        <v>17981160</v>
      </c>
      <c r="UQ24" s="120">
        <v>61190203</v>
      </c>
      <c r="UR24" s="120">
        <v>5410467</v>
      </c>
      <c r="US24" s="120">
        <v>13551205.75</v>
      </c>
      <c r="UT24" s="120">
        <v>39810161.439999998</v>
      </c>
      <c r="UU24" s="120">
        <v>12696176</v>
      </c>
      <c r="UV24" s="120">
        <v>12901028.5</v>
      </c>
      <c r="UW24" s="120">
        <v>15425503.75</v>
      </c>
      <c r="UX24" s="120">
        <v>18302905</v>
      </c>
      <c r="UY24" s="120">
        <v>36691747</v>
      </c>
      <c r="UZ24" s="120">
        <v>23503117.5</v>
      </c>
      <c r="VA24" s="120">
        <v>30769831</v>
      </c>
      <c r="VB24" s="120">
        <v>12006290</v>
      </c>
      <c r="VC24" s="120">
        <v>10832903.5</v>
      </c>
      <c r="VD24" s="120">
        <v>11940166.25</v>
      </c>
      <c r="VE24" s="120">
        <v>12502815.25</v>
      </c>
      <c r="VF24" s="120">
        <v>42962245.090000004</v>
      </c>
      <c r="VG24" s="120">
        <v>8785684</v>
      </c>
      <c r="VH24" s="120">
        <v>8072553</v>
      </c>
      <c r="VI24" s="120">
        <v>7318281.5</v>
      </c>
      <c r="VJ24" s="120">
        <v>208647230.42000002</v>
      </c>
      <c r="VK24" s="120">
        <v>15729810</v>
      </c>
      <c r="VL24" s="120">
        <v>14992053.649999999</v>
      </c>
      <c r="VM24" s="120">
        <v>23516709</v>
      </c>
      <c r="VN24" s="120">
        <v>29696484</v>
      </c>
      <c r="VO24" s="120">
        <v>29050949</v>
      </c>
      <c r="VP24" s="120">
        <v>21398487.5</v>
      </c>
      <c r="VQ24" s="120">
        <v>15026820</v>
      </c>
      <c r="VR24" s="120">
        <v>15677987</v>
      </c>
      <c r="VS24" s="120">
        <v>61607109.039999999</v>
      </c>
      <c r="VT24" s="120">
        <v>15629707.5</v>
      </c>
      <c r="VU24" s="120">
        <v>23546597.59</v>
      </c>
      <c r="VV24" s="120">
        <v>15859876.5</v>
      </c>
      <c r="VW24" s="120">
        <v>13793005</v>
      </c>
      <c r="VX24" s="120">
        <v>10259653</v>
      </c>
      <c r="VY24" s="120">
        <v>645472259.13999999</v>
      </c>
      <c r="VZ24" s="120">
        <v>33521319.079999998</v>
      </c>
      <c r="WA24" s="120">
        <v>23147671</v>
      </c>
      <c r="WB24" s="120">
        <v>18211357.5</v>
      </c>
      <c r="WC24" s="120">
        <v>12730195.33</v>
      </c>
      <c r="WD24" s="120">
        <v>19981893</v>
      </c>
      <c r="WE24" s="120">
        <v>33920767</v>
      </c>
      <c r="WF24" s="120">
        <v>37088662.5</v>
      </c>
      <c r="WG24" s="120">
        <v>20857964</v>
      </c>
      <c r="WH24" s="120">
        <v>27002031</v>
      </c>
      <c r="WI24" s="120">
        <v>17783154</v>
      </c>
      <c r="WJ24" s="120">
        <v>50347067.539999999</v>
      </c>
      <c r="WK24" s="120">
        <v>23348219</v>
      </c>
      <c r="WL24" s="120">
        <v>35967302</v>
      </c>
      <c r="WM24" s="120">
        <v>61113725.25</v>
      </c>
      <c r="WN24" s="120">
        <v>22981523.289999999</v>
      </c>
      <c r="WO24" s="120">
        <v>26252280.25</v>
      </c>
      <c r="WP24" s="120">
        <v>33607499.5</v>
      </c>
      <c r="WQ24" s="120">
        <v>13555175.5</v>
      </c>
      <c r="WR24" s="120">
        <v>40206822</v>
      </c>
      <c r="WS24" s="120">
        <v>95118256.25</v>
      </c>
      <c r="WT24" s="120">
        <v>21929521.5</v>
      </c>
      <c r="WU24" s="120">
        <v>14152283</v>
      </c>
      <c r="WV24" s="120">
        <v>10771411</v>
      </c>
      <c r="WW24" s="120">
        <v>16204731.550000001</v>
      </c>
      <c r="WX24" s="120">
        <v>14380471.5</v>
      </c>
      <c r="WY24" s="120">
        <v>15586056</v>
      </c>
      <c r="WZ24" s="120">
        <v>13977580.960000001</v>
      </c>
      <c r="XA24" s="120">
        <v>101978827.22999999</v>
      </c>
      <c r="XB24" s="120">
        <v>10854486.5</v>
      </c>
      <c r="XC24" s="120">
        <v>6341652</v>
      </c>
      <c r="XD24" s="120">
        <v>6674636.54</v>
      </c>
      <c r="XE24" s="120">
        <v>8452827.5099999998</v>
      </c>
      <c r="XF24" s="120">
        <v>327005272.5</v>
      </c>
      <c r="XG24" s="120">
        <v>24920414</v>
      </c>
      <c r="XH24" s="120">
        <v>26834082.559999999</v>
      </c>
      <c r="XI24" s="120">
        <v>122069117.97</v>
      </c>
      <c r="XJ24" s="120">
        <v>27090368.030000001</v>
      </c>
      <c r="XK24" s="120">
        <v>35336686.5</v>
      </c>
      <c r="XL24" s="120">
        <v>43252699.5</v>
      </c>
      <c r="XM24" s="120">
        <v>26857277.5</v>
      </c>
      <c r="XN24" s="120">
        <v>24571561.5</v>
      </c>
      <c r="XO24" s="120">
        <v>52589346.5</v>
      </c>
      <c r="XP24" s="120">
        <v>35462514.869999997</v>
      </c>
      <c r="XQ24" s="120">
        <v>17162072</v>
      </c>
      <c r="XR24" s="120">
        <v>13103448</v>
      </c>
      <c r="XS24" s="120">
        <v>20755262</v>
      </c>
      <c r="XT24" s="120">
        <v>17574318.5</v>
      </c>
      <c r="XU24" s="120">
        <v>12840857</v>
      </c>
      <c r="XV24" s="120">
        <v>13982730</v>
      </c>
      <c r="XW24" s="120">
        <v>16279307</v>
      </c>
      <c r="XX24" s="120">
        <v>15048401</v>
      </c>
      <c r="XY24" s="120">
        <v>16436674</v>
      </c>
      <c r="XZ24" s="120">
        <v>14827802</v>
      </c>
      <c r="YA24" s="120">
        <v>11929275</v>
      </c>
      <c r="YB24" s="120">
        <v>14355658</v>
      </c>
      <c r="YC24" s="120">
        <v>292689037</v>
      </c>
      <c r="YD24" s="120">
        <v>21103225</v>
      </c>
      <c r="YE24" s="120">
        <v>40194116</v>
      </c>
      <c r="YF24" s="120">
        <v>16167249</v>
      </c>
      <c r="YG24" s="120">
        <v>81615068.75</v>
      </c>
      <c r="YH24" s="120">
        <v>24666344.799999997</v>
      </c>
      <c r="YI24" s="120">
        <v>44011856.200000003</v>
      </c>
      <c r="YJ24" s="120">
        <v>11091270</v>
      </c>
      <c r="YK24" s="120">
        <v>68296674</v>
      </c>
      <c r="YL24" s="120">
        <v>48935572.5</v>
      </c>
      <c r="YM24" s="120">
        <v>28221984</v>
      </c>
      <c r="YN24" s="120">
        <v>19895775</v>
      </c>
      <c r="YO24" s="120">
        <v>15978742</v>
      </c>
      <c r="YP24" s="120">
        <v>20026228.5</v>
      </c>
      <c r="YQ24" s="120">
        <v>7641650</v>
      </c>
      <c r="YR24" s="120">
        <v>8369332</v>
      </c>
      <c r="YS24" s="120">
        <v>10772978.9</v>
      </c>
      <c r="YT24" s="120">
        <v>119675135.97</v>
      </c>
      <c r="YU24" s="120">
        <v>17834908</v>
      </c>
      <c r="YV24" s="120">
        <v>14645134</v>
      </c>
      <c r="YW24" s="120">
        <v>17607225.02</v>
      </c>
      <c r="YX24" s="120">
        <v>16720489.25</v>
      </c>
      <c r="YY24" s="120">
        <v>11790615</v>
      </c>
      <c r="YZ24" s="120">
        <v>14299082</v>
      </c>
      <c r="ZA24" s="120">
        <v>135447745.09</v>
      </c>
      <c r="ZB24" s="120">
        <v>10794100</v>
      </c>
      <c r="ZC24" s="120">
        <v>18924134.600000001</v>
      </c>
      <c r="ZD24" s="120">
        <v>21810093</v>
      </c>
      <c r="ZE24" s="120">
        <v>10622788</v>
      </c>
      <c r="ZF24" s="120">
        <v>17948130.939999998</v>
      </c>
      <c r="ZG24" s="120">
        <v>10617949.25</v>
      </c>
      <c r="ZH24" s="120">
        <v>10288100.75</v>
      </c>
      <c r="ZI24" s="120">
        <v>38385978</v>
      </c>
      <c r="ZJ24" s="120">
        <v>291915206.06</v>
      </c>
      <c r="ZK24" s="120">
        <v>12220263</v>
      </c>
      <c r="ZL24" s="120">
        <v>32839668</v>
      </c>
      <c r="ZM24" s="120">
        <v>60434383</v>
      </c>
      <c r="ZN24" s="120">
        <v>39734614</v>
      </c>
      <c r="ZO24" s="120">
        <v>14773821</v>
      </c>
      <c r="ZP24" s="120">
        <v>17584939</v>
      </c>
      <c r="ZQ24" s="120">
        <v>28694790.5</v>
      </c>
      <c r="ZR24" s="120">
        <v>27973495</v>
      </c>
      <c r="ZS24" s="120">
        <v>42592564.480000004</v>
      </c>
      <c r="ZT24" s="120">
        <v>10609630</v>
      </c>
      <c r="ZU24" s="120">
        <v>12959441</v>
      </c>
      <c r="ZV24" s="120">
        <v>14749457.5</v>
      </c>
      <c r="ZW24" s="120">
        <v>17462392</v>
      </c>
      <c r="ZX24" s="120">
        <v>12560921.199999999</v>
      </c>
      <c r="ZY24" s="120">
        <v>15741318</v>
      </c>
      <c r="ZZ24" s="120">
        <v>19552092.919999998</v>
      </c>
      <c r="AAA24" s="120">
        <v>10722255</v>
      </c>
      <c r="AAB24" s="120">
        <v>10977434.4</v>
      </c>
      <c r="AAC24" s="120">
        <v>9254987.9299999997</v>
      </c>
      <c r="AAD24" s="120">
        <v>9854693.7100000009</v>
      </c>
      <c r="AAE24" s="120">
        <v>8188184</v>
      </c>
      <c r="AAF24" s="120">
        <v>105446357.67</v>
      </c>
      <c r="AAG24" s="120">
        <v>14946695.5</v>
      </c>
      <c r="AAH24" s="120">
        <v>18284655</v>
      </c>
      <c r="AAI24" s="120">
        <v>14979910</v>
      </c>
      <c r="AAJ24" s="120">
        <v>14146520.5</v>
      </c>
      <c r="AAK24" s="120">
        <v>21361173</v>
      </c>
      <c r="AAL24" s="120">
        <v>12530770</v>
      </c>
      <c r="AAM24" s="120">
        <v>523138256.11000001</v>
      </c>
      <c r="AAN24" s="120">
        <v>23646686</v>
      </c>
      <c r="AAO24" s="120">
        <v>13445087</v>
      </c>
      <c r="AAP24" s="120">
        <v>27567869</v>
      </c>
      <c r="AAQ24" s="120">
        <v>27287594</v>
      </c>
      <c r="AAR24" s="120">
        <v>21381584</v>
      </c>
      <c r="AAS24" s="120">
        <v>25983304</v>
      </c>
      <c r="AAT24" s="120">
        <v>30414088.5</v>
      </c>
      <c r="AAU24" s="120">
        <v>48741241</v>
      </c>
      <c r="AAV24" s="120">
        <v>16314032</v>
      </c>
      <c r="AAW24" s="120">
        <v>25445387.5</v>
      </c>
      <c r="AAX24" s="120">
        <v>99507635</v>
      </c>
      <c r="AAY24" s="120">
        <v>42747439</v>
      </c>
      <c r="AAZ24" s="120">
        <v>12008281</v>
      </c>
      <c r="ABA24" s="120">
        <v>17902616</v>
      </c>
      <c r="ABB24" s="120">
        <v>17346712</v>
      </c>
      <c r="ABC24" s="120">
        <v>11200152.5</v>
      </c>
      <c r="ABD24" s="120">
        <v>23030845</v>
      </c>
      <c r="ABE24" s="120">
        <v>12719790</v>
      </c>
      <c r="ABF24" s="120">
        <v>106658939</v>
      </c>
      <c r="ABG24" s="120">
        <v>72474940.24000001</v>
      </c>
      <c r="ABH24" s="120">
        <v>12642174</v>
      </c>
      <c r="ABI24" s="120">
        <v>11898781.5</v>
      </c>
      <c r="ABJ24" s="120">
        <v>11439472</v>
      </c>
      <c r="ABK24" s="120">
        <v>9837171</v>
      </c>
      <c r="ABL24" s="120">
        <v>8375885</v>
      </c>
      <c r="ABM24" s="120">
        <v>117799538.59</v>
      </c>
      <c r="ABN24" s="120">
        <v>19301961.600000001</v>
      </c>
      <c r="ABO24" s="120">
        <v>17028441.309999999</v>
      </c>
      <c r="ABP24" s="120">
        <v>23772721.240000002</v>
      </c>
      <c r="ABQ24" s="120">
        <v>25425511</v>
      </c>
      <c r="ABR24" s="120">
        <v>17455702.5</v>
      </c>
      <c r="ABS24" s="120">
        <v>13156536</v>
      </c>
      <c r="ABT24" s="120">
        <v>18044190</v>
      </c>
      <c r="ABU24" s="120">
        <v>8279597</v>
      </c>
      <c r="ABV24" s="120">
        <v>135807136.25</v>
      </c>
      <c r="ABW24" s="120">
        <v>13249642</v>
      </c>
      <c r="ABX24" s="120">
        <v>25487653</v>
      </c>
      <c r="ABY24" s="120">
        <v>12652005</v>
      </c>
      <c r="ABZ24" s="120">
        <v>13828182.5</v>
      </c>
      <c r="ACA24" s="120">
        <v>46020585</v>
      </c>
      <c r="ACB24" s="120">
        <v>11861074.949999999</v>
      </c>
      <c r="ACC24" s="120">
        <v>13678529</v>
      </c>
      <c r="ACD24" s="120">
        <v>14691592</v>
      </c>
      <c r="ACE24" s="120">
        <v>21691260</v>
      </c>
      <c r="ACF24" s="120">
        <v>9525667</v>
      </c>
      <c r="ACG24" s="120">
        <v>311107909.88999999</v>
      </c>
      <c r="ACH24" s="120">
        <v>8643681.2899999991</v>
      </c>
      <c r="ACI24" s="120">
        <v>19601141.259999998</v>
      </c>
      <c r="ACJ24" s="120">
        <v>31738636</v>
      </c>
      <c r="ACK24" s="120">
        <v>16522647</v>
      </c>
      <c r="ACL24" s="120">
        <v>17365629</v>
      </c>
      <c r="ACM24" s="120">
        <v>25826389.5</v>
      </c>
      <c r="ACN24" s="120">
        <v>87964077.74000001</v>
      </c>
      <c r="ACO24" s="120">
        <v>117267406</v>
      </c>
      <c r="ACP24" s="120">
        <v>19184708</v>
      </c>
      <c r="ACQ24" s="120">
        <v>28731406.800000001</v>
      </c>
      <c r="ACR24" s="120">
        <v>28133146</v>
      </c>
      <c r="ACS24" s="120">
        <v>23543110</v>
      </c>
      <c r="ACT24" s="120">
        <v>76551771.650000006</v>
      </c>
      <c r="ACU24" s="120">
        <v>18750311</v>
      </c>
      <c r="ACV24" s="120">
        <v>22432571</v>
      </c>
      <c r="ACW24" s="120">
        <v>19309821</v>
      </c>
      <c r="ACX24" s="120">
        <v>11665175</v>
      </c>
      <c r="ACY24" s="120">
        <v>14339826</v>
      </c>
      <c r="ACZ24" s="120">
        <v>11227968</v>
      </c>
      <c r="ADA24" s="120">
        <v>8370151.75</v>
      </c>
      <c r="ADB24" s="120">
        <v>7585032</v>
      </c>
      <c r="ADC24" s="120">
        <v>8383430</v>
      </c>
      <c r="ADD24" s="120">
        <v>60745558.719999999</v>
      </c>
      <c r="ADE24" s="120">
        <v>69781602.629999995</v>
      </c>
      <c r="ADF24" s="120">
        <v>10923007.5</v>
      </c>
      <c r="ADG24" s="120">
        <v>8476517</v>
      </c>
      <c r="ADH24" s="120">
        <v>14269086</v>
      </c>
      <c r="ADI24" s="120">
        <v>11874716.550000001</v>
      </c>
      <c r="ADJ24" s="120">
        <v>13746375.66</v>
      </c>
      <c r="ADK24" s="120">
        <v>10632728</v>
      </c>
      <c r="ADL24" s="120">
        <v>14249372</v>
      </c>
      <c r="ADM24" s="120">
        <v>365126320</v>
      </c>
      <c r="ADN24" s="120">
        <v>42883796.439999998</v>
      </c>
      <c r="ADO24" s="120">
        <v>39222420.789999999</v>
      </c>
      <c r="ADP24" s="120">
        <v>87363482.659999996</v>
      </c>
      <c r="ADQ24" s="120">
        <v>9318900</v>
      </c>
      <c r="ADR24" s="120">
        <v>10619420.9</v>
      </c>
      <c r="ADS24" s="120">
        <v>15502818.880000001</v>
      </c>
      <c r="ADT24" s="120">
        <v>10394935</v>
      </c>
      <c r="ADU24" s="120">
        <v>325460961</v>
      </c>
      <c r="ADV24" s="120">
        <v>101692395.79000001</v>
      </c>
      <c r="ADW24" s="120">
        <v>56396501.589999996</v>
      </c>
      <c r="ADX24" s="120">
        <v>16582356.699999999</v>
      </c>
      <c r="ADY24" s="120">
        <v>21791835.59</v>
      </c>
      <c r="ADZ24" s="120">
        <v>23292138</v>
      </c>
      <c r="AEA24" s="120">
        <v>20406219.43</v>
      </c>
      <c r="AEB24" s="120">
        <v>18672431.640000001</v>
      </c>
      <c r="AEC24" s="120">
        <v>14441435.140000001</v>
      </c>
      <c r="AED24" s="120">
        <v>14598720.359999999</v>
      </c>
      <c r="AEE24" s="120">
        <v>19436501.84</v>
      </c>
      <c r="AEF24" s="120">
        <v>27736838.25</v>
      </c>
      <c r="AEG24" s="120">
        <v>16886656</v>
      </c>
      <c r="AEH24" s="120">
        <v>19280252.75</v>
      </c>
      <c r="AEI24" s="120">
        <v>24977026.559999999</v>
      </c>
      <c r="AEJ24" s="120">
        <v>28145738.02</v>
      </c>
      <c r="AEK24" s="120">
        <v>18251675.260000002</v>
      </c>
      <c r="AEL24" s="120">
        <v>38462537.060000002</v>
      </c>
      <c r="AEM24" s="120">
        <v>15294267</v>
      </c>
      <c r="AEN24" s="120">
        <v>26642012.259999998</v>
      </c>
      <c r="AEO24" s="120">
        <v>212641219</v>
      </c>
      <c r="AEP24" s="120">
        <v>30499516</v>
      </c>
      <c r="AEQ24" s="120">
        <v>20803737</v>
      </c>
      <c r="AER24" s="120">
        <v>16578635</v>
      </c>
      <c r="AES24" s="120">
        <v>14190146</v>
      </c>
      <c r="AET24" s="120">
        <v>36026440.25</v>
      </c>
      <c r="AEU24" s="120">
        <v>14527895.25</v>
      </c>
      <c r="AEV24" s="120">
        <v>15791222</v>
      </c>
      <c r="AEW24" s="120">
        <v>14707155</v>
      </c>
      <c r="AEX24" s="120">
        <v>8276607.5</v>
      </c>
      <c r="AEY24" s="120">
        <v>186711735.24000001</v>
      </c>
      <c r="AEZ24" s="120">
        <v>97700083.450000003</v>
      </c>
      <c r="AFA24" s="120">
        <v>45071362.060000002</v>
      </c>
      <c r="AFB24" s="120">
        <v>32853257.350000001</v>
      </c>
      <c r="AFC24" s="120">
        <v>50785046.319999993</v>
      </c>
      <c r="AFD24" s="120">
        <v>39121587.75</v>
      </c>
      <c r="AFE24" s="120">
        <v>30702177.219999999</v>
      </c>
      <c r="AFF24" s="120">
        <v>32591624.57</v>
      </c>
      <c r="AFG24" s="120">
        <v>26197585.130000003</v>
      </c>
      <c r="AFH24" s="120">
        <v>33176791.549999997</v>
      </c>
      <c r="AFI24" s="120">
        <v>23649438.539999999</v>
      </c>
      <c r="AFJ24" s="120">
        <v>28672367.240000002</v>
      </c>
      <c r="AFK24" s="120">
        <v>32496492.609999999</v>
      </c>
      <c r="AFL24" s="120">
        <v>222382623.11000001</v>
      </c>
      <c r="AFM24" s="120">
        <v>43434192.170000002</v>
      </c>
      <c r="AFN24" s="120">
        <v>30844889.990000002</v>
      </c>
      <c r="AFO24" s="120">
        <v>25690290</v>
      </c>
      <c r="AFP24" s="120">
        <v>30171321.57</v>
      </c>
      <c r="AFQ24" s="120">
        <v>22387897.32</v>
      </c>
      <c r="AFR24" s="120">
        <v>18354606.84</v>
      </c>
      <c r="AFS24" s="120">
        <v>39021479.219999999</v>
      </c>
      <c r="AFT24" s="120">
        <v>40746111.770000003</v>
      </c>
      <c r="AFU24" s="120">
        <v>17891960.699999999</v>
      </c>
      <c r="AFV24" s="120">
        <v>40237302.509999998</v>
      </c>
      <c r="AFW24" s="120">
        <v>19057002.210000001</v>
      </c>
      <c r="AFX24" s="120">
        <v>149456473.74000001</v>
      </c>
      <c r="AFY24" s="120">
        <v>13082251.609999999</v>
      </c>
      <c r="AFZ24" s="120">
        <v>12123617.620000001</v>
      </c>
      <c r="AGA24" s="120">
        <v>12721541.25</v>
      </c>
      <c r="AGB24" s="120">
        <v>30874478.5</v>
      </c>
      <c r="AGC24" s="120">
        <v>16315475.5</v>
      </c>
      <c r="AGD24" s="120">
        <v>8758026</v>
      </c>
      <c r="AGE24" s="120">
        <v>11722212.049999999</v>
      </c>
      <c r="AGF24" s="120">
        <v>11409666.109999999</v>
      </c>
      <c r="AGG24" s="120">
        <v>13006720</v>
      </c>
      <c r="AGH24" s="120">
        <v>9639554.6699999999</v>
      </c>
      <c r="AGI24" s="120">
        <v>198575361.92000002</v>
      </c>
      <c r="AGJ24" s="120">
        <v>64666525.960000008</v>
      </c>
      <c r="AGK24" s="120">
        <v>34835117.289999999</v>
      </c>
      <c r="AGL24" s="120">
        <v>21309958.100000001</v>
      </c>
      <c r="AGM24" s="120">
        <v>51424820.530000001</v>
      </c>
      <c r="AGN24" s="120">
        <v>37478869</v>
      </c>
      <c r="AGO24" s="120">
        <v>21841266.100000001</v>
      </c>
      <c r="AGP24" s="120">
        <v>21093944.670000002</v>
      </c>
      <c r="AGQ24" s="120">
        <v>376568527.69</v>
      </c>
      <c r="AGR24" s="120">
        <v>168269107.93000001</v>
      </c>
      <c r="AGS24" s="120">
        <v>17567950</v>
      </c>
      <c r="AGT24" s="120">
        <v>46285539</v>
      </c>
      <c r="AGU24" s="120">
        <v>67887561.480000004</v>
      </c>
      <c r="AGV24" s="120">
        <v>35126394</v>
      </c>
      <c r="AGW24" s="120">
        <v>36617617.609999999</v>
      </c>
      <c r="AGX24" s="120">
        <v>25143993.199999999</v>
      </c>
      <c r="AGY24" s="120">
        <v>10058763</v>
      </c>
      <c r="AGZ24" s="120">
        <v>23166590.009999998</v>
      </c>
      <c r="AHA24" s="120">
        <v>25215090</v>
      </c>
      <c r="AHB24" s="120">
        <v>16061850.52</v>
      </c>
      <c r="AHC24" s="120">
        <v>15218942.5</v>
      </c>
      <c r="AHD24" s="120">
        <v>18785231.41</v>
      </c>
      <c r="AHE24" s="120">
        <v>17786327</v>
      </c>
      <c r="AHF24" s="120">
        <v>15908963</v>
      </c>
      <c r="AHG24" s="120">
        <v>15144100</v>
      </c>
      <c r="AHH24" s="120">
        <v>87815014.479999989</v>
      </c>
      <c r="AHI24" s="120">
        <v>12423460</v>
      </c>
      <c r="AHJ24" s="120">
        <v>14320027</v>
      </c>
      <c r="AHK24" s="120">
        <v>14549666.68</v>
      </c>
      <c r="AHL24" s="120">
        <v>30522323</v>
      </c>
      <c r="AHM24" s="120">
        <v>14628208.25</v>
      </c>
      <c r="AHN24" s="120">
        <v>11851777.210000001</v>
      </c>
    </row>
    <row r="25" spans="1:898" ht="24.6">
      <c r="A25" s="141" t="s">
        <v>31</v>
      </c>
      <c r="B25" s="6" t="s">
        <v>32</v>
      </c>
      <c r="C25" s="120">
        <v>59905329.460000001</v>
      </c>
      <c r="D25" s="120">
        <v>4241166.24</v>
      </c>
      <c r="E25" s="120">
        <v>7713651.1699999999</v>
      </c>
      <c r="F25" s="120">
        <v>2720469.84</v>
      </c>
      <c r="G25" s="120">
        <v>7369255.54</v>
      </c>
      <c r="H25" s="120">
        <v>3849054.37</v>
      </c>
      <c r="I25" s="120">
        <v>5813715.5300000012</v>
      </c>
      <c r="J25" s="120">
        <v>4852754.9400000004</v>
      </c>
      <c r="K25" s="120">
        <v>4684317.8499999996</v>
      </c>
      <c r="L25" s="120">
        <v>3478389.41</v>
      </c>
      <c r="M25" s="120">
        <v>2082570.66</v>
      </c>
      <c r="N25" s="120">
        <v>2049054.48</v>
      </c>
      <c r="O25" s="120">
        <v>2150461.8000000003</v>
      </c>
      <c r="P25" s="120">
        <v>3332739.72</v>
      </c>
      <c r="Q25" s="120">
        <v>2373399.7599999998</v>
      </c>
      <c r="R25" s="120">
        <v>3741157.2099999995</v>
      </c>
      <c r="S25" s="120">
        <v>2967873.6</v>
      </c>
      <c r="T25" s="120">
        <v>1041688.68</v>
      </c>
      <c r="U25" s="120">
        <v>66416868.359999999</v>
      </c>
      <c r="V25" s="120">
        <v>10873978.01</v>
      </c>
      <c r="W25" s="120">
        <v>2330064.65</v>
      </c>
      <c r="X25" s="120">
        <v>3492153.72</v>
      </c>
      <c r="Y25" s="120">
        <v>3505048.82</v>
      </c>
      <c r="Z25" s="120">
        <v>2989615.34</v>
      </c>
      <c r="AA25" s="120">
        <v>1491689.64</v>
      </c>
      <c r="AB25" s="120">
        <v>11094527.84</v>
      </c>
      <c r="AC25" s="120">
        <v>3025019.6700000004</v>
      </c>
      <c r="AD25" s="120">
        <v>2498843.41</v>
      </c>
      <c r="AE25" s="120">
        <v>8302483.4500000002</v>
      </c>
      <c r="AF25" s="120">
        <v>2525031.4000000004</v>
      </c>
      <c r="AG25" s="120">
        <v>7159098.04</v>
      </c>
      <c r="AH25" s="120">
        <v>4326364.87</v>
      </c>
      <c r="AI25" s="120">
        <v>2066945.52</v>
      </c>
      <c r="AJ25" s="120">
        <v>2050595.8499999999</v>
      </c>
      <c r="AK25" s="120">
        <v>2039894.85</v>
      </c>
      <c r="AL25" s="120">
        <v>3747402.0900000003</v>
      </c>
      <c r="AM25" s="120">
        <v>1655219.72</v>
      </c>
      <c r="AN25" s="120">
        <v>1967158.71</v>
      </c>
      <c r="AO25" s="120">
        <v>1957456.25</v>
      </c>
      <c r="AP25" s="120">
        <v>1882921.34</v>
      </c>
      <c r="AQ25" s="120">
        <v>1932234.99</v>
      </c>
      <c r="AR25" s="120">
        <v>1014419.18</v>
      </c>
      <c r="AS25" s="120">
        <v>29392883.960000005</v>
      </c>
      <c r="AT25" s="120">
        <v>1290958.8599999999</v>
      </c>
      <c r="AU25" s="120">
        <v>918705.64</v>
      </c>
      <c r="AV25" s="120">
        <v>1200241.6000000001</v>
      </c>
      <c r="AW25" s="120">
        <v>3340658.85</v>
      </c>
      <c r="AX25" s="120">
        <v>3409962.73</v>
      </c>
      <c r="AY25" s="120">
        <v>1087656.3</v>
      </c>
      <c r="AZ25" s="120">
        <v>1418416.03</v>
      </c>
      <c r="BA25" s="120">
        <v>1420051.01</v>
      </c>
      <c r="BB25" s="120">
        <v>1277849.8</v>
      </c>
      <c r="BC25" s="120">
        <v>815892.4</v>
      </c>
      <c r="BD25" s="120">
        <v>1370897.74</v>
      </c>
      <c r="BE25" s="120">
        <v>5903032.4299999997</v>
      </c>
      <c r="BF25" s="120">
        <v>855513.23</v>
      </c>
      <c r="BG25" s="120">
        <v>506979.5</v>
      </c>
      <c r="BH25" s="120">
        <v>22976357.940000001</v>
      </c>
      <c r="BI25" s="120">
        <v>12095262.830000002</v>
      </c>
      <c r="BJ25" s="120">
        <v>3203141.4800000004</v>
      </c>
      <c r="BK25" s="120">
        <v>2393740.75</v>
      </c>
      <c r="BL25" s="120">
        <v>4826956.6400000006</v>
      </c>
      <c r="BM25" s="120">
        <v>3208775.83</v>
      </c>
      <c r="BN25" s="120">
        <v>3006428.04</v>
      </c>
      <c r="BO25" s="120">
        <v>227771.26</v>
      </c>
      <c r="BP25" s="120">
        <v>235847.17</v>
      </c>
      <c r="BQ25" s="120">
        <v>26380933.060000002</v>
      </c>
      <c r="BR25" s="120">
        <v>3372649.36</v>
      </c>
      <c r="BS25" s="120">
        <v>2786929.8899999997</v>
      </c>
      <c r="BT25" s="120">
        <v>3591569.8899999997</v>
      </c>
      <c r="BU25" s="120">
        <v>3268802.08</v>
      </c>
      <c r="BV25" s="120">
        <v>2244643</v>
      </c>
      <c r="BW25" s="120">
        <v>1776042.74</v>
      </c>
      <c r="BX25" s="120">
        <v>3191365.25</v>
      </c>
      <c r="BY25" s="120">
        <v>6041226.9000000004</v>
      </c>
      <c r="BZ25" s="120">
        <v>2858651.56</v>
      </c>
      <c r="CA25" s="120">
        <v>2775203.71</v>
      </c>
      <c r="CB25" s="120">
        <v>5416493.46</v>
      </c>
      <c r="CC25" s="120">
        <v>1800475.99</v>
      </c>
      <c r="CD25" s="120">
        <v>2504328.3899999997</v>
      </c>
      <c r="CE25" s="120">
        <v>1323347.54</v>
      </c>
      <c r="CF25" s="120">
        <v>44218067.640000001</v>
      </c>
      <c r="CG25" s="120">
        <v>3036761.65</v>
      </c>
      <c r="CH25" s="120">
        <v>6509935.2300000004</v>
      </c>
      <c r="CI25" s="120">
        <v>2443306.89</v>
      </c>
      <c r="CJ25" s="120">
        <v>2940987.79</v>
      </c>
      <c r="CK25" s="120">
        <v>3217246.26</v>
      </c>
      <c r="CL25" s="120">
        <v>4066663.58</v>
      </c>
      <c r="CM25" s="120">
        <v>3494891.4699999997</v>
      </c>
      <c r="CN25" s="120">
        <v>1336422.6099999999</v>
      </c>
      <c r="CO25" s="120">
        <v>3545071.87</v>
      </c>
      <c r="CP25" s="120">
        <v>1961883.6600000001</v>
      </c>
      <c r="CQ25" s="120">
        <v>4058739.69</v>
      </c>
      <c r="CR25" s="120">
        <v>2877643.44</v>
      </c>
      <c r="CS25" s="120">
        <v>25479623.740000002</v>
      </c>
      <c r="CT25" s="120">
        <v>2333094.0999999996</v>
      </c>
      <c r="CU25" s="120">
        <v>3150989.2399999998</v>
      </c>
      <c r="CV25" s="120">
        <v>4076576.94</v>
      </c>
      <c r="CW25" s="120">
        <v>2491571.4399999995</v>
      </c>
      <c r="CX25" s="120">
        <v>5084051.37</v>
      </c>
      <c r="CY25" s="120">
        <v>2611666.08</v>
      </c>
      <c r="CZ25" s="120">
        <v>1234781.6000000001</v>
      </c>
      <c r="DA25" s="120">
        <v>16867578.550000001</v>
      </c>
      <c r="DB25" s="120">
        <v>19425552.18</v>
      </c>
      <c r="DC25" s="120">
        <v>3412929.0100000002</v>
      </c>
      <c r="DD25" s="120">
        <v>2178452.91</v>
      </c>
      <c r="DE25" s="120">
        <v>4288262.17</v>
      </c>
      <c r="DF25" s="120">
        <v>3362493.12</v>
      </c>
      <c r="DG25" s="120">
        <v>4496811.05</v>
      </c>
      <c r="DH25" s="120">
        <v>3867155.5700000003</v>
      </c>
      <c r="DI25" s="120">
        <v>1207010.2</v>
      </c>
      <c r="DJ25" s="120">
        <v>58272438.620000012</v>
      </c>
      <c r="DK25" s="120">
        <v>3024894.44</v>
      </c>
      <c r="DL25" s="120">
        <v>4370606.16</v>
      </c>
      <c r="DM25" s="120">
        <v>3164504.26</v>
      </c>
      <c r="DN25" s="120">
        <v>3780147.13</v>
      </c>
      <c r="DO25" s="120">
        <v>3505102.17</v>
      </c>
      <c r="DP25" s="120">
        <v>5284799.71</v>
      </c>
      <c r="DQ25" s="120">
        <v>3296048.8000000003</v>
      </c>
      <c r="DR25" s="120">
        <v>4851290.9099999992</v>
      </c>
      <c r="DS25" s="120">
        <v>26856051.25</v>
      </c>
      <c r="DT25" s="120">
        <v>3613936.85</v>
      </c>
      <c r="DU25" s="120">
        <v>8119057.2300000004</v>
      </c>
      <c r="DV25" s="120">
        <v>9475809.120000001</v>
      </c>
      <c r="DW25" s="120">
        <v>3038207.0300000003</v>
      </c>
      <c r="DX25" s="120">
        <v>4453090.3899999997</v>
      </c>
      <c r="DY25" s="120">
        <v>4271827.51</v>
      </c>
      <c r="DZ25" s="120">
        <v>1170350.42</v>
      </c>
      <c r="EA25" s="120">
        <v>2134029.4300000002</v>
      </c>
      <c r="EB25" s="120">
        <v>2055355.3</v>
      </c>
      <c r="EC25" s="120">
        <v>6007211.9000000004</v>
      </c>
      <c r="ED25" s="120">
        <v>15671679.27</v>
      </c>
      <c r="EE25" s="120">
        <v>14814747.850000001</v>
      </c>
      <c r="EF25" s="120">
        <v>2035503.16</v>
      </c>
      <c r="EG25" s="120">
        <v>2905824.8</v>
      </c>
      <c r="EH25" s="120">
        <v>2686264.0700000003</v>
      </c>
      <c r="EI25" s="120">
        <v>4126627.24</v>
      </c>
      <c r="EJ25" s="120">
        <v>5614215.5899999999</v>
      </c>
      <c r="EK25" s="120">
        <v>2130602.2999999998</v>
      </c>
      <c r="EL25" s="120">
        <v>2398712.66</v>
      </c>
      <c r="EM25" s="120">
        <v>47512273.060000002</v>
      </c>
      <c r="EN25" s="120">
        <v>2526248.62</v>
      </c>
      <c r="EO25" s="120">
        <v>2555688.14</v>
      </c>
      <c r="EP25" s="120">
        <v>2713327.41</v>
      </c>
      <c r="EQ25" s="120">
        <v>1345650.4</v>
      </c>
      <c r="ER25" s="120">
        <v>1634589.83</v>
      </c>
      <c r="ES25" s="120">
        <v>3458749.5700000003</v>
      </c>
      <c r="ET25" s="120">
        <v>2702203.21</v>
      </c>
      <c r="EU25" s="120">
        <v>2051437.52</v>
      </c>
      <c r="EV25" s="120">
        <v>26866538.800000001</v>
      </c>
      <c r="EW25" s="120">
        <v>1328330.24</v>
      </c>
      <c r="EX25" s="120">
        <v>2177879.8200000003</v>
      </c>
      <c r="EY25" s="120">
        <v>3028409.09</v>
      </c>
      <c r="EZ25" s="120">
        <v>5026005.68</v>
      </c>
      <c r="FA25" s="120">
        <v>3450308.73</v>
      </c>
      <c r="FB25" s="120">
        <v>4559795.3</v>
      </c>
      <c r="FC25" s="120">
        <v>1996902.75</v>
      </c>
      <c r="FD25" s="120">
        <v>2177685.31</v>
      </c>
      <c r="FE25" s="120">
        <v>1799266.47</v>
      </c>
      <c r="FF25" s="120">
        <v>1937811.3399999999</v>
      </c>
      <c r="FG25" s="120">
        <v>1183407.98</v>
      </c>
      <c r="FH25" s="120">
        <v>16950378.050000001</v>
      </c>
      <c r="FI25" s="120">
        <v>1535925.72</v>
      </c>
      <c r="FJ25" s="120">
        <v>1087189.75</v>
      </c>
      <c r="FK25" s="120">
        <v>600619.48</v>
      </c>
      <c r="FL25" s="120">
        <v>3175549.39</v>
      </c>
      <c r="FM25" s="120">
        <v>992875.05</v>
      </c>
      <c r="FN25" s="120">
        <v>991693.38</v>
      </c>
      <c r="FO25" s="120">
        <v>267289.58</v>
      </c>
      <c r="FP25" s="120">
        <v>39192446.939999998</v>
      </c>
      <c r="FQ25" s="120">
        <v>2592858.7999999998</v>
      </c>
      <c r="FR25" s="120">
        <v>3198679.44</v>
      </c>
      <c r="FS25" s="120">
        <v>3153760.83</v>
      </c>
      <c r="FT25" s="120">
        <v>4859397.26</v>
      </c>
      <c r="FU25" s="120">
        <v>2415508.58</v>
      </c>
      <c r="FV25" s="120">
        <v>5456835.7300000004</v>
      </c>
      <c r="FW25" s="120">
        <v>3343478.83</v>
      </c>
      <c r="FX25" s="120">
        <v>3109957.1999999997</v>
      </c>
      <c r="FY25" s="120">
        <v>2821262.6899999995</v>
      </c>
      <c r="FZ25" s="120">
        <v>5699162.7200000007</v>
      </c>
      <c r="GA25" s="120">
        <v>2318050.83</v>
      </c>
      <c r="GB25" s="120">
        <v>2270447.0499999998</v>
      </c>
      <c r="GC25" s="120">
        <v>795304.05</v>
      </c>
      <c r="GD25" s="120">
        <v>21923124.379999999</v>
      </c>
      <c r="GE25" s="120">
        <v>2138782.11</v>
      </c>
      <c r="GF25" s="120">
        <v>2418989.2800000003</v>
      </c>
      <c r="GG25" s="120">
        <v>4244937.5999999996</v>
      </c>
      <c r="GH25" s="120">
        <v>3041494.16</v>
      </c>
      <c r="GI25" s="120">
        <v>2949378.4199999995</v>
      </c>
      <c r="GJ25" s="120">
        <v>2191487.0699999998</v>
      </c>
      <c r="GK25" s="120">
        <v>6835719.3199999994</v>
      </c>
      <c r="GL25" s="120">
        <v>2485530.7599999998</v>
      </c>
      <c r="GM25" s="120">
        <v>949338.81</v>
      </c>
      <c r="GN25" s="120">
        <v>886098.4</v>
      </c>
      <c r="GO25" s="120">
        <v>418232</v>
      </c>
      <c r="GP25" s="120">
        <v>15855768.350000001</v>
      </c>
      <c r="GQ25" s="120">
        <v>5993174.1200000001</v>
      </c>
      <c r="GR25" s="120">
        <v>2226697.6799999997</v>
      </c>
      <c r="GS25" s="120">
        <v>4145221.0500000003</v>
      </c>
      <c r="GT25" s="120">
        <v>1391263.4000000001</v>
      </c>
      <c r="GU25" s="120">
        <v>3372318.5700000003</v>
      </c>
      <c r="GV25" s="120">
        <v>2938098.2600000002</v>
      </c>
      <c r="GW25" s="120">
        <v>1383277.21</v>
      </c>
      <c r="GX25" s="120">
        <v>12563024.15</v>
      </c>
      <c r="GY25" s="120">
        <v>458142.71999999997</v>
      </c>
      <c r="GZ25" s="120">
        <v>2222758.7799999998</v>
      </c>
      <c r="HA25" s="120">
        <v>1033165.25</v>
      </c>
      <c r="HB25" s="120">
        <v>30285136.32</v>
      </c>
      <c r="HC25" s="120">
        <v>2850031.7800000003</v>
      </c>
      <c r="HD25" s="120">
        <v>4540078.7300000004</v>
      </c>
      <c r="HE25" s="120">
        <v>4647738.04</v>
      </c>
      <c r="HF25" s="120">
        <v>2904452.9799999995</v>
      </c>
      <c r="HG25" s="120">
        <v>3351532.37</v>
      </c>
      <c r="HH25" s="120">
        <v>1086294.4100000001</v>
      </c>
      <c r="HI25" s="120">
        <v>20571601.050000001</v>
      </c>
      <c r="HJ25" s="120">
        <v>3291199.11</v>
      </c>
      <c r="HK25" s="120">
        <v>4273270.91</v>
      </c>
      <c r="HL25" s="120">
        <v>3305931.4499999997</v>
      </c>
      <c r="HM25" s="120">
        <v>2019532.3900000001</v>
      </c>
      <c r="HN25" s="120">
        <v>2299659.48</v>
      </c>
      <c r="HO25" s="120">
        <v>3043614.9899999998</v>
      </c>
      <c r="HP25" s="120">
        <v>1472209.03</v>
      </c>
      <c r="HQ25" s="120">
        <v>25640972.890000001</v>
      </c>
      <c r="HR25" s="120">
        <v>11082711.01</v>
      </c>
      <c r="HS25" s="120">
        <v>3686117.9600000004</v>
      </c>
      <c r="HT25" s="120">
        <v>1800240.5800000003</v>
      </c>
      <c r="HU25" s="120">
        <v>1966662.4399999997</v>
      </c>
      <c r="HV25" s="120">
        <v>1424488.3499999999</v>
      </c>
      <c r="HW25" s="120">
        <v>3746488.4099999997</v>
      </c>
      <c r="HX25" s="120">
        <v>2360609.4900000002</v>
      </c>
      <c r="HY25" s="120">
        <v>1603168.53</v>
      </c>
      <c r="HZ25" s="120">
        <v>1931059.0299999998</v>
      </c>
      <c r="IA25" s="120">
        <v>2491274.4300000002</v>
      </c>
      <c r="IB25" s="120">
        <v>2928445.2800000003</v>
      </c>
      <c r="IC25" s="120">
        <v>1379865.7999999998</v>
      </c>
      <c r="ID25" s="120">
        <v>2402345.3199999998</v>
      </c>
      <c r="IE25" s="120">
        <v>1251117.78</v>
      </c>
      <c r="IF25" s="120">
        <v>1207681.1600000001</v>
      </c>
      <c r="IG25" s="120">
        <v>22366204.290000003</v>
      </c>
      <c r="IH25" s="120">
        <v>9280233.8900000006</v>
      </c>
      <c r="II25" s="120">
        <v>3473840.77</v>
      </c>
      <c r="IJ25" s="120">
        <v>3375554.29</v>
      </c>
      <c r="IK25" s="120">
        <v>3862283.6100000003</v>
      </c>
      <c r="IL25" s="120">
        <v>1328005.75</v>
      </c>
      <c r="IM25" s="120">
        <v>2383865.77</v>
      </c>
      <c r="IN25" s="120">
        <v>648775.25</v>
      </c>
      <c r="IO25" s="120">
        <v>1995341.49</v>
      </c>
      <c r="IP25" s="120">
        <v>1717097.29</v>
      </c>
      <c r="IQ25" s="120">
        <v>712878.54</v>
      </c>
      <c r="IR25" s="120">
        <v>32275981.720000003</v>
      </c>
      <c r="IS25" s="120">
        <v>15279469.74</v>
      </c>
      <c r="IT25" s="120">
        <v>4001410.5000000005</v>
      </c>
      <c r="IU25" s="120">
        <v>2089541.18</v>
      </c>
      <c r="IV25" s="120">
        <v>2285595.7599999998</v>
      </c>
      <c r="IW25" s="120">
        <v>1014137.2000000001</v>
      </c>
      <c r="IX25" s="120">
        <v>3082793.51</v>
      </c>
      <c r="IY25" s="120">
        <v>1410880.9100000001</v>
      </c>
      <c r="IZ25" s="120">
        <v>1430947.22</v>
      </c>
      <c r="JA25" s="120">
        <v>2105757.46</v>
      </c>
      <c r="JB25" s="120">
        <v>2545578.29</v>
      </c>
      <c r="JC25" s="120">
        <v>1839749.66</v>
      </c>
      <c r="JD25" s="120">
        <v>17086399.77</v>
      </c>
      <c r="JE25" s="120">
        <v>8799368.6500000004</v>
      </c>
      <c r="JF25" s="120">
        <v>2571766.7300000004</v>
      </c>
      <c r="JG25" s="120">
        <v>1823640.23</v>
      </c>
      <c r="JH25" s="120">
        <v>1557832.52</v>
      </c>
      <c r="JI25" s="120">
        <v>2202334.56</v>
      </c>
      <c r="JJ25" s="120">
        <v>15472496.26</v>
      </c>
      <c r="JK25" s="120">
        <v>1417015.5899999999</v>
      </c>
      <c r="JL25" s="120">
        <v>2425497.19</v>
      </c>
      <c r="JM25" s="120">
        <v>2639828.4699999997</v>
      </c>
      <c r="JN25" s="120">
        <v>1936205.59</v>
      </c>
      <c r="JO25" s="120">
        <v>4588834.08</v>
      </c>
      <c r="JP25" s="120">
        <v>1582297.79</v>
      </c>
      <c r="JQ25" s="120">
        <v>17649971.73</v>
      </c>
      <c r="JR25" s="120">
        <v>11060866.09</v>
      </c>
      <c r="JS25" s="120">
        <v>1830323.9</v>
      </c>
      <c r="JT25" s="120">
        <v>1078531.55</v>
      </c>
      <c r="JU25" s="120">
        <v>3178410.1500000004</v>
      </c>
      <c r="JV25" s="120">
        <v>1114371.8700000001</v>
      </c>
      <c r="JW25" s="120">
        <v>5569648.5199999996</v>
      </c>
      <c r="JX25" s="120">
        <v>2799666.26</v>
      </c>
      <c r="JY25" s="120">
        <v>1517566.83</v>
      </c>
      <c r="JZ25" s="120">
        <v>2373282.2999999998</v>
      </c>
      <c r="KA25" s="120">
        <v>1624213.57</v>
      </c>
      <c r="KB25" s="120">
        <v>1544214.51</v>
      </c>
      <c r="KC25" s="120">
        <v>1506036.65</v>
      </c>
      <c r="KD25" s="120">
        <v>367703</v>
      </c>
      <c r="KE25" s="120">
        <v>1347598.56</v>
      </c>
      <c r="KF25" s="120">
        <v>48498668.409999996</v>
      </c>
      <c r="KG25" s="120">
        <v>0</v>
      </c>
      <c r="KH25" s="120">
        <v>728149.87</v>
      </c>
      <c r="KI25" s="120">
        <v>4017783.99</v>
      </c>
      <c r="KJ25" s="120">
        <v>2451229.9000000004</v>
      </c>
      <c r="KK25" s="120">
        <v>2617004.23</v>
      </c>
      <c r="KL25" s="120">
        <v>7421483.5800000001</v>
      </c>
      <c r="KM25" s="120">
        <v>1114126</v>
      </c>
      <c r="KN25" s="120">
        <v>601897.44999999995</v>
      </c>
      <c r="KO25" s="120">
        <v>13002191.289999999</v>
      </c>
      <c r="KP25" s="120">
        <v>2496022.0300000003</v>
      </c>
      <c r="KQ25" s="120">
        <v>3818552.1399999997</v>
      </c>
      <c r="KR25" s="120">
        <v>6143327.75</v>
      </c>
      <c r="KS25" s="120">
        <v>3133872.42</v>
      </c>
      <c r="KT25" s="120">
        <v>3098205.31</v>
      </c>
      <c r="KU25" s="120">
        <v>15330339.599999998</v>
      </c>
      <c r="KV25" s="120">
        <v>3744982.65</v>
      </c>
      <c r="KW25" s="120">
        <v>24267013.039999999</v>
      </c>
      <c r="KX25" s="120">
        <v>3200217.2199999997</v>
      </c>
      <c r="KY25" s="120">
        <v>2245222.08</v>
      </c>
      <c r="KZ25" s="120">
        <v>3795634.8099999996</v>
      </c>
      <c r="LA25" s="120">
        <v>4568453.33</v>
      </c>
      <c r="LB25" s="120">
        <v>2778567.47</v>
      </c>
      <c r="LC25" s="120">
        <v>2465996.2200000002</v>
      </c>
      <c r="LD25" s="120">
        <v>1851607.51</v>
      </c>
      <c r="LE25" s="120">
        <v>42918101.07</v>
      </c>
      <c r="LF25" s="120">
        <v>10957071.800000001</v>
      </c>
      <c r="LG25" s="120">
        <v>17311341.759999998</v>
      </c>
      <c r="LH25" s="120">
        <v>14679811.65</v>
      </c>
      <c r="LI25" s="120">
        <v>2936613.67</v>
      </c>
      <c r="LJ25" s="120">
        <v>2054771.83</v>
      </c>
      <c r="LK25" s="120">
        <v>1669724.4</v>
      </c>
      <c r="LL25" s="120">
        <v>3785399.47</v>
      </c>
      <c r="LM25" s="120">
        <v>1817679.1600000001</v>
      </c>
      <c r="LN25" s="120">
        <v>3421179.7</v>
      </c>
      <c r="LO25" s="120">
        <v>1024101.25</v>
      </c>
      <c r="LP25" s="120">
        <v>16084787.300000001</v>
      </c>
      <c r="LQ25" s="120">
        <v>2847238.57</v>
      </c>
      <c r="LR25" s="120">
        <v>2014058.9500000002</v>
      </c>
      <c r="LS25" s="120">
        <v>42636797.230000004</v>
      </c>
      <c r="LT25" s="120">
        <v>12562498.899999999</v>
      </c>
      <c r="LU25" s="120">
        <v>26953267.690000001</v>
      </c>
      <c r="LV25" s="120">
        <v>12458168.58</v>
      </c>
      <c r="LW25" s="120">
        <v>4733402.34</v>
      </c>
      <c r="LX25" s="120">
        <v>4507324.8499999996</v>
      </c>
      <c r="LY25" s="120">
        <v>3468613.3400000003</v>
      </c>
      <c r="LZ25" s="120">
        <v>2975373.11</v>
      </c>
      <c r="MA25" s="120">
        <v>3461362.3000000003</v>
      </c>
      <c r="MB25" s="120">
        <v>3147117.26</v>
      </c>
      <c r="MC25" s="120">
        <v>7821457.6299999999</v>
      </c>
      <c r="MD25" s="120">
        <v>2207588.54</v>
      </c>
      <c r="ME25" s="120">
        <v>49729862.079999991</v>
      </c>
      <c r="MF25" s="120">
        <v>2333622.9299999997</v>
      </c>
      <c r="MG25" s="120">
        <v>1651147.86</v>
      </c>
      <c r="MH25" s="120">
        <v>1499108.25</v>
      </c>
      <c r="MI25" s="120">
        <v>1805888.6300000001</v>
      </c>
      <c r="MJ25" s="120">
        <v>2338816.88</v>
      </c>
      <c r="MK25" s="120">
        <v>1651714.51</v>
      </c>
      <c r="ML25" s="120">
        <v>2062122.8099999998</v>
      </c>
      <c r="MM25" s="120">
        <v>3133736.0900000003</v>
      </c>
      <c r="MN25" s="120">
        <v>1723537.08</v>
      </c>
      <c r="MO25" s="120">
        <v>2347779.4300000002</v>
      </c>
      <c r="MP25" s="120">
        <v>1427418.29</v>
      </c>
      <c r="MQ25" s="120">
        <v>31889947.5</v>
      </c>
      <c r="MR25" s="120">
        <v>2394845.89</v>
      </c>
      <c r="MS25" s="120">
        <v>1020792.5499999999</v>
      </c>
      <c r="MT25" s="120">
        <v>2166753.9</v>
      </c>
      <c r="MU25" s="120">
        <v>3278746.24</v>
      </c>
      <c r="MV25" s="120">
        <v>1616005.7</v>
      </c>
      <c r="MW25" s="120">
        <v>2360593.15</v>
      </c>
      <c r="MX25" s="120">
        <v>3253275.58</v>
      </c>
      <c r="MY25" s="120">
        <v>2715110.66</v>
      </c>
      <c r="MZ25" s="120">
        <v>401567.1</v>
      </c>
      <c r="NA25" s="120">
        <v>673692.13</v>
      </c>
      <c r="NB25" s="120">
        <v>71171109.400000006</v>
      </c>
      <c r="NC25" s="120">
        <v>4086501.1700000004</v>
      </c>
      <c r="ND25" s="120">
        <v>2180589.39</v>
      </c>
      <c r="NE25" s="120">
        <v>15191018.17</v>
      </c>
      <c r="NF25" s="120">
        <v>1983577.28</v>
      </c>
      <c r="NG25" s="120">
        <v>6167665.2300000004</v>
      </c>
      <c r="NH25" s="120">
        <v>8407441.6699999999</v>
      </c>
      <c r="NI25" s="120">
        <v>7794434.540000001</v>
      </c>
      <c r="NJ25" s="120">
        <v>811412.07</v>
      </c>
      <c r="NK25" s="120">
        <v>2209709.0700000003</v>
      </c>
      <c r="NL25" s="120">
        <v>2373201.67</v>
      </c>
      <c r="NM25" s="120">
        <v>1242906.1800000002</v>
      </c>
      <c r="NN25" s="120">
        <v>14310743.469999999</v>
      </c>
      <c r="NO25" s="120">
        <v>1475063.38</v>
      </c>
      <c r="NP25" s="120">
        <v>2093780.05</v>
      </c>
      <c r="NQ25" s="120">
        <v>1822555.2600000002</v>
      </c>
      <c r="NR25" s="120">
        <v>1672859.03</v>
      </c>
      <c r="NS25" s="120">
        <v>648951.22</v>
      </c>
      <c r="NT25" s="120">
        <v>1488381.2699999998</v>
      </c>
      <c r="NU25" s="120">
        <v>28236737.009999998</v>
      </c>
      <c r="NV25" s="120">
        <v>8509765.3500000015</v>
      </c>
      <c r="NW25" s="120">
        <v>3050746.36</v>
      </c>
      <c r="NX25" s="120">
        <v>1860900.3800000001</v>
      </c>
      <c r="NY25" s="120">
        <v>2416056.34</v>
      </c>
      <c r="NZ25" s="120">
        <v>3751957.08</v>
      </c>
      <c r="OA25" s="120">
        <v>1727635.52</v>
      </c>
      <c r="OB25" s="120">
        <v>28809992.48</v>
      </c>
      <c r="OC25" s="120">
        <v>7303725.2500000009</v>
      </c>
      <c r="OD25" s="120">
        <v>3951908.5</v>
      </c>
      <c r="OE25" s="120">
        <v>7873189.9800000004</v>
      </c>
      <c r="OF25" s="120">
        <v>949992.66</v>
      </c>
      <c r="OG25" s="120">
        <v>3166154</v>
      </c>
      <c r="OH25" s="120">
        <v>2814090.82</v>
      </c>
      <c r="OI25" s="120">
        <v>1070577.56</v>
      </c>
      <c r="OJ25" s="120">
        <v>729956.2</v>
      </c>
      <c r="OK25" s="120">
        <v>26319889.25</v>
      </c>
      <c r="OL25" s="120">
        <v>7171816.2599999998</v>
      </c>
      <c r="OM25" s="120">
        <v>8556361.2899999991</v>
      </c>
      <c r="ON25" s="120">
        <v>4377733.370000001</v>
      </c>
      <c r="OO25" s="120">
        <v>3374153.5300000003</v>
      </c>
      <c r="OP25" s="120">
        <v>963308.88</v>
      </c>
      <c r="OQ25" s="120">
        <v>18800670.550000001</v>
      </c>
      <c r="OR25" s="120">
        <v>1535059.58</v>
      </c>
      <c r="OS25" s="120">
        <v>2122730.5300000003</v>
      </c>
      <c r="OT25" s="120">
        <v>2503844.35</v>
      </c>
      <c r="OU25" s="120">
        <v>2869092.34</v>
      </c>
      <c r="OV25" s="120">
        <v>5717702.3399999999</v>
      </c>
      <c r="OW25" s="120">
        <v>2475696.5699999998</v>
      </c>
      <c r="OX25" s="120">
        <v>892056.41999999993</v>
      </c>
      <c r="OY25" s="120">
        <v>957674.02</v>
      </c>
      <c r="OZ25" s="120">
        <v>23125131.829999998</v>
      </c>
      <c r="PA25" s="120">
        <v>1539244.4700000002</v>
      </c>
      <c r="PB25" s="120">
        <v>4826544.8099999996</v>
      </c>
      <c r="PC25" s="120">
        <v>1337967.2200000002</v>
      </c>
      <c r="PD25" s="120">
        <v>3031826.34</v>
      </c>
      <c r="PE25" s="120">
        <v>6427357.040000001</v>
      </c>
      <c r="PF25" s="120">
        <v>1635786.67</v>
      </c>
      <c r="PG25" s="120">
        <v>1675042.01</v>
      </c>
      <c r="PH25" s="120">
        <v>2067269.75</v>
      </c>
      <c r="PI25" s="120">
        <v>2205328.54</v>
      </c>
      <c r="PJ25" s="120">
        <v>2112547.02</v>
      </c>
      <c r="PK25" s="120">
        <v>3151419.47</v>
      </c>
      <c r="PL25" s="120">
        <v>1495690.03</v>
      </c>
      <c r="PM25" s="120">
        <v>5787725.3100000005</v>
      </c>
      <c r="PN25" s="120">
        <v>754215.14</v>
      </c>
      <c r="PO25" s="120">
        <v>1256171.47</v>
      </c>
      <c r="PP25" s="120">
        <v>689178.23</v>
      </c>
      <c r="PQ25" s="120">
        <v>428620.6</v>
      </c>
      <c r="PR25" s="120">
        <v>54682042.379999995</v>
      </c>
      <c r="PS25" s="120">
        <v>1398795.77</v>
      </c>
      <c r="PT25" s="120">
        <v>1043227.6</v>
      </c>
      <c r="PU25" s="120">
        <v>3309314.54</v>
      </c>
      <c r="PV25" s="120">
        <v>6813627.0999999996</v>
      </c>
      <c r="PW25" s="120">
        <v>3636101.5</v>
      </c>
      <c r="PX25" s="120">
        <v>6076155.9500000011</v>
      </c>
      <c r="PY25" s="120">
        <v>2501419.5700000003</v>
      </c>
      <c r="PZ25" s="120">
        <v>3590357.93</v>
      </c>
      <c r="QA25" s="120">
        <v>1180177.07</v>
      </c>
      <c r="QB25" s="120">
        <v>5977884.6200000001</v>
      </c>
      <c r="QC25" s="120">
        <v>1304740.22</v>
      </c>
      <c r="QD25" s="120">
        <v>1795318.0899999999</v>
      </c>
      <c r="QE25" s="120">
        <v>3135004.87</v>
      </c>
      <c r="QF25" s="120">
        <v>3397183.37</v>
      </c>
      <c r="QG25" s="120">
        <v>3613482.6400000006</v>
      </c>
      <c r="QH25" s="120">
        <v>1006434.5</v>
      </c>
      <c r="QI25" s="120">
        <v>1060641.2</v>
      </c>
      <c r="QJ25" s="120">
        <v>1772567.3499999999</v>
      </c>
      <c r="QK25" s="120">
        <v>5280209.28</v>
      </c>
      <c r="QL25" s="120">
        <v>6886300.5500000007</v>
      </c>
      <c r="QM25" s="120">
        <v>2349290.38</v>
      </c>
      <c r="QN25" s="120">
        <v>279440.8</v>
      </c>
      <c r="QO25" s="120">
        <v>307904.64000000001</v>
      </c>
      <c r="QP25" s="120">
        <v>849681.33</v>
      </c>
      <c r="QQ25" s="120">
        <v>277421.2</v>
      </c>
      <c r="QR25" s="120">
        <v>40103047.469999999</v>
      </c>
      <c r="QS25" s="120">
        <v>1115455</v>
      </c>
      <c r="QT25" s="120">
        <v>2006038</v>
      </c>
      <c r="QU25" s="120">
        <v>1673675.8</v>
      </c>
      <c r="QV25" s="120">
        <v>1642432.89</v>
      </c>
      <c r="QW25" s="120">
        <v>2250649.4</v>
      </c>
      <c r="QX25" s="120">
        <v>1106394.6000000001</v>
      </c>
      <c r="QY25" s="120">
        <v>1888274.6</v>
      </c>
      <c r="QZ25" s="120">
        <v>2227472.4500000002</v>
      </c>
      <c r="RA25" s="120">
        <v>753175.4</v>
      </c>
      <c r="RB25" s="120">
        <v>662780</v>
      </c>
      <c r="RC25" s="120">
        <v>471449</v>
      </c>
      <c r="RD25" s="120">
        <v>270795</v>
      </c>
      <c r="RE25" s="120">
        <v>31685500.199999999</v>
      </c>
      <c r="RF25" s="120">
        <v>4478075.1400000006</v>
      </c>
      <c r="RG25" s="120">
        <v>630090.06000000006</v>
      </c>
      <c r="RH25" s="120">
        <v>3005841.03</v>
      </c>
      <c r="RI25" s="120">
        <v>996339.5</v>
      </c>
      <c r="RJ25" s="120">
        <v>2740370.87</v>
      </c>
      <c r="RK25" s="120">
        <v>2106941.7800000003</v>
      </c>
      <c r="RL25" s="120">
        <v>2125313.23</v>
      </c>
      <c r="RM25" s="120">
        <v>2742028.77</v>
      </c>
      <c r="RN25" s="120">
        <v>2733567.6</v>
      </c>
      <c r="RO25" s="120">
        <v>4470378.57</v>
      </c>
      <c r="RP25" s="120">
        <v>2364401.29</v>
      </c>
      <c r="RQ25" s="120">
        <v>1347130.9</v>
      </c>
      <c r="RR25" s="120">
        <v>771437.75</v>
      </c>
      <c r="RS25" s="120">
        <v>475132.95</v>
      </c>
      <c r="RT25" s="120">
        <v>1946790.93</v>
      </c>
      <c r="RU25" s="120">
        <v>737201.6</v>
      </c>
      <c r="RV25" s="120">
        <v>535359.6</v>
      </c>
      <c r="RW25" s="120">
        <v>338774.16000000003</v>
      </c>
      <c r="RX25" s="120">
        <v>630180.30000000005</v>
      </c>
      <c r="RY25" s="120">
        <v>21730338.52</v>
      </c>
      <c r="RZ25" s="120">
        <v>1883484.35</v>
      </c>
      <c r="SA25" s="120">
        <v>2337605.39</v>
      </c>
      <c r="SB25" s="120">
        <v>2380454.0999999996</v>
      </c>
      <c r="SC25" s="120">
        <v>1327458.54</v>
      </c>
      <c r="SD25" s="120">
        <v>2620013.75</v>
      </c>
      <c r="SE25" s="120">
        <v>3124506.65</v>
      </c>
      <c r="SF25" s="120">
        <v>3980885.67</v>
      </c>
      <c r="SG25" s="120">
        <v>1950580.6800000002</v>
      </c>
      <c r="SH25" s="120">
        <v>1877764.94</v>
      </c>
      <c r="SI25" s="120">
        <v>5907908.8199999994</v>
      </c>
      <c r="SJ25" s="120">
        <v>416517.26</v>
      </c>
      <c r="SK25" s="120">
        <v>10000509.68</v>
      </c>
      <c r="SL25" s="120">
        <v>1997406.7600000002</v>
      </c>
      <c r="SM25" s="120">
        <v>2374555.0300000003</v>
      </c>
      <c r="SN25" s="120">
        <v>3597696.44</v>
      </c>
      <c r="SO25" s="120">
        <v>2383840.9000000004</v>
      </c>
      <c r="SP25" s="120">
        <v>1960315.23</v>
      </c>
      <c r="SQ25" s="120">
        <v>2077675.3399999999</v>
      </c>
      <c r="SR25" s="120">
        <v>1022716.98</v>
      </c>
      <c r="SS25" s="120">
        <v>22114782.560000002</v>
      </c>
      <c r="ST25" s="120">
        <v>1715275.49</v>
      </c>
      <c r="SU25" s="120">
        <v>2423851.94</v>
      </c>
      <c r="SV25" s="120">
        <v>2202108.66</v>
      </c>
      <c r="SW25" s="120">
        <v>948392.61</v>
      </c>
      <c r="SX25" s="120">
        <v>1346440.33</v>
      </c>
      <c r="SY25" s="120">
        <v>1369209.0699999998</v>
      </c>
      <c r="SZ25" s="120">
        <v>5336669.0699999994</v>
      </c>
      <c r="TA25" s="120">
        <v>1614134.92</v>
      </c>
      <c r="TB25" s="120">
        <v>2014294.12</v>
      </c>
      <c r="TC25" s="120">
        <v>1805880.48</v>
      </c>
      <c r="TD25" s="120">
        <v>3124184.83</v>
      </c>
      <c r="TE25" s="120">
        <v>1544747.19</v>
      </c>
      <c r="TF25" s="120">
        <v>1009171.8200000001</v>
      </c>
      <c r="TG25" s="120">
        <v>38553376.600000001</v>
      </c>
      <c r="TH25" s="120">
        <v>2496720.6</v>
      </c>
      <c r="TI25" s="120">
        <v>1861925.8900000001</v>
      </c>
      <c r="TJ25" s="120">
        <v>3896575.22</v>
      </c>
      <c r="TK25" s="120">
        <v>3770335.7800000003</v>
      </c>
      <c r="TL25" s="120">
        <v>2730895.42</v>
      </c>
      <c r="TM25" s="120">
        <v>1053102.95</v>
      </c>
      <c r="TN25" s="120">
        <v>9470433.7199999988</v>
      </c>
      <c r="TO25" s="120">
        <v>2579540.67</v>
      </c>
      <c r="TP25" s="120">
        <v>3604659.7699999996</v>
      </c>
      <c r="TQ25" s="120">
        <v>3810509.97</v>
      </c>
      <c r="TR25" s="120">
        <v>2128378.46</v>
      </c>
      <c r="TS25" s="120">
        <v>1479843.29</v>
      </c>
      <c r="TT25" s="120">
        <v>2802931.45</v>
      </c>
      <c r="TU25" s="120">
        <v>1979842.5</v>
      </c>
      <c r="TV25" s="120">
        <v>2376164.77</v>
      </c>
      <c r="TW25" s="120">
        <v>10439139.9</v>
      </c>
      <c r="TX25" s="120">
        <v>1872809.5399999998</v>
      </c>
      <c r="TY25" s="120">
        <v>20020603.349999998</v>
      </c>
      <c r="TZ25" s="120">
        <v>5175624.67</v>
      </c>
      <c r="UA25" s="120">
        <v>1932749.4</v>
      </c>
      <c r="UB25" s="120">
        <v>1812197.8699999996</v>
      </c>
      <c r="UC25" s="120">
        <v>11079888.1</v>
      </c>
      <c r="UD25" s="120">
        <v>1702912.75</v>
      </c>
      <c r="UE25" s="120">
        <v>993288.73</v>
      </c>
      <c r="UF25" s="120">
        <v>1225567.96</v>
      </c>
      <c r="UG25" s="120">
        <v>1141367.32</v>
      </c>
      <c r="UH25" s="120">
        <v>14385999.190000001</v>
      </c>
      <c r="UI25" s="120">
        <v>3520867.9799999995</v>
      </c>
      <c r="UJ25" s="120">
        <v>2282075.6999999997</v>
      </c>
      <c r="UK25" s="120">
        <v>3598577.71</v>
      </c>
      <c r="UL25" s="120">
        <v>2445530.0499999998</v>
      </c>
      <c r="UM25" s="120">
        <v>2423684.87</v>
      </c>
      <c r="UN25" s="120">
        <v>50981805.18</v>
      </c>
      <c r="UO25" s="120">
        <v>2701416.41</v>
      </c>
      <c r="UP25" s="120">
        <v>2939043.97</v>
      </c>
      <c r="UQ25" s="120">
        <v>8168734.4000000004</v>
      </c>
      <c r="UR25" s="120">
        <v>929310.69000000006</v>
      </c>
      <c r="US25" s="120">
        <v>2202845.4900000002</v>
      </c>
      <c r="UT25" s="120">
        <v>5235188.99</v>
      </c>
      <c r="UU25" s="120">
        <v>2130453.98</v>
      </c>
      <c r="UV25" s="120">
        <v>1944242.77</v>
      </c>
      <c r="UW25" s="120">
        <v>2031503.9600000002</v>
      </c>
      <c r="UX25" s="120">
        <v>2227183.37</v>
      </c>
      <c r="UY25" s="120">
        <v>5010161.87</v>
      </c>
      <c r="UZ25" s="120">
        <v>3346819.87</v>
      </c>
      <c r="VA25" s="120">
        <v>3926860.6599999997</v>
      </c>
      <c r="VB25" s="120">
        <v>1479962.3399999999</v>
      </c>
      <c r="VC25" s="120">
        <v>1521078.3499999999</v>
      </c>
      <c r="VD25" s="120">
        <v>1309397.29</v>
      </c>
      <c r="VE25" s="120">
        <v>1256873.05</v>
      </c>
      <c r="VF25" s="120">
        <v>7152803.75</v>
      </c>
      <c r="VG25" s="120">
        <v>981181.13</v>
      </c>
      <c r="VH25" s="120">
        <v>862458.0199999999</v>
      </c>
      <c r="VI25" s="120">
        <v>1050996.55</v>
      </c>
      <c r="VJ25" s="120">
        <v>29482537.489999998</v>
      </c>
      <c r="VK25" s="120">
        <v>2536694.85</v>
      </c>
      <c r="VL25" s="120">
        <v>2404239.3899999997</v>
      </c>
      <c r="VM25" s="120">
        <v>3683153.56</v>
      </c>
      <c r="VN25" s="120">
        <v>3790609.6400000006</v>
      </c>
      <c r="VO25" s="120">
        <v>4059926.8899999997</v>
      </c>
      <c r="VP25" s="120">
        <v>4319151.41</v>
      </c>
      <c r="VQ25" s="120">
        <v>2528143.09</v>
      </c>
      <c r="VR25" s="120">
        <v>2327543.66</v>
      </c>
      <c r="VS25" s="120">
        <v>8292085.0199999996</v>
      </c>
      <c r="VT25" s="120">
        <v>3197856.5999999996</v>
      </c>
      <c r="VU25" s="120">
        <v>4610211.5299999993</v>
      </c>
      <c r="VV25" s="120">
        <v>2972188.32</v>
      </c>
      <c r="VW25" s="120">
        <v>1857453.92</v>
      </c>
      <c r="VX25" s="120">
        <v>2150122.38</v>
      </c>
      <c r="VY25" s="120">
        <v>71569936.109999999</v>
      </c>
      <c r="VZ25" s="120">
        <v>4281197.5500000007</v>
      </c>
      <c r="WA25" s="120">
        <v>3280222.1500000004</v>
      </c>
      <c r="WB25" s="120">
        <v>740320</v>
      </c>
      <c r="WC25" s="120">
        <v>1332332.24</v>
      </c>
      <c r="WD25" s="120">
        <v>1174008.5</v>
      </c>
      <c r="WE25" s="120">
        <v>4268320.4000000004</v>
      </c>
      <c r="WF25" s="120">
        <v>5451646.8899999997</v>
      </c>
      <c r="WG25" s="120">
        <v>3083282.31</v>
      </c>
      <c r="WH25" s="120">
        <v>1994058.5</v>
      </c>
      <c r="WI25" s="120">
        <v>2579318.9500000002</v>
      </c>
      <c r="WJ25" s="120">
        <v>5234756.1500000004</v>
      </c>
      <c r="WK25" s="120">
        <v>3026589.08</v>
      </c>
      <c r="WL25" s="120">
        <v>4739459.8100000005</v>
      </c>
      <c r="WM25" s="120">
        <v>7772567.9400000004</v>
      </c>
      <c r="WN25" s="120">
        <v>1482604.75</v>
      </c>
      <c r="WO25" s="120">
        <v>1601419.75</v>
      </c>
      <c r="WP25" s="120">
        <v>3632452.9299999997</v>
      </c>
      <c r="WQ25" s="120">
        <v>904305.5</v>
      </c>
      <c r="WR25" s="120">
        <v>6356492.5800000001</v>
      </c>
      <c r="WS25" s="120">
        <v>9054405.9399999995</v>
      </c>
      <c r="WT25" s="120">
        <v>1596940.8599999999</v>
      </c>
      <c r="WU25" s="120">
        <v>1054368</v>
      </c>
      <c r="WV25" s="120">
        <v>707820.5</v>
      </c>
      <c r="WW25" s="120">
        <v>1255692.0900000001</v>
      </c>
      <c r="WX25" s="120">
        <v>882179.25</v>
      </c>
      <c r="WY25" s="120">
        <v>698630.5</v>
      </c>
      <c r="WZ25" s="120">
        <v>1178759.6299999999</v>
      </c>
      <c r="XA25" s="120">
        <v>6757877.1900000004</v>
      </c>
      <c r="XB25" s="120">
        <v>719218.28</v>
      </c>
      <c r="XC25" s="120">
        <v>379468</v>
      </c>
      <c r="XD25" s="120">
        <v>496261.57</v>
      </c>
      <c r="XE25" s="120">
        <v>628451.5</v>
      </c>
      <c r="XF25" s="120">
        <v>37256763.780000001</v>
      </c>
      <c r="XG25" s="120">
        <v>3826275.31</v>
      </c>
      <c r="XH25" s="120">
        <v>3639951.43</v>
      </c>
      <c r="XI25" s="120">
        <v>12993790.48</v>
      </c>
      <c r="XJ25" s="120">
        <v>3140879.19</v>
      </c>
      <c r="XK25" s="120">
        <v>3545615.4099999997</v>
      </c>
      <c r="XL25" s="120">
        <v>5574211.540000001</v>
      </c>
      <c r="XM25" s="120">
        <v>3318771.4099999997</v>
      </c>
      <c r="XN25" s="120">
        <v>2981189.82</v>
      </c>
      <c r="XO25" s="120">
        <v>5832035.3900000006</v>
      </c>
      <c r="XP25" s="120">
        <v>4367239.13</v>
      </c>
      <c r="XQ25" s="120">
        <v>2339600.62</v>
      </c>
      <c r="XR25" s="120">
        <v>1989524.6099999999</v>
      </c>
      <c r="XS25" s="120">
        <v>2366859.71</v>
      </c>
      <c r="XT25" s="120">
        <v>2107572.48</v>
      </c>
      <c r="XU25" s="120">
        <v>2139110.61</v>
      </c>
      <c r="XV25" s="120">
        <v>1473724.97</v>
      </c>
      <c r="XW25" s="120">
        <v>2234564.4300000002</v>
      </c>
      <c r="XX25" s="120">
        <v>1811267.6300000001</v>
      </c>
      <c r="XY25" s="120">
        <v>2183936.4500000002</v>
      </c>
      <c r="XZ25" s="120">
        <v>1702065.6300000001</v>
      </c>
      <c r="YA25" s="120">
        <v>1369242.6099999999</v>
      </c>
      <c r="YB25" s="120">
        <v>875540.12</v>
      </c>
      <c r="YC25" s="120">
        <v>53543511.720000006</v>
      </c>
      <c r="YD25" s="120">
        <v>3204955.8000000003</v>
      </c>
      <c r="YE25" s="120">
        <v>4741748.45</v>
      </c>
      <c r="YF25" s="120">
        <v>2815277.01</v>
      </c>
      <c r="YG25" s="120">
        <v>10588759.699999999</v>
      </c>
      <c r="YH25" s="120">
        <v>2985638.11</v>
      </c>
      <c r="YI25" s="120">
        <v>4701183.1899999995</v>
      </c>
      <c r="YJ25" s="120">
        <v>1967624.01</v>
      </c>
      <c r="YK25" s="120">
        <v>6001636.5899999999</v>
      </c>
      <c r="YL25" s="120">
        <v>6878656.7000000002</v>
      </c>
      <c r="YM25" s="120">
        <v>3472986.54</v>
      </c>
      <c r="YN25" s="120">
        <v>2367753.94</v>
      </c>
      <c r="YO25" s="120">
        <v>1865688.33</v>
      </c>
      <c r="YP25" s="120">
        <v>2111179.5099999998</v>
      </c>
      <c r="YQ25" s="120">
        <v>1082150.3</v>
      </c>
      <c r="YR25" s="120">
        <v>903983.45</v>
      </c>
      <c r="YS25" s="120">
        <v>1167613</v>
      </c>
      <c r="YT25" s="120">
        <v>18783146.900000002</v>
      </c>
      <c r="YU25" s="120">
        <v>3047821.66</v>
      </c>
      <c r="YV25" s="120">
        <v>2613718.2999999998</v>
      </c>
      <c r="YW25" s="120">
        <v>2750400.9</v>
      </c>
      <c r="YX25" s="120">
        <v>2519268.7999999998</v>
      </c>
      <c r="YY25" s="120">
        <v>1836313.0299999998</v>
      </c>
      <c r="YZ25" s="120">
        <v>1453033.7999999998</v>
      </c>
      <c r="ZA25" s="120">
        <v>20061516.550000001</v>
      </c>
      <c r="ZB25" s="120">
        <v>2025158.93</v>
      </c>
      <c r="ZC25" s="120">
        <v>3570766.26</v>
      </c>
      <c r="ZD25" s="120">
        <v>4927587.51</v>
      </c>
      <c r="ZE25" s="120">
        <v>2186666.6500000004</v>
      </c>
      <c r="ZF25" s="120">
        <v>3051514.36</v>
      </c>
      <c r="ZG25" s="120">
        <v>2027981.15</v>
      </c>
      <c r="ZH25" s="120">
        <v>1774672.0699999998</v>
      </c>
      <c r="ZI25" s="120">
        <v>5998260.5300000003</v>
      </c>
      <c r="ZJ25" s="120">
        <v>31693546.910000004</v>
      </c>
      <c r="ZK25" s="120">
        <v>1977503.76</v>
      </c>
      <c r="ZL25" s="120">
        <v>3952871.19</v>
      </c>
      <c r="ZM25" s="120">
        <v>7146766.6599999992</v>
      </c>
      <c r="ZN25" s="120">
        <v>5610471.1799999997</v>
      </c>
      <c r="ZO25" s="120">
        <v>2178040.2300000004</v>
      </c>
      <c r="ZP25" s="120">
        <v>2272013.8499999996</v>
      </c>
      <c r="ZQ25" s="120">
        <v>4574187.37</v>
      </c>
      <c r="ZR25" s="120">
        <v>4754805.3499999996</v>
      </c>
      <c r="ZS25" s="120">
        <v>7752132.7699999996</v>
      </c>
      <c r="ZT25" s="120">
        <v>1671326.2499999998</v>
      </c>
      <c r="ZU25" s="120">
        <v>2973036.1100000003</v>
      </c>
      <c r="ZV25" s="120">
        <v>1586573.3199999998</v>
      </c>
      <c r="ZW25" s="120">
        <v>2453940.1</v>
      </c>
      <c r="ZX25" s="120">
        <v>2327500.15</v>
      </c>
      <c r="ZY25" s="120">
        <v>2425109.4500000002</v>
      </c>
      <c r="ZZ25" s="120">
        <v>2855021.91</v>
      </c>
      <c r="AAA25" s="120">
        <v>1772047</v>
      </c>
      <c r="AAB25" s="120">
        <v>1566247.88</v>
      </c>
      <c r="AAC25" s="120">
        <v>548745.02</v>
      </c>
      <c r="AAD25" s="120">
        <v>1695167.92</v>
      </c>
      <c r="AAE25" s="120">
        <v>1156736.8199999998</v>
      </c>
      <c r="AAF25" s="120">
        <v>16426784.869999999</v>
      </c>
      <c r="AAG25" s="120">
        <v>2499699.09</v>
      </c>
      <c r="AAH25" s="120">
        <v>3058367.41</v>
      </c>
      <c r="AAI25" s="120">
        <v>2866699.7199999997</v>
      </c>
      <c r="AAJ25" s="120">
        <v>2855856.67</v>
      </c>
      <c r="AAK25" s="120">
        <v>3423345.01</v>
      </c>
      <c r="AAL25" s="120">
        <v>1913767.76</v>
      </c>
      <c r="AAM25" s="120">
        <v>65269452.169999994</v>
      </c>
      <c r="AAN25" s="120">
        <v>3201448.37</v>
      </c>
      <c r="AAO25" s="120">
        <v>1294919.8</v>
      </c>
      <c r="AAP25" s="120">
        <v>3844109.89</v>
      </c>
      <c r="AAQ25" s="120">
        <v>3063665.4699999997</v>
      </c>
      <c r="AAR25" s="120">
        <v>1980016.8299999998</v>
      </c>
      <c r="AAS25" s="120">
        <v>2688162.5300000003</v>
      </c>
      <c r="AAT25" s="120">
        <v>3331844.8000000003</v>
      </c>
      <c r="AAU25" s="120">
        <v>5247560.67</v>
      </c>
      <c r="AAV25" s="120">
        <v>1778524.84</v>
      </c>
      <c r="AAW25" s="120">
        <v>4645836.3</v>
      </c>
      <c r="AAX25" s="120">
        <v>11329461.609999999</v>
      </c>
      <c r="AAY25" s="120">
        <v>5025029.42</v>
      </c>
      <c r="AAZ25" s="120">
        <v>1585546.21</v>
      </c>
      <c r="ABA25" s="120">
        <v>1724682.1600000001</v>
      </c>
      <c r="ABB25" s="120">
        <v>2107820.5999999996</v>
      </c>
      <c r="ABC25" s="120">
        <v>1802463</v>
      </c>
      <c r="ABD25" s="120">
        <v>2132354.98</v>
      </c>
      <c r="ABE25" s="120">
        <v>1520517.4700000002</v>
      </c>
      <c r="ABF25" s="120">
        <v>11882340.119999999</v>
      </c>
      <c r="ABG25" s="120">
        <v>9445734.9199999999</v>
      </c>
      <c r="ABH25" s="120">
        <v>1445136.31</v>
      </c>
      <c r="ABI25" s="120">
        <v>1120255.82</v>
      </c>
      <c r="ABJ25" s="120">
        <v>1429836.22</v>
      </c>
      <c r="ABK25" s="120">
        <v>738029.84</v>
      </c>
      <c r="ABL25" s="120">
        <v>1246527.5899999999</v>
      </c>
      <c r="ABM25" s="120">
        <v>25356852.019999996</v>
      </c>
      <c r="ABN25" s="120">
        <v>2569049.58</v>
      </c>
      <c r="ABO25" s="120">
        <v>1756229.54</v>
      </c>
      <c r="ABP25" s="120">
        <v>3743079.3</v>
      </c>
      <c r="ABQ25" s="120">
        <v>4075095.92</v>
      </c>
      <c r="ABR25" s="120">
        <v>2268575.7699999996</v>
      </c>
      <c r="ABS25" s="120">
        <v>1955413.8900000001</v>
      </c>
      <c r="ABT25" s="120">
        <v>3388534.99</v>
      </c>
      <c r="ABU25" s="120">
        <v>1268282.3</v>
      </c>
      <c r="ABV25" s="120">
        <v>25660630.640000001</v>
      </c>
      <c r="ABW25" s="120">
        <v>1996683.42</v>
      </c>
      <c r="ABX25" s="120">
        <v>4415326.76</v>
      </c>
      <c r="ABY25" s="120">
        <v>2522690.89</v>
      </c>
      <c r="ABZ25" s="120">
        <v>2031429.25</v>
      </c>
      <c r="ACA25" s="120">
        <v>5755909.3000000007</v>
      </c>
      <c r="ACB25" s="120">
        <v>1328493.8400000001</v>
      </c>
      <c r="ACC25" s="120">
        <v>2469529.2800000003</v>
      </c>
      <c r="ACD25" s="120">
        <v>1674639.9</v>
      </c>
      <c r="ACE25" s="120">
        <v>4099214.87</v>
      </c>
      <c r="ACF25" s="120">
        <v>1572835.61</v>
      </c>
      <c r="ACG25" s="120">
        <v>48383231.990000002</v>
      </c>
      <c r="ACH25" s="120">
        <v>2481275.89</v>
      </c>
      <c r="ACI25" s="120">
        <v>2619205.09</v>
      </c>
      <c r="ACJ25" s="120">
        <v>4419536.95</v>
      </c>
      <c r="ACK25" s="120">
        <v>1816967.3</v>
      </c>
      <c r="ACL25" s="120">
        <v>1590454.22</v>
      </c>
      <c r="ACM25" s="120">
        <v>2098500.9699999997</v>
      </c>
      <c r="ACN25" s="120">
        <v>6183464.4199999999</v>
      </c>
      <c r="ACO25" s="120">
        <v>9917921.6999999993</v>
      </c>
      <c r="ACP25" s="120">
        <v>2120024.8899999997</v>
      </c>
      <c r="ACQ25" s="120">
        <v>2554187.0299999998</v>
      </c>
      <c r="ACR25" s="120">
        <v>3646647.83</v>
      </c>
      <c r="ACS25" s="120">
        <v>2754548.9</v>
      </c>
      <c r="ACT25" s="120">
        <v>5745877.7799999993</v>
      </c>
      <c r="ACU25" s="120">
        <v>2246564.0499999998</v>
      </c>
      <c r="ACV25" s="120">
        <v>3591027.43</v>
      </c>
      <c r="ACW25" s="120">
        <v>1672640.34</v>
      </c>
      <c r="ACX25" s="120">
        <v>1778187.6</v>
      </c>
      <c r="ACY25" s="120">
        <v>1615367.52</v>
      </c>
      <c r="ACZ25" s="120">
        <v>879915.86</v>
      </c>
      <c r="ADA25" s="120">
        <v>931286.69000000006</v>
      </c>
      <c r="ADB25" s="120">
        <v>578012.31000000006</v>
      </c>
      <c r="ADC25" s="120">
        <v>1111329.6199999999</v>
      </c>
      <c r="ADD25" s="120">
        <v>10112342.989999998</v>
      </c>
      <c r="ADE25" s="120">
        <v>10574800.050000001</v>
      </c>
      <c r="ADF25" s="120">
        <v>2061636.7000000002</v>
      </c>
      <c r="ADG25" s="120">
        <v>1343102.19</v>
      </c>
      <c r="ADH25" s="120">
        <v>2565507.5499999998</v>
      </c>
      <c r="ADI25" s="120">
        <v>1041021.75</v>
      </c>
      <c r="ADJ25" s="120">
        <v>2782577.19</v>
      </c>
      <c r="ADK25" s="120">
        <v>1776449.92</v>
      </c>
      <c r="ADL25" s="120">
        <v>2400380.0499999998</v>
      </c>
      <c r="ADM25" s="120">
        <v>35585349.520000003</v>
      </c>
      <c r="ADN25" s="120">
        <v>7192251.0599999996</v>
      </c>
      <c r="ADO25" s="120">
        <v>7031054.2199999997</v>
      </c>
      <c r="ADP25" s="120">
        <v>16986928.020000003</v>
      </c>
      <c r="ADQ25" s="120">
        <v>1037443.79</v>
      </c>
      <c r="ADR25" s="120">
        <v>808403.85</v>
      </c>
      <c r="ADS25" s="120">
        <v>697045.6</v>
      </c>
      <c r="ADT25" s="120">
        <v>996572.16000000003</v>
      </c>
      <c r="ADU25" s="120">
        <v>47294627.480000004</v>
      </c>
      <c r="ADV25" s="120">
        <v>11859441.629999999</v>
      </c>
      <c r="ADW25" s="120">
        <v>7015350.0600000015</v>
      </c>
      <c r="ADX25" s="120">
        <v>2399428.11</v>
      </c>
      <c r="ADY25" s="120">
        <v>1006836.44</v>
      </c>
      <c r="ADZ25" s="120">
        <v>3679074.7</v>
      </c>
      <c r="AEA25" s="120">
        <v>2784149.1</v>
      </c>
      <c r="AEB25" s="120">
        <v>2379784.96</v>
      </c>
      <c r="AEC25" s="120">
        <v>2047723.36</v>
      </c>
      <c r="AED25" s="120">
        <v>1914946.64</v>
      </c>
      <c r="AEE25" s="120">
        <v>2473182.0700000003</v>
      </c>
      <c r="AEF25" s="120">
        <v>3983907.56</v>
      </c>
      <c r="AEG25" s="120">
        <v>2588258.35</v>
      </c>
      <c r="AEH25" s="120">
        <v>2837881.02</v>
      </c>
      <c r="AEI25" s="120">
        <v>3643062.59</v>
      </c>
      <c r="AEJ25" s="120">
        <v>3598217.8499999996</v>
      </c>
      <c r="AEK25" s="120">
        <v>2294459.2600000002</v>
      </c>
      <c r="AEL25" s="120">
        <v>2054462.94</v>
      </c>
      <c r="AEM25" s="120">
        <v>981832</v>
      </c>
      <c r="AEN25" s="120">
        <v>2991451.5</v>
      </c>
      <c r="AEO25" s="120">
        <v>39872368.630000003</v>
      </c>
      <c r="AEP25" s="120">
        <v>5086053.8</v>
      </c>
      <c r="AEQ25" s="120">
        <v>4431426.32</v>
      </c>
      <c r="AER25" s="120">
        <v>3613247.9799999995</v>
      </c>
      <c r="AES25" s="120">
        <v>2983572.98</v>
      </c>
      <c r="AET25" s="120">
        <v>6139741.9100000001</v>
      </c>
      <c r="AEU25" s="120">
        <v>2892077.66</v>
      </c>
      <c r="AEV25" s="120">
        <v>3105235.24</v>
      </c>
      <c r="AEW25" s="120">
        <v>2559702.61</v>
      </c>
      <c r="AEX25" s="120">
        <v>1144739.03</v>
      </c>
      <c r="AEY25" s="120">
        <v>23268955.520000003</v>
      </c>
      <c r="AEZ25" s="120">
        <v>11307990.130000001</v>
      </c>
      <c r="AFA25" s="120">
        <v>3341848.63</v>
      </c>
      <c r="AFB25" s="120">
        <v>2938296.8200000003</v>
      </c>
      <c r="AFC25" s="120">
        <v>3850088.19</v>
      </c>
      <c r="AFD25" s="120">
        <v>3654028.8299999996</v>
      </c>
      <c r="AFE25" s="120">
        <v>2463378.77</v>
      </c>
      <c r="AFF25" s="120">
        <v>3883284.56</v>
      </c>
      <c r="AFG25" s="120">
        <v>2360683.21</v>
      </c>
      <c r="AFH25" s="120">
        <v>3021765.0500000003</v>
      </c>
      <c r="AFI25" s="120">
        <v>2153915.66</v>
      </c>
      <c r="AFJ25" s="120">
        <v>2011562.89</v>
      </c>
      <c r="AFK25" s="120">
        <v>2984000.1199999996</v>
      </c>
      <c r="AFL25" s="120">
        <v>21824182.52</v>
      </c>
      <c r="AFM25" s="120">
        <v>6003550.1600000001</v>
      </c>
      <c r="AFN25" s="120">
        <v>3428148.0000000005</v>
      </c>
      <c r="AFO25" s="120">
        <v>2966331.84</v>
      </c>
      <c r="AFP25" s="120">
        <v>3003675.6300000004</v>
      </c>
      <c r="AFQ25" s="120">
        <v>2215782.7599999998</v>
      </c>
      <c r="AFR25" s="120">
        <v>1521263.23</v>
      </c>
      <c r="AFS25" s="120">
        <v>3993747.8</v>
      </c>
      <c r="AFT25" s="120">
        <v>3282516.06</v>
      </c>
      <c r="AFU25" s="120">
        <v>1541119.07</v>
      </c>
      <c r="AFV25" s="120">
        <v>3830567.7800000003</v>
      </c>
      <c r="AFW25" s="120">
        <v>1904023.97</v>
      </c>
      <c r="AFX25" s="120">
        <v>30288214.18</v>
      </c>
      <c r="AFY25" s="120">
        <v>2668959.9900000002</v>
      </c>
      <c r="AFZ25" s="120">
        <v>2853993.3299999996</v>
      </c>
      <c r="AGA25" s="120">
        <v>2004202.65</v>
      </c>
      <c r="AGB25" s="120">
        <v>6023296.2699999996</v>
      </c>
      <c r="AGC25" s="120">
        <v>2903898.64</v>
      </c>
      <c r="AGD25" s="120">
        <v>1913708.16</v>
      </c>
      <c r="AGE25" s="120">
        <v>2014383.96</v>
      </c>
      <c r="AGF25" s="120">
        <v>1871032.75</v>
      </c>
      <c r="AGG25" s="120">
        <v>3369636.2700000005</v>
      </c>
      <c r="AGH25" s="120">
        <v>1396234.69</v>
      </c>
      <c r="AGI25" s="120">
        <v>31585193.439999998</v>
      </c>
      <c r="AGJ25" s="120">
        <v>9114483.4800000004</v>
      </c>
      <c r="AGK25" s="120">
        <v>2894662.6900000004</v>
      </c>
      <c r="AGL25" s="120">
        <v>2102580.8600000003</v>
      </c>
      <c r="AGM25" s="120">
        <v>4704631.8100000005</v>
      </c>
      <c r="AGN25" s="120">
        <v>3962086.39</v>
      </c>
      <c r="AGO25" s="120">
        <v>1913667.48</v>
      </c>
      <c r="AGP25" s="120">
        <v>1988511.85</v>
      </c>
      <c r="AGQ25" s="120">
        <v>57726322.599999994</v>
      </c>
      <c r="AGR25" s="120">
        <v>36759341.640000001</v>
      </c>
      <c r="AGS25" s="120">
        <v>1984943.64</v>
      </c>
      <c r="AGT25" s="120">
        <v>5200837.25</v>
      </c>
      <c r="AGU25" s="120">
        <v>5356230.26</v>
      </c>
      <c r="AGV25" s="120">
        <v>5088852.49</v>
      </c>
      <c r="AGW25" s="120">
        <v>2121979.96</v>
      </c>
      <c r="AGX25" s="120">
        <v>3616061.9</v>
      </c>
      <c r="AGY25" s="120">
        <v>1524093.97</v>
      </c>
      <c r="AGZ25" s="120">
        <v>2248902.16</v>
      </c>
      <c r="AHA25" s="120">
        <v>2740015.65</v>
      </c>
      <c r="AHB25" s="120">
        <v>1896615.26</v>
      </c>
      <c r="AHC25" s="120">
        <v>2246876.86</v>
      </c>
      <c r="AHD25" s="120">
        <v>1740751.8699999999</v>
      </c>
      <c r="AHE25" s="120">
        <v>2485115.65</v>
      </c>
      <c r="AHF25" s="120">
        <v>2826536.69</v>
      </c>
      <c r="AHG25" s="120">
        <v>2123800.44</v>
      </c>
      <c r="AHH25" s="120">
        <v>14199214.989999998</v>
      </c>
      <c r="AHI25" s="120">
        <v>2432446.2400000002</v>
      </c>
      <c r="AHJ25" s="120">
        <v>3167004.2399999998</v>
      </c>
      <c r="AHK25" s="120">
        <v>2672481.8700000006</v>
      </c>
      <c r="AHL25" s="120">
        <v>4848299.6500000004</v>
      </c>
      <c r="AHM25" s="120">
        <v>3300962.18</v>
      </c>
      <c r="AHN25" s="120">
        <v>1059644.81</v>
      </c>
    </row>
    <row r="26" spans="1:898" ht="24.6">
      <c r="A26" s="141" t="s">
        <v>33</v>
      </c>
      <c r="B26" s="6" t="s">
        <v>34</v>
      </c>
      <c r="C26" s="120">
        <v>242713719.09999996</v>
      </c>
      <c r="D26" s="120">
        <v>7276952.8900000006</v>
      </c>
      <c r="E26" s="120">
        <v>33796709.980000004</v>
      </c>
      <c r="F26" s="120">
        <v>2635403.5999999996</v>
      </c>
      <c r="G26" s="120">
        <v>21262858.609999999</v>
      </c>
      <c r="H26" s="120">
        <v>1256364.2200000002</v>
      </c>
      <c r="I26" s="120">
        <v>19580190.890000001</v>
      </c>
      <c r="J26" s="120">
        <v>4653101.01</v>
      </c>
      <c r="K26" s="120">
        <v>6599678.8400000008</v>
      </c>
      <c r="L26" s="120">
        <v>2386358.21</v>
      </c>
      <c r="M26" s="120">
        <v>1655889.63</v>
      </c>
      <c r="N26" s="120">
        <v>2455793.0700000003</v>
      </c>
      <c r="O26" s="120">
        <v>5429659.0899999999</v>
      </c>
      <c r="P26" s="120">
        <v>2679085.25</v>
      </c>
      <c r="Q26" s="120">
        <v>2896156.17</v>
      </c>
      <c r="R26" s="120">
        <v>22098557.239999998</v>
      </c>
      <c r="S26" s="120">
        <v>47876773.919999994</v>
      </c>
      <c r="T26" s="120">
        <v>2137266.8100000005</v>
      </c>
      <c r="U26" s="120">
        <v>175261407.25</v>
      </c>
      <c r="V26" s="120">
        <v>34482260.379999995</v>
      </c>
      <c r="W26" s="120">
        <v>5740010.04</v>
      </c>
      <c r="X26" s="120">
        <v>12202820.170000002</v>
      </c>
      <c r="Y26" s="120">
        <v>6723660.8900000006</v>
      </c>
      <c r="Z26" s="120">
        <v>11053925.360000001</v>
      </c>
      <c r="AA26" s="120">
        <v>2569913.16</v>
      </c>
      <c r="AB26" s="120">
        <v>51671771.020000003</v>
      </c>
      <c r="AC26" s="120">
        <v>13707456.93</v>
      </c>
      <c r="AD26" s="120">
        <v>6351596.2500000009</v>
      </c>
      <c r="AE26" s="120">
        <v>36944588.590000004</v>
      </c>
      <c r="AF26" s="120">
        <v>10607746.27</v>
      </c>
      <c r="AG26" s="120">
        <v>18061042.459999997</v>
      </c>
      <c r="AH26" s="120">
        <v>14549773.879999999</v>
      </c>
      <c r="AI26" s="120">
        <v>8344033.4699999997</v>
      </c>
      <c r="AJ26" s="120">
        <v>3837671.3200000003</v>
      </c>
      <c r="AK26" s="120">
        <v>4665711.67</v>
      </c>
      <c r="AL26" s="120">
        <v>9291394.8100000005</v>
      </c>
      <c r="AM26" s="120">
        <v>4990385.95</v>
      </c>
      <c r="AN26" s="120">
        <v>5934137.7800000003</v>
      </c>
      <c r="AO26" s="120">
        <v>7870964.8700000001</v>
      </c>
      <c r="AP26" s="120">
        <v>6119333.5300000012</v>
      </c>
      <c r="AQ26" s="120">
        <v>3551740.17</v>
      </c>
      <c r="AR26" s="120">
        <v>2694215.5599999996</v>
      </c>
      <c r="AS26" s="120">
        <v>68557244.059999987</v>
      </c>
      <c r="AT26" s="120">
        <v>2345684.5499999998</v>
      </c>
      <c r="AU26" s="120">
        <v>1766161.43</v>
      </c>
      <c r="AV26" s="120">
        <v>3082479.59</v>
      </c>
      <c r="AW26" s="120">
        <v>4080830.4699999997</v>
      </c>
      <c r="AX26" s="120">
        <v>5359995.4000000004</v>
      </c>
      <c r="AY26" s="120">
        <v>2079662.3399999999</v>
      </c>
      <c r="AZ26" s="120">
        <v>3621188.1</v>
      </c>
      <c r="BA26" s="120">
        <v>1186129.76</v>
      </c>
      <c r="BB26" s="120">
        <v>1777018.3199999998</v>
      </c>
      <c r="BC26" s="120">
        <v>2448342.0500000003</v>
      </c>
      <c r="BD26" s="120">
        <v>895996.48</v>
      </c>
      <c r="BE26" s="120">
        <v>33282481.130000003</v>
      </c>
      <c r="BF26" s="120">
        <v>2372040.04</v>
      </c>
      <c r="BG26" s="120">
        <v>12459385.880000001</v>
      </c>
      <c r="BH26" s="120">
        <v>67053667.590000004</v>
      </c>
      <c r="BI26" s="120">
        <v>27759894.68</v>
      </c>
      <c r="BJ26" s="120">
        <v>3540240.6</v>
      </c>
      <c r="BK26" s="120">
        <v>1869786.95</v>
      </c>
      <c r="BL26" s="120">
        <v>5193788.09</v>
      </c>
      <c r="BM26" s="120">
        <v>4201884.91</v>
      </c>
      <c r="BN26" s="120">
        <v>3347216.61</v>
      </c>
      <c r="BO26" s="120">
        <v>44760</v>
      </c>
      <c r="BP26" s="120"/>
      <c r="BQ26" s="120">
        <v>100216453.64</v>
      </c>
      <c r="BR26" s="120">
        <v>11062506.27</v>
      </c>
      <c r="BS26" s="120">
        <v>4316334.4700000007</v>
      </c>
      <c r="BT26" s="120">
        <v>5284674.46</v>
      </c>
      <c r="BU26" s="120">
        <v>3182985.0500000003</v>
      </c>
      <c r="BV26" s="120">
        <v>4429558.75</v>
      </c>
      <c r="BW26" s="120">
        <v>2530702.4300000002</v>
      </c>
      <c r="BX26" s="120">
        <v>3590159.6799999997</v>
      </c>
      <c r="BY26" s="120">
        <v>16488512.66</v>
      </c>
      <c r="BZ26" s="120">
        <v>3229651.45</v>
      </c>
      <c r="CA26" s="120">
        <v>5279417.0999999996</v>
      </c>
      <c r="CB26" s="120">
        <v>11872679.33</v>
      </c>
      <c r="CC26" s="120">
        <v>4481562.99</v>
      </c>
      <c r="CD26" s="120">
        <v>3329948.3200000003</v>
      </c>
      <c r="CE26" s="120">
        <v>3721489.0000000005</v>
      </c>
      <c r="CF26" s="120">
        <v>129752970.71000001</v>
      </c>
      <c r="CG26" s="120">
        <v>8240058.4199999999</v>
      </c>
      <c r="CH26" s="120">
        <v>16961915.370000001</v>
      </c>
      <c r="CI26" s="120">
        <v>6393335.9699999997</v>
      </c>
      <c r="CJ26" s="120">
        <v>6721956.1800000006</v>
      </c>
      <c r="CK26" s="120">
        <v>6211672.4799999995</v>
      </c>
      <c r="CL26" s="120">
        <v>4984472.379999999</v>
      </c>
      <c r="CM26" s="120">
        <v>16859728.93</v>
      </c>
      <c r="CN26" s="120">
        <v>2262481.56</v>
      </c>
      <c r="CO26" s="120">
        <v>6921126.9100000001</v>
      </c>
      <c r="CP26" s="120">
        <v>3866519.53</v>
      </c>
      <c r="CQ26" s="120">
        <v>4894795</v>
      </c>
      <c r="CR26" s="120">
        <v>6154030.6100000003</v>
      </c>
      <c r="CS26" s="120">
        <v>62943463.93</v>
      </c>
      <c r="CT26" s="120">
        <v>4380670.1700000009</v>
      </c>
      <c r="CU26" s="120">
        <v>5867592.2400000002</v>
      </c>
      <c r="CV26" s="120">
        <v>11021001.27</v>
      </c>
      <c r="CW26" s="120">
        <v>3432750.9499999997</v>
      </c>
      <c r="CX26" s="120">
        <v>12332796.98</v>
      </c>
      <c r="CY26" s="120">
        <v>3652995.6</v>
      </c>
      <c r="CZ26" s="120">
        <v>2859121.06</v>
      </c>
      <c r="DA26" s="120">
        <v>22799786.07</v>
      </c>
      <c r="DB26" s="120">
        <v>99345863.550000012</v>
      </c>
      <c r="DC26" s="120">
        <v>8320318.7699999996</v>
      </c>
      <c r="DD26" s="120">
        <v>5218823.5900000008</v>
      </c>
      <c r="DE26" s="120">
        <v>16274160.59</v>
      </c>
      <c r="DF26" s="120">
        <v>22449221.280000001</v>
      </c>
      <c r="DG26" s="120">
        <v>18450753.809999999</v>
      </c>
      <c r="DH26" s="120">
        <v>50283654.640000001</v>
      </c>
      <c r="DI26" s="120">
        <v>2274260.7799999998</v>
      </c>
      <c r="DJ26" s="120">
        <v>126957870.31</v>
      </c>
      <c r="DK26" s="120">
        <v>4725474.0200000005</v>
      </c>
      <c r="DL26" s="120">
        <v>4462200.6800000006</v>
      </c>
      <c r="DM26" s="120">
        <v>4540812.0100000007</v>
      </c>
      <c r="DN26" s="120">
        <v>4523318.76</v>
      </c>
      <c r="DO26" s="120">
        <v>2172365.2199999997</v>
      </c>
      <c r="DP26" s="120">
        <v>5167101.9000000004</v>
      </c>
      <c r="DQ26" s="120">
        <v>3963108.2</v>
      </c>
      <c r="DR26" s="120">
        <v>7196472.7400000002</v>
      </c>
      <c r="DS26" s="120">
        <v>47614802.060000002</v>
      </c>
      <c r="DT26" s="120">
        <v>4704303.0599999996</v>
      </c>
      <c r="DU26" s="120">
        <v>24185967.129999999</v>
      </c>
      <c r="DV26" s="120">
        <v>31173887.970000003</v>
      </c>
      <c r="DW26" s="120">
        <v>7652787.2699999996</v>
      </c>
      <c r="DX26" s="120">
        <v>6152374.8200000003</v>
      </c>
      <c r="DY26" s="120">
        <v>6751917.8999999994</v>
      </c>
      <c r="DZ26" s="120">
        <v>1204910.7300000002</v>
      </c>
      <c r="EA26" s="120">
        <v>5852364.4199999999</v>
      </c>
      <c r="EB26" s="120">
        <v>4778205.47</v>
      </c>
      <c r="EC26" s="120">
        <v>9910406</v>
      </c>
      <c r="ED26" s="120">
        <v>36327465.860000007</v>
      </c>
      <c r="EE26" s="120">
        <v>29511542.759999998</v>
      </c>
      <c r="EF26" s="120">
        <v>6806732.79</v>
      </c>
      <c r="EG26" s="120">
        <v>8097455.4500000002</v>
      </c>
      <c r="EH26" s="120">
        <v>8202984.4399999995</v>
      </c>
      <c r="EI26" s="120">
        <v>7962075.9000000004</v>
      </c>
      <c r="EJ26" s="120">
        <v>12463949.220000001</v>
      </c>
      <c r="EK26" s="120">
        <v>3637604.2500000005</v>
      </c>
      <c r="EL26" s="120">
        <v>8787174</v>
      </c>
      <c r="EM26" s="120">
        <v>95030461.189999998</v>
      </c>
      <c r="EN26" s="120">
        <v>6727110.2800000003</v>
      </c>
      <c r="EO26" s="120">
        <v>3492197.98</v>
      </c>
      <c r="EP26" s="120">
        <v>4928900.8</v>
      </c>
      <c r="EQ26" s="120">
        <v>3489288.41</v>
      </c>
      <c r="ER26" s="120">
        <v>3179850.17</v>
      </c>
      <c r="ES26" s="120">
        <v>4408918.45</v>
      </c>
      <c r="ET26" s="120">
        <v>17974956.449999999</v>
      </c>
      <c r="EU26" s="120">
        <v>6729756.8099999996</v>
      </c>
      <c r="EV26" s="120">
        <v>62641942.539999999</v>
      </c>
      <c r="EW26" s="120">
        <v>1807170</v>
      </c>
      <c r="EX26" s="120">
        <v>1879239.1700000002</v>
      </c>
      <c r="EY26" s="120">
        <v>4183929.77</v>
      </c>
      <c r="EZ26" s="120">
        <v>6770660.1600000001</v>
      </c>
      <c r="FA26" s="120">
        <v>4654974.74</v>
      </c>
      <c r="FB26" s="120">
        <v>4618455.1599999992</v>
      </c>
      <c r="FC26" s="120">
        <v>2227779.9500000002</v>
      </c>
      <c r="FD26" s="120">
        <v>1798402.5</v>
      </c>
      <c r="FE26" s="120">
        <v>2781587.2900000005</v>
      </c>
      <c r="FF26" s="120">
        <v>1627530.16</v>
      </c>
      <c r="FG26" s="120">
        <v>2402636.6599999997</v>
      </c>
      <c r="FH26" s="120">
        <v>23553001.02</v>
      </c>
      <c r="FI26" s="120">
        <v>4549814.3600000003</v>
      </c>
      <c r="FJ26" s="120">
        <v>3417914.58</v>
      </c>
      <c r="FK26" s="120">
        <v>4280684.8299999991</v>
      </c>
      <c r="FL26" s="120">
        <v>5502421.5300000003</v>
      </c>
      <c r="FM26" s="120">
        <v>6007437.2199999997</v>
      </c>
      <c r="FN26" s="120">
        <v>2344625.2600000002</v>
      </c>
      <c r="FO26" s="120">
        <v>1275521.4100000001</v>
      </c>
      <c r="FP26" s="120">
        <v>119002350.03000002</v>
      </c>
      <c r="FQ26" s="120">
        <v>2237960.5099999998</v>
      </c>
      <c r="FR26" s="120">
        <v>4165129.1999999997</v>
      </c>
      <c r="FS26" s="120">
        <v>2705108.79</v>
      </c>
      <c r="FT26" s="120">
        <v>5198385.919999999</v>
      </c>
      <c r="FU26" s="120">
        <v>3142761.0999999996</v>
      </c>
      <c r="FV26" s="120">
        <v>10640234.15</v>
      </c>
      <c r="FW26" s="120">
        <v>4141999.31</v>
      </c>
      <c r="FX26" s="120">
        <v>3132827.09</v>
      </c>
      <c r="FY26" s="120">
        <v>4115484.58</v>
      </c>
      <c r="FZ26" s="120">
        <v>3954042.65</v>
      </c>
      <c r="GA26" s="120">
        <v>2517731.67</v>
      </c>
      <c r="GB26" s="120">
        <v>2767372.88</v>
      </c>
      <c r="GC26" s="120">
        <v>1050664.81</v>
      </c>
      <c r="GD26" s="120">
        <v>46252768.710000001</v>
      </c>
      <c r="GE26" s="120">
        <v>3673275.28</v>
      </c>
      <c r="GF26" s="120">
        <v>6059481.0300000003</v>
      </c>
      <c r="GG26" s="120">
        <v>28821909.149999999</v>
      </c>
      <c r="GH26" s="120">
        <v>7067775.1799999997</v>
      </c>
      <c r="GI26" s="120">
        <v>5238907.84</v>
      </c>
      <c r="GJ26" s="120">
        <v>5783071.6299999999</v>
      </c>
      <c r="GK26" s="120">
        <v>11621108.74</v>
      </c>
      <c r="GL26" s="120">
        <v>5527414.0599999996</v>
      </c>
      <c r="GM26" s="120">
        <v>3868961</v>
      </c>
      <c r="GN26" s="120">
        <v>1491274.29</v>
      </c>
      <c r="GO26" s="120">
        <v>1416140.87</v>
      </c>
      <c r="GP26" s="120">
        <v>35155991.540000007</v>
      </c>
      <c r="GQ26" s="120">
        <v>8655905.5099999998</v>
      </c>
      <c r="GR26" s="120">
        <v>2704533.68</v>
      </c>
      <c r="GS26" s="120">
        <v>10015548.690000001</v>
      </c>
      <c r="GT26" s="120">
        <v>1140164.6299999999</v>
      </c>
      <c r="GU26" s="120">
        <v>3615035.58</v>
      </c>
      <c r="GV26" s="120">
        <v>4690609.8100000005</v>
      </c>
      <c r="GW26" s="120">
        <v>2743782.06</v>
      </c>
      <c r="GX26" s="120">
        <v>65710559.019999996</v>
      </c>
      <c r="GY26" s="120">
        <v>7732194.9799999995</v>
      </c>
      <c r="GZ26" s="120">
        <v>5316457.43</v>
      </c>
      <c r="HA26" s="120">
        <v>6143264.9700000007</v>
      </c>
      <c r="HB26" s="120">
        <v>123359148.58000001</v>
      </c>
      <c r="HC26" s="120">
        <v>29022523.719999995</v>
      </c>
      <c r="HD26" s="120">
        <v>21976396.579999998</v>
      </c>
      <c r="HE26" s="120">
        <v>6788088.9000000004</v>
      </c>
      <c r="HF26" s="120">
        <v>7138702.8200000003</v>
      </c>
      <c r="HG26" s="120">
        <v>15477912.870000001</v>
      </c>
      <c r="HH26" s="120">
        <v>4359082.2</v>
      </c>
      <c r="HI26" s="120">
        <v>61516565.789999999</v>
      </c>
      <c r="HJ26" s="120">
        <v>12075742.280000001</v>
      </c>
      <c r="HK26" s="120">
        <v>16877195.059999999</v>
      </c>
      <c r="HL26" s="120">
        <v>6781585.54</v>
      </c>
      <c r="HM26" s="120">
        <v>3232441.5</v>
      </c>
      <c r="HN26" s="120">
        <v>2522969.4299999997</v>
      </c>
      <c r="HO26" s="120">
        <v>12306378.940000001</v>
      </c>
      <c r="HP26" s="120">
        <v>5457262.8600000003</v>
      </c>
      <c r="HQ26" s="120">
        <v>66738137.210000001</v>
      </c>
      <c r="HR26" s="120">
        <v>28077000.66</v>
      </c>
      <c r="HS26" s="120">
        <v>3030078.02</v>
      </c>
      <c r="HT26" s="120">
        <v>2956933.08</v>
      </c>
      <c r="HU26" s="120">
        <v>5336810.37</v>
      </c>
      <c r="HV26" s="120">
        <v>3282039.76</v>
      </c>
      <c r="HW26" s="120">
        <v>6641213.9000000004</v>
      </c>
      <c r="HX26" s="120">
        <v>3008247.4000000004</v>
      </c>
      <c r="HY26" s="120">
        <v>5041209.28</v>
      </c>
      <c r="HZ26" s="120">
        <v>2321974.37</v>
      </c>
      <c r="IA26" s="120">
        <v>5309537.1899999995</v>
      </c>
      <c r="IB26" s="120">
        <v>8584502.1699999999</v>
      </c>
      <c r="IC26" s="120">
        <v>2511027.5799999996</v>
      </c>
      <c r="ID26" s="120">
        <v>5311075.0199999996</v>
      </c>
      <c r="IE26" s="120">
        <v>2217044.3200000003</v>
      </c>
      <c r="IF26" s="120">
        <v>3276502.19</v>
      </c>
      <c r="IG26" s="120">
        <v>51862583.68</v>
      </c>
      <c r="IH26" s="120">
        <v>20498067.040000003</v>
      </c>
      <c r="II26" s="120">
        <v>7197147.1899999995</v>
      </c>
      <c r="IJ26" s="120">
        <v>6856597.0800000001</v>
      </c>
      <c r="IK26" s="120">
        <v>14405468.300000001</v>
      </c>
      <c r="IL26" s="120">
        <v>4926192.6400000006</v>
      </c>
      <c r="IM26" s="120">
        <v>4819538.620000001</v>
      </c>
      <c r="IN26" s="120">
        <v>2487765.3499999996</v>
      </c>
      <c r="IO26" s="120">
        <v>3336029.37</v>
      </c>
      <c r="IP26" s="120">
        <v>4126065</v>
      </c>
      <c r="IQ26" s="120">
        <v>3483359.2599999993</v>
      </c>
      <c r="IR26" s="120">
        <v>87740187.709999993</v>
      </c>
      <c r="IS26" s="120">
        <v>40531729.32</v>
      </c>
      <c r="IT26" s="120">
        <v>5904123.7699999996</v>
      </c>
      <c r="IU26" s="120">
        <v>3560371.94</v>
      </c>
      <c r="IV26" s="120">
        <v>4058627.36</v>
      </c>
      <c r="IW26" s="120">
        <v>2105611.1800000002</v>
      </c>
      <c r="IX26" s="120">
        <v>3146136.29</v>
      </c>
      <c r="IY26" s="120">
        <v>1698886.3299999998</v>
      </c>
      <c r="IZ26" s="120">
        <v>1816662.0399999998</v>
      </c>
      <c r="JA26" s="120">
        <v>4353537.1900000004</v>
      </c>
      <c r="JB26" s="120">
        <v>5755305.1899999995</v>
      </c>
      <c r="JC26" s="120">
        <v>1384402.6900000002</v>
      </c>
      <c r="JD26" s="120">
        <v>29005051.25</v>
      </c>
      <c r="JE26" s="120">
        <v>8054889.6000000006</v>
      </c>
      <c r="JF26" s="120">
        <v>6169462.2700000005</v>
      </c>
      <c r="JG26" s="120">
        <v>4635595.51</v>
      </c>
      <c r="JH26" s="120">
        <v>2515513.84</v>
      </c>
      <c r="JI26" s="120">
        <v>5275226.62</v>
      </c>
      <c r="JJ26" s="120">
        <v>32695671.629999999</v>
      </c>
      <c r="JK26" s="120">
        <v>3360754.38</v>
      </c>
      <c r="JL26" s="120">
        <v>2579653.29</v>
      </c>
      <c r="JM26" s="120">
        <v>9749308.4700000007</v>
      </c>
      <c r="JN26" s="120">
        <v>2523256.94</v>
      </c>
      <c r="JO26" s="120">
        <v>7424179.4699999997</v>
      </c>
      <c r="JP26" s="120">
        <v>3024656.77</v>
      </c>
      <c r="JQ26" s="120">
        <v>111019286.33999999</v>
      </c>
      <c r="JR26" s="120">
        <v>54371503.559999995</v>
      </c>
      <c r="JS26" s="120">
        <v>4366386.1400000006</v>
      </c>
      <c r="JT26" s="120">
        <v>1969679.9</v>
      </c>
      <c r="JU26" s="120">
        <v>4804561.9700000007</v>
      </c>
      <c r="JV26" s="120">
        <v>1551381.8800000001</v>
      </c>
      <c r="JW26" s="120">
        <v>35971946.859999999</v>
      </c>
      <c r="JX26" s="120">
        <v>11190469.16</v>
      </c>
      <c r="JY26" s="120">
        <v>10786453.550000001</v>
      </c>
      <c r="JZ26" s="120">
        <v>3547399.73</v>
      </c>
      <c r="KA26" s="120">
        <v>4614158.5999999996</v>
      </c>
      <c r="KB26" s="120">
        <v>10076418.030000001</v>
      </c>
      <c r="KC26" s="120">
        <v>2698699.19</v>
      </c>
      <c r="KD26" s="120">
        <v>1141062.77</v>
      </c>
      <c r="KE26" s="120">
        <v>2677607.34</v>
      </c>
      <c r="KF26" s="120">
        <v>121685138.97999999</v>
      </c>
      <c r="KG26" s="120">
        <v>0</v>
      </c>
      <c r="KH26" s="120">
        <v>5558917.5700000003</v>
      </c>
      <c r="KI26" s="120">
        <v>3174408.4299999997</v>
      </c>
      <c r="KJ26" s="120">
        <v>5267761.3</v>
      </c>
      <c r="KK26" s="120">
        <v>9049139.370000001</v>
      </c>
      <c r="KL26" s="120">
        <v>38695368.269999996</v>
      </c>
      <c r="KM26" s="120">
        <v>4683798.9400000004</v>
      </c>
      <c r="KN26" s="120">
        <v>3073465.4799999995</v>
      </c>
      <c r="KO26" s="120">
        <v>41222721.749999993</v>
      </c>
      <c r="KP26" s="120">
        <v>5144413.59</v>
      </c>
      <c r="KQ26" s="120">
        <v>4694479.1500000004</v>
      </c>
      <c r="KR26" s="120">
        <v>38406152.670000002</v>
      </c>
      <c r="KS26" s="120">
        <v>6306647.4800000004</v>
      </c>
      <c r="KT26" s="120">
        <v>4488637.66</v>
      </c>
      <c r="KU26" s="120">
        <v>34738879.819999993</v>
      </c>
      <c r="KV26" s="120">
        <v>8749078.5599999987</v>
      </c>
      <c r="KW26" s="120">
        <v>50700423.610000007</v>
      </c>
      <c r="KX26" s="120">
        <v>6036378.25</v>
      </c>
      <c r="KY26" s="120">
        <v>1833506.24</v>
      </c>
      <c r="KZ26" s="120">
        <v>16519266.699999999</v>
      </c>
      <c r="LA26" s="120">
        <v>16967276.829999998</v>
      </c>
      <c r="LB26" s="120">
        <v>4292027.2699999996</v>
      </c>
      <c r="LC26" s="120">
        <v>3426735.7500000005</v>
      </c>
      <c r="LD26" s="120">
        <v>3857634.65</v>
      </c>
      <c r="LE26" s="120">
        <v>144546206.09</v>
      </c>
      <c r="LF26" s="120">
        <v>29974972.770000003</v>
      </c>
      <c r="LG26" s="120">
        <v>34990516.880000003</v>
      </c>
      <c r="LH26" s="120">
        <v>38007616.99000001</v>
      </c>
      <c r="LI26" s="120">
        <v>11283231.469999999</v>
      </c>
      <c r="LJ26" s="120">
        <v>3959311.4100000006</v>
      </c>
      <c r="LK26" s="120">
        <v>2072098.04</v>
      </c>
      <c r="LL26" s="120">
        <v>6112635.6200000001</v>
      </c>
      <c r="LM26" s="120">
        <v>3682059.53</v>
      </c>
      <c r="LN26" s="120">
        <v>7682182.7300000004</v>
      </c>
      <c r="LO26" s="120">
        <v>3545924.9</v>
      </c>
      <c r="LP26" s="120">
        <v>38967443.180000007</v>
      </c>
      <c r="LQ26" s="120">
        <v>4316480.4099999992</v>
      </c>
      <c r="LR26" s="120">
        <v>4061104.29</v>
      </c>
      <c r="LS26" s="120">
        <v>105309969.63000001</v>
      </c>
      <c r="LT26" s="120">
        <v>58137465.75</v>
      </c>
      <c r="LU26" s="120">
        <v>136594298.26999998</v>
      </c>
      <c r="LV26" s="120">
        <v>21527087.07</v>
      </c>
      <c r="LW26" s="120">
        <v>6978577.3499999996</v>
      </c>
      <c r="LX26" s="120">
        <v>11192251.469999999</v>
      </c>
      <c r="LY26" s="120">
        <v>5475462.2199999997</v>
      </c>
      <c r="LZ26" s="120">
        <v>4851068.84</v>
      </c>
      <c r="MA26" s="120">
        <v>4116931.2700000005</v>
      </c>
      <c r="MB26" s="120">
        <v>5957943.8699999992</v>
      </c>
      <c r="MC26" s="120">
        <v>9752583.4900000002</v>
      </c>
      <c r="MD26" s="120">
        <v>3321049.84</v>
      </c>
      <c r="ME26" s="120">
        <v>93208602.75000003</v>
      </c>
      <c r="MF26" s="120">
        <v>9262785.3499999996</v>
      </c>
      <c r="MG26" s="120">
        <v>2972584.5</v>
      </c>
      <c r="MH26" s="120">
        <v>4116637.63</v>
      </c>
      <c r="MI26" s="120">
        <v>4221694.82</v>
      </c>
      <c r="MJ26" s="120">
        <v>4883362.4999999991</v>
      </c>
      <c r="MK26" s="120">
        <v>4983461.08</v>
      </c>
      <c r="ML26" s="120">
        <v>3176092.34</v>
      </c>
      <c r="MM26" s="120">
        <v>6641129.1899999995</v>
      </c>
      <c r="MN26" s="120">
        <v>5056958.05</v>
      </c>
      <c r="MO26" s="120">
        <v>4792654.8500000006</v>
      </c>
      <c r="MP26" s="120">
        <v>3063044.51</v>
      </c>
      <c r="MQ26" s="120">
        <v>84154448.329999998</v>
      </c>
      <c r="MR26" s="120">
        <v>8831739.870000001</v>
      </c>
      <c r="MS26" s="120">
        <v>19149992.329999998</v>
      </c>
      <c r="MT26" s="120">
        <v>7469244.6299999999</v>
      </c>
      <c r="MU26" s="120">
        <v>11572956.159999998</v>
      </c>
      <c r="MV26" s="120">
        <v>23869235.149999999</v>
      </c>
      <c r="MW26" s="120">
        <v>19515128.869899999</v>
      </c>
      <c r="MX26" s="120">
        <v>12133067.740000002</v>
      </c>
      <c r="MY26" s="120">
        <v>6272060.5299999993</v>
      </c>
      <c r="MZ26" s="120">
        <v>3515202.94</v>
      </c>
      <c r="NA26" s="120">
        <v>1596869.9300000002</v>
      </c>
      <c r="NB26" s="120">
        <v>90547817.530000001</v>
      </c>
      <c r="NC26" s="120">
        <v>35526970.260000005</v>
      </c>
      <c r="ND26" s="120">
        <v>9720402.2400000002</v>
      </c>
      <c r="NE26" s="120">
        <v>46550480.980000004</v>
      </c>
      <c r="NF26" s="120">
        <v>6007223.5800000001</v>
      </c>
      <c r="NG26" s="120">
        <v>8204312.080000001</v>
      </c>
      <c r="NH26" s="120">
        <v>25093402.84</v>
      </c>
      <c r="NI26" s="120">
        <v>35861891.799999997</v>
      </c>
      <c r="NJ26" s="120">
        <v>2847066.8600000003</v>
      </c>
      <c r="NK26" s="120">
        <v>23391513.639999997</v>
      </c>
      <c r="NL26" s="120">
        <v>8628858.4700000007</v>
      </c>
      <c r="NM26" s="120">
        <v>4776976.01</v>
      </c>
      <c r="NN26" s="120">
        <v>25742766.740000002</v>
      </c>
      <c r="NO26" s="120">
        <v>5986101.9899999993</v>
      </c>
      <c r="NP26" s="120">
        <v>1695865.5</v>
      </c>
      <c r="NQ26" s="120">
        <v>3662261.6100000003</v>
      </c>
      <c r="NR26" s="120">
        <v>2358275.5699999998</v>
      </c>
      <c r="NS26" s="120">
        <v>2603024.4000000004</v>
      </c>
      <c r="NT26" s="120">
        <v>2855259.85</v>
      </c>
      <c r="NU26" s="120">
        <v>54628988.939999998</v>
      </c>
      <c r="NV26" s="120">
        <v>21773580.989999998</v>
      </c>
      <c r="NW26" s="120">
        <v>6967068.8300000001</v>
      </c>
      <c r="NX26" s="120">
        <v>2578885.8499999996</v>
      </c>
      <c r="NY26" s="120">
        <v>2826353.44</v>
      </c>
      <c r="NZ26" s="120">
        <v>5304254.9499999993</v>
      </c>
      <c r="OA26" s="120">
        <v>2831140.8800000004</v>
      </c>
      <c r="OB26" s="120">
        <v>175823814.67000002</v>
      </c>
      <c r="OC26" s="120">
        <v>17825365.970000003</v>
      </c>
      <c r="OD26" s="120">
        <v>8586177.7400000002</v>
      </c>
      <c r="OE26" s="120">
        <v>19993939.710000001</v>
      </c>
      <c r="OF26" s="120">
        <v>18837248.229999997</v>
      </c>
      <c r="OG26" s="120">
        <v>3885209.0700000003</v>
      </c>
      <c r="OH26" s="120">
        <v>10825589.570000002</v>
      </c>
      <c r="OI26" s="120">
        <v>2589850.37</v>
      </c>
      <c r="OJ26" s="120">
        <v>25641311.48</v>
      </c>
      <c r="OK26" s="120">
        <v>124104499.04999998</v>
      </c>
      <c r="OL26" s="120">
        <v>17459518.080000002</v>
      </c>
      <c r="OM26" s="120">
        <v>171258039.90999997</v>
      </c>
      <c r="ON26" s="120">
        <v>11736723.810000001</v>
      </c>
      <c r="OO26" s="120">
        <v>9362003.4900000002</v>
      </c>
      <c r="OP26" s="120">
        <v>2493151.2599999998</v>
      </c>
      <c r="OQ26" s="120">
        <v>37799811.920000002</v>
      </c>
      <c r="OR26" s="120">
        <v>3175892.2899999996</v>
      </c>
      <c r="OS26" s="120">
        <v>2686415.98</v>
      </c>
      <c r="OT26" s="120">
        <v>4948734.4800000004</v>
      </c>
      <c r="OU26" s="120">
        <v>4744464.96</v>
      </c>
      <c r="OV26" s="120">
        <v>22756498.75</v>
      </c>
      <c r="OW26" s="120">
        <v>5576717.4799999995</v>
      </c>
      <c r="OX26" s="120">
        <v>3914056.1199999996</v>
      </c>
      <c r="OY26" s="120">
        <v>1334596.08</v>
      </c>
      <c r="OZ26" s="120">
        <v>82811438.680000007</v>
      </c>
      <c r="PA26" s="120">
        <v>3617603.1900000004</v>
      </c>
      <c r="PB26" s="120">
        <v>7477068.5700000003</v>
      </c>
      <c r="PC26" s="120">
        <v>978375.71999999986</v>
      </c>
      <c r="PD26" s="120">
        <v>6196223.5599999996</v>
      </c>
      <c r="PE26" s="120">
        <v>7076219.5300000003</v>
      </c>
      <c r="PF26" s="120">
        <v>3269509.91</v>
      </c>
      <c r="PG26" s="120">
        <v>2265243.5699999998</v>
      </c>
      <c r="PH26" s="120">
        <v>8086394.7599999998</v>
      </c>
      <c r="PI26" s="120">
        <v>4941270.91</v>
      </c>
      <c r="PJ26" s="120">
        <v>18714385.619999997</v>
      </c>
      <c r="PK26" s="120">
        <v>17006781.849999998</v>
      </c>
      <c r="PL26" s="120">
        <v>2812015.46</v>
      </c>
      <c r="PM26" s="120">
        <v>10848784.4</v>
      </c>
      <c r="PN26" s="120">
        <v>2225510.71</v>
      </c>
      <c r="PO26" s="120">
        <v>470061.95</v>
      </c>
      <c r="PP26" s="120">
        <v>532392.02</v>
      </c>
      <c r="PQ26" s="120">
        <v>1537315.09</v>
      </c>
      <c r="PR26" s="120">
        <v>169794088.76999998</v>
      </c>
      <c r="PS26" s="120">
        <v>4517488.99</v>
      </c>
      <c r="PT26" s="120">
        <v>3284247.9799999995</v>
      </c>
      <c r="PU26" s="120">
        <v>7157097.25</v>
      </c>
      <c r="PV26" s="120">
        <v>64946317.640000001</v>
      </c>
      <c r="PW26" s="120">
        <v>2156760.83</v>
      </c>
      <c r="PX26" s="120">
        <v>3886870.5</v>
      </c>
      <c r="PY26" s="120">
        <v>3927871.12</v>
      </c>
      <c r="PZ26" s="120">
        <v>23203611.659999996</v>
      </c>
      <c r="QA26" s="120">
        <v>2100628.4299999997</v>
      </c>
      <c r="QB26" s="120">
        <v>23665105.77</v>
      </c>
      <c r="QC26" s="120">
        <v>2618499</v>
      </c>
      <c r="QD26" s="120">
        <v>12566388.85</v>
      </c>
      <c r="QE26" s="120">
        <v>4464536.8400000008</v>
      </c>
      <c r="QF26" s="120">
        <v>6174884.9699999997</v>
      </c>
      <c r="QG26" s="120">
        <v>21536707.119999997</v>
      </c>
      <c r="QH26" s="120">
        <v>2887700.21</v>
      </c>
      <c r="QI26" s="120">
        <v>2464142.5100000002</v>
      </c>
      <c r="QJ26" s="120">
        <v>1564814.3399999999</v>
      </c>
      <c r="QK26" s="120">
        <v>8488610.4700000007</v>
      </c>
      <c r="QL26" s="120">
        <v>13461977.109999999</v>
      </c>
      <c r="QM26" s="120">
        <v>1032765.24</v>
      </c>
      <c r="QN26" s="120">
        <v>1288696.3</v>
      </c>
      <c r="QO26" s="120">
        <v>1297472.02</v>
      </c>
      <c r="QP26" s="120">
        <v>1894343.33</v>
      </c>
      <c r="QQ26" s="120">
        <v>1134711.8600000001</v>
      </c>
      <c r="QR26" s="120">
        <v>72600557.790000007</v>
      </c>
      <c r="QS26" s="120">
        <v>1701343.5700000003</v>
      </c>
      <c r="QT26" s="120">
        <v>39240214.460000001</v>
      </c>
      <c r="QU26" s="120">
        <v>2385991.17</v>
      </c>
      <c r="QV26" s="120">
        <v>5618129.4199999999</v>
      </c>
      <c r="QW26" s="120">
        <v>28912737.919999998</v>
      </c>
      <c r="QX26" s="120">
        <v>2373928.1199999996</v>
      </c>
      <c r="QY26" s="120">
        <v>3463345.6700000004</v>
      </c>
      <c r="QZ26" s="120">
        <v>26694180.119999997</v>
      </c>
      <c r="RA26" s="120">
        <v>2909000.52</v>
      </c>
      <c r="RB26" s="120">
        <v>2860661.8</v>
      </c>
      <c r="RC26" s="120">
        <v>1691538.4700000002</v>
      </c>
      <c r="RD26" s="120">
        <v>1470163.67</v>
      </c>
      <c r="RE26" s="120">
        <v>96373570.770000011</v>
      </c>
      <c r="RF26" s="120">
        <v>18514602.43</v>
      </c>
      <c r="RG26" s="120">
        <v>15907461.479999997</v>
      </c>
      <c r="RH26" s="120">
        <v>6334874.6999999993</v>
      </c>
      <c r="RI26" s="120">
        <v>5643955.0499999998</v>
      </c>
      <c r="RJ26" s="120">
        <v>10413544.33</v>
      </c>
      <c r="RK26" s="120">
        <v>21523060.140000001</v>
      </c>
      <c r="RL26" s="120">
        <v>2820560.46</v>
      </c>
      <c r="RM26" s="120">
        <v>8751698.2199999988</v>
      </c>
      <c r="RN26" s="120">
        <v>13240826.73</v>
      </c>
      <c r="RO26" s="120">
        <v>21416959.66</v>
      </c>
      <c r="RP26" s="120">
        <v>2597644.46</v>
      </c>
      <c r="RQ26" s="120">
        <v>2864568.8</v>
      </c>
      <c r="RR26" s="120">
        <v>3846636.31</v>
      </c>
      <c r="RS26" s="120">
        <v>3421214.71</v>
      </c>
      <c r="RT26" s="120">
        <v>2205894.23</v>
      </c>
      <c r="RU26" s="120">
        <v>3389348.19</v>
      </c>
      <c r="RV26" s="120">
        <v>1369083.5799999998</v>
      </c>
      <c r="RW26" s="120">
        <v>1482234.6700000002</v>
      </c>
      <c r="RX26" s="120">
        <v>1777931.2499999998</v>
      </c>
      <c r="RY26" s="120">
        <v>54895796.660000004</v>
      </c>
      <c r="RZ26" s="120">
        <v>7858915.0599999996</v>
      </c>
      <c r="SA26" s="120">
        <v>4836907.97</v>
      </c>
      <c r="SB26" s="120">
        <v>2456201.7699999996</v>
      </c>
      <c r="SC26" s="120">
        <v>1691647.36</v>
      </c>
      <c r="SD26" s="120">
        <v>1791091.6</v>
      </c>
      <c r="SE26" s="120">
        <v>3137414.28</v>
      </c>
      <c r="SF26" s="120">
        <v>6782566.7199999997</v>
      </c>
      <c r="SG26" s="120">
        <v>5857976.6300000008</v>
      </c>
      <c r="SH26" s="120">
        <v>5141573.3999999985</v>
      </c>
      <c r="SI26" s="120">
        <v>14443779.310000001</v>
      </c>
      <c r="SJ26" s="120">
        <v>711066.9</v>
      </c>
      <c r="SK26" s="120">
        <v>47818664.780000001</v>
      </c>
      <c r="SL26" s="120">
        <v>5249378.6999999993</v>
      </c>
      <c r="SM26" s="120">
        <v>5567309.2400000002</v>
      </c>
      <c r="SN26" s="120">
        <v>8761267.3200000003</v>
      </c>
      <c r="SO26" s="120">
        <v>3064626.5</v>
      </c>
      <c r="SP26" s="120">
        <v>7496952.3899999997</v>
      </c>
      <c r="SQ26" s="120">
        <v>4393907.6900000004</v>
      </c>
      <c r="SR26" s="120">
        <v>1452180.65</v>
      </c>
      <c r="SS26" s="120">
        <v>73870500.090000004</v>
      </c>
      <c r="ST26" s="120">
        <v>1864653.36</v>
      </c>
      <c r="SU26" s="120">
        <v>2837952.87</v>
      </c>
      <c r="SV26" s="120">
        <v>4739664.43</v>
      </c>
      <c r="SW26" s="120">
        <v>1007886.98</v>
      </c>
      <c r="SX26" s="120">
        <v>1556735.58</v>
      </c>
      <c r="SY26" s="120">
        <v>1233596.8600000001</v>
      </c>
      <c r="SZ26" s="120">
        <v>7238868.3100000005</v>
      </c>
      <c r="TA26" s="120">
        <v>2213623.2800000003</v>
      </c>
      <c r="TB26" s="120">
        <v>3308317.95</v>
      </c>
      <c r="TC26" s="120">
        <v>4009328.21</v>
      </c>
      <c r="TD26" s="120">
        <v>7728071.8999999994</v>
      </c>
      <c r="TE26" s="120">
        <v>2968037.67</v>
      </c>
      <c r="TF26" s="120">
        <v>1828634.9</v>
      </c>
      <c r="TG26" s="120">
        <v>229505540.91</v>
      </c>
      <c r="TH26" s="120">
        <v>5422931.3100000005</v>
      </c>
      <c r="TI26" s="120">
        <v>3242765.92</v>
      </c>
      <c r="TJ26" s="120">
        <v>6070166.9500000002</v>
      </c>
      <c r="TK26" s="120">
        <v>5420296.0499999998</v>
      </c>
      <c r="TL26" s="120">
        <v>3288568.0500000003</v>
      </c>
      <c r="TM26" s="120">
        <v>1659694.3599999999</v>
      </c>
      <c r="TN26" s="120">
        <v>50631931.769999996</v>
      </c>
      <c r="TO26" s="120">
        <v>3054523.8899999997</v>
      </c>
      <c r="TP26" s="120">
        <v>21847995.289999999</v>
      </c>
      <c r="TQ26" s="120">
        <v>10029863.200000001</v>
      </c>
      <c r="TR26" s="120">
        <v>2055751.47</v>
      </c>
      <c r="TS26" s="120">
        <v>1341206</v>
      </c>
      <c r="TT26" s="120">
        <v>2788685.1399999997</v>
      </c>
      <c r="TU26" s="120">
        <v>2034833.4499999997</v>
      </c>
      <c r="TV26" s="120">
        <v>2378483.0500000003</v>
      </c>
      <c r="TW26" s="120">
        <v>48314001.689999998</v>
      </c>
      <c r="TX26" s="120">
        <v>4118685.89</v>
      </c>
      <c r="TY26" s="120">
        <v>54683998.749999993</v>
      </c>
      <c r="TZ26" s="120">
        <v>12355041.869999999</v>
      </c>
      <c r="UA26" s="120">
        <v>2960707.95</v>
      </c>
      <c r="UB26" s="120">
        <v>1887083.7300000002</v>
      </c>
      <c r="UC26" s="120">
        <v>34708350.82</v>
      </c>
      <c r="UD26" s="120">
        <v>2756971.2399999998</v>
      </c>
      <c r="UE26" s="120">
        <v>2236260.6799999997</v>
      </c>
      <c r="UF26" s="120">
        <v>2869439.56</v>
      </c>
      <c r="UG26" s="120">
        <v>5459714.5499999998</v>
      </c>
      <c r="UH26" s="120">
        <v>36011039.259999998</v>
      </c>
      <c r="UI26" s="120">
        <v>10626281.85</v>
      </c>
      <c r="UJ26" s="120">
        <v>6207335.1599999992</v>
      </c>
      <c r="UK26" s="120">
        <v>12037295.27</v>
      </c>
      <c r="UL26" s="120">
        <v>8671762.0799999982</v>
      </c>
      <c r="UM26" s="120">
        <v>6451055.6399999997</v>
      </c>
      <c r="UN26" s="120">
        <v>226714449.06999996</v>
      </c>
      <c r="UO26" s="120">
        <v>6466846.0800000001</v>
      </c>
      <c r="UP26" s="120">
        <v>4365069.71</v>
      </c>
      <c r="UQ26" s="120">
        <v>39318078.890000001</v>
      </c>
      <c r="UR26" s="120">
        <v>841426.78</v>
      </c>
      <c r="US26" s="120">
        <v>3448591.11</v>
      </c>
      <c r="UT26" s="120">
        <v>18896136.48</v>
      </c>
      <c r="UU26" s="120">
        <v>2221617.08</v>
      </c>
      <c r="UV26" s="120">
        <v>2561789.7900000005</v>
      </c>
      <c r="UW26" s="120">
        <v>2297756.4699999997</v>
      </c>
      <c r="UX26" s="120">
        <v>5292050.9800000004</v>
      </c>
      <c r="UY26" s="120">
        <v>28272106.300000001</v>
      </c>
      <c r="UZ26" s="120">
        <v>6820068.7700000005</v>
      </c>
      <c r="VA26" s="120">
        <v>12775276.68</v>
      </c>
      <c r="VB26" s="120">
        <v>2463256.8800000004</v>
      </c>
      <c r="VC26" s="120">
        <v>4186382.32</v>
      </c>
      <c r="VD26" s="120">
        <v>4768777.97</v>
      </c>
      <c r="VE26" s="120">
        <v>2067692.4600000002</v>
      </c>
      <c r="VF26" s="120">
        <v>37239820.030000001</v>
      </c>
      <c r="VG26" s="120">
        <v>2084709.61</v>
      </c>
      <c r="VH26" s="120">
        <v>2851689.5500000007</v>
      </c>
      <c r="VI26" s="120">
        <v>1653626.23</v>
      </c>
      <c r="VJ26" s="120">
        <v>79223135.320000008</v>
      </c>
      <c r="VK26" s="120">
        <v>4146657.6100000003</v>
      </c>
      <c r="VL26" s="120">
        <v>4185350.63</v>
      </c>
      <c r="VM26" s="120">
        <v>27232284.220000003</v>
      </c>
      <c r="VN26" s="120">
        <v>18688048.119999997</v>
      </c>
      <c r="VO26" s="120">
        <v>23753631.09</v>
      </c>
      <c r="VP26" s="120">
        <v>12719229.139999999</v>
      </c>
      <c r="VQ26" s="120">
        <v>6460916.120000001</v>
      </c>
      <c r="VR26" s="120">
        <v>3150693.46</v>
      </c>
      <c r="VS26" s="120">
        <v>44990677.06000001</v>
      </c>
      <c r="VT26" s="120">
        <v>4713951.3600000003</v>
      </c>
      <c r="VU26" s="120">
        <v>11645617.9</v>
      </c>
      <c r="VV26" s="120">
        <v>5909269.5699999994</v>
      </c>
      <c r="VW26" s="120">
        <v>3019955.04</v>
      </c>
      <c r="VX26" s="120">
        <v>2932026.02</v>
      </c>
      <c r="VY26" s="120">
        <v>280777734.01999998</v>
      </c>
      <c r="VZ26" s="120">
        <v>7432027.6199999992</v>
      </c>
      <c r="WA26" s="120">
        <v>5918325.21</v>
      </c>
      <c r="WB26" s="120">
        <v>3238236.69</v>
      </c>
      <c r="WC26" s="120">
        <v>2945929.85</v>
      </c>
      <c r="WD26" s="120">
        <v>8089588.5499999998</v>
      </c>
      <c r="WE26" s="120">
        <v>9219312.209999999</v>
      </c>
      <c r="WF26" s="120">
        <v>12072795.43</v>
      </c>
      <c r="WG26" s="120">
        <v>5078154.71</v>
      </c>
      <c r="WH26" s="120">
        <v>7529170.9300000006</v>
      </c>
      <c r="WI26" s="120">
        <v>4177996.7199999997</v>
      </c>
      <c r="WJ26" s="120">
        <v>17316632.549999997</v>
      </c>
      <c r="WK26" s="120">
        <v>6517014.6899999995</v>
      </c>
      <c r="WL26" s="120">
        <v>11458827.130000001</v>
      </c>
      <c r="WM26" s="120">
        <v>32721559.709999993</v>
      </c>
      <c r="WN26" s="120">
        <v>5309578.4000000004</v>
      </c>
      <c r="WO26" s="120">
        <v>8232505.6799999997</v>
      </c>
      <c r="WP26" s="120">
        <v>13285543.9</v>
      </c>
      <c r="WQ26" s="120">
        <v>3281058.97</v>
      </c>
      <c r="WR26" s="120">
        <v>13188352.25</v>
      </c>
      <c r="WS26" s="120">
        <v>55835451.780000001</v>
      </c>
      <c r="WT26" s="120">
        <v>5467165.5999999996</v>
      </c>
      <c r="WU26" s="120">
        <v>3298485.54</v>
      </c>
      <c r="WV26" s="120">
        <v>1780447.74</v>
      </c>
      <c r="WW26" s="120">
        <v>3154143.01</v>
      </c>
      <c r="WX26" s="120">
        <v>4634200.26</v>
      </c>
      <c r="WY26" s="120">
        <v>1917222.6600000001</v>
      </c>
      <c r="WZ26" s="120">
        <v>4224388.25</v>
      </c>
      <c r="XA26" s="120">
        <v>37424164.25</v>
      </c>
      <c r="XB26" s="120">
        <v>2585583.4</v>
      </c>
      <c r="XC26" s="120">
        <v>2700564.88</v>
      </c>
      <c r="XD26" s="120">
        <v>2075318.2100000002</v>
      </c>
      <c r="XE26" s="120">
        <v>4435876.2799999993</v>
      </c>
      <c r="XF26" s="120">
        <v>96103982.510000005</v>
      </c>
      <c r="XG26" s="120">
        <v>6299708.1799999997</v>
      </c>
      <c r="XH26" s="120">
        <v>4007121.04</v>
      </c>
      <c r="XI26" s="120">
        <v>57288404.239999995</v>
      </c>
      <c r="XJ26" s="120">
        <v>6035438.5199999996</v>
      </c>
      <c r="XK26" s="120">
        <v>4665822.09</v>
      </c>
      <c r="XL26" s="120">
        <v>13302610.290000001</v>
      </c>
      <c r="XM26" s="120">
        <v>5253653.8600000003</v>
      </c>
      <c r="XN26" s="120">
        <v>3234717.9000000004</v>
      </c>
      <c r="XO26" s="120">
        <v>15565946</v>
      </c>
      <c r="XP26" s="120">
        <v>7387387.2499999991</v>
      </c>
      <c r="XQ26" s="120">
        <v>2387688</v>
      </c>
      <c r="XR26" s="120">
        <v>2417957.4500000002</v>
      </c>
      <c r="XS26" s="120">
        <v>3804542.5799999996</v>
      </c>
      <c r="XT26" s="120">
        <v>2473296.4700000002</v>
      </c>
      <c r="XU26" s="120">
        <v>2814307.4499999997</v>
      </c>
      <c r="XV26" s="120">
        <v>3431180.98</v>
      </c>
      <c r="XW26" s="120">
        <v>4004923.1399999997</v>
      </c>
      <c r="XX26" s="120">
        <v>2584880.9099999997</v>
      </c>
      <c r="XY26" s="120">
        <v>2227221.44</v>
      </c>
      <c r="XZ26" s="120">
        <v>3124369.1</v>
      </c>
      <c r="YA26" s="120">
        <v>2966531.83</v>
      </c>
      <c r="YB26" s="120">
        <v>1993770.97</v>
      </c>
      <c r="YC26" s="120">
        <v>110449091.75</v>
      </c>
      <c r="YD26" s="120">
        <v>3283038.08</v>
      </c>
      <c r="YE26" s="120">
        <v>18039648.670000002</v>
      </c>
      <c r="YF26" s="120">
        <v>3059097.67</v>
      </c>
      <c r="YG26" s="120">
        <v>24126421.359999999</v>
      </c>
      <c r="YH26" s="120">
        <v>3349159.45</v>
      </c>
      <c r="YI26" s="120">
        <v>6589839.5</v>
      </c>
      <c r="YJ26" s="120">
        <v>1005437.8899999999</v>
      </c>
      <c r="YK26" s="120">
        <v>17183209.969999999</v>
      </c>
      <c r="YL26" s="120">
        <v>15826881.809999999</v>
      </c>
      <c r="YM26" s="120">
        <v>6352494.1100000003</v>
      </c>
      <c r="YN26" s="120">
        <v>2393291.0299999998</v>
      </c>
      <c r="YO26" s="120">
        <v>2493338.79</v>
      </c>
      <c r="YP26" s="120">
        <v>3570879.23</v>
      </c>
      <c r="YQ26" s="120">
        <v>1965617.3599999999</v>
      </c>
      <c r="YR26" s="120">
        <v>5577703.2400000002</v>
      </c>
      <c r="YS26" s="120">
        <v>6570958.540000001</v>
      </c>
      <c r="YT26" s="120">
        <v>42721796.600000001</v>
      </c>
      <c r="YU26" s="120">
        <v>2964978.7699999996</v>
      </c>
      <c r="YV26" s="120">
        <v>9097981.4000000004</v>
      </c>
      <c r="YW26" s="120">
        <v>2279644.11</v>
      </c>
      <c r="YX26" s="120">
        <v>16956860.25</v>
      </c>
      <c r="YY26" s="120">
        <v>2886557.74</v>
      </c>
      <c r="YZ26" s="120">
        <v>2573310.94</v>
      </c>
      <c r="ZA26" s="120">
        <v>52904253.449999996</v>
      </c>
      <c r="ZB26" s="120">
        <v>7065160.9399999995</v>
      </c>
      <c r="ZC26" s="120">
        <v>4531580.2699999996</v>
      </c>
      <c r="ZD26" s="120">
        <v>8419363.6799999997</v>
      </c>
      <c r="ZE26" s="120">
        <v>1774402.5</v>
      </c>
      <c r="ZF26" s="120">
        <v>3065515.1399999997</v>
      </c>
      <c r="ZG26" s="120">
        <v>3033131.1199999996</v>
      </c>
      <c r="ZH26" s="120">
        <v>3408457.06</v>
      </c>
      <c r="ZI26" s="120">
        <v>19237260.990000002</v>
      </c>
      <c r="ZJ26" s="120">
        <v>99457075.529999986</v>
      </c>
      <c r="ZK26" s="120">
        <v>3562271.8</v>
      </c>
      <c r="ZL26" s="120">
        <v>16661042.1</v>
      </c>
      <c r="ZM26" s="120">
        <v>31340139.660000004</v>
      </c>
      <c r="ZN26" s="120">
        <v>14405038.220000001</v>
      </c>
      <c r="ZO26" s="120">
        <v>2583871.37</v>
      </c>
      <c r="ZP26" s="120">
        <v>5585719.54</v>
      </c>
      <c r="ZQ26" s="120">
        <v>11916429.770000001</v>
      </c>
      <c r="ZR26" s="120">
        <v>19472027.199999999</v>
      </c>
      <c r="ZS26" s="120">
        <v>5640286.0000000009</v>
      </c>
      <c r="ZT26" s="120">
        <v>1510634.3699999999</v>
      </c>
      <c r="ZU26" s="120">
        <v>3229112.2699999996</v>
      </c>
      <c r="ZV26" s="120">
        <v>4749986.47</v>
      </c>
      <c r="ZW26" s="120">
        <v>11445188.129999999</v>
      </c>
      <c r="ZX26" s="120">
        <v>2184998.31</v>
      </c>
      <c r="ZY26" s="120">
        <v>3341869.3</v>
      </c>
      <c r="ZZ26" s="120">
        <v>3097985.71</v>
      </c>
      <c r="AAA26" s="120">
        <v>2762920.3500000006</v>
      </c>
      <c r="AAB26" s="120">
        <v>6438367.8499999996</v>
      </c>
      <c r="AAC26" s="120">
        <v>1812183.4600000002</v>
      </c>
      <c r="AAD26" s="120">
        <v>1355232.6099999999</v>
      </c>
      <c r="AAE26" s="120">
        <v>959371.67</v>
      </c>
      <c r="AAF26" s="120">
        <v>57777884.780000001</v>
      </c>
      <c r="AAG26" s="120">
        <v>2636257.2399999998</v>
      </c>
      <c r="AAH26" s="120">
        <v>14650052.74</v>
      </c>
      <c r="AAI26" s="120">
        <v>3877069.21</v>
      </c>
      <c r="AAJ26" s="120">
        <v>2375637.42</v>
      </c>
      <c r="AAK26" s="120">
        <v>12338186.459999999</v>
      </c>
      <c r="AAL26" s="120">
        <v>2947037.37</v>
      </c>
      <c r="AAM26" s="120">
        <v>176003275.33999997</v>
      </c>
      <c r="AAN26" s="120">
        <v>5845344.379999999</v>
      </c>
      <c r="AAO26" s="120">
        <v>3513141.31</v>
      </c>
      <c r="AAP26" s="120">
        <v>15774482.4</v>
      </c>
      <c r="AAQ26" s="120">
        <v>22591293.249999996</v>
      </c>
      <c r="AAR26" s="120">
        <v>2863883.73</v>
      </c>
      <c r="AAS26" s="120">
        <v>3868315.8000000003</v>
      </c>
      <c r="AAT26" s="120">
        <v>6813201.1900000004</v>
      </c>
      <c r="AAU26" s="120">
        <v>6983838.8200000003</v>
      </c>
      <c r="AAV26" s="120">
        <v>3035503.49</v>
      </c>
      <c r="AAW26" s="120">
        <v>14064226.75</v>
      </c>
      <c r="AAX26" s="120">
        <v>44194213.719999999</v>
      </c>
      <c r="AAY26" s="120">
        <v>22992476.989999998</v>
      </c>
      <c r="AAZ26" s="120">
        <v>1153230</v>
      </c>
      <c r="ABA26" s="120">
        <v>4653509.6999999993</v>
      </c>
      <c r="ABB26" s="120">
        <v>2150123.23</v>
      </c>
      <c r="ABC26" s="120">
        <v>1969726.94</v>
      </c>
      <c r="ABD26" s="120">
        <v>5743097.5700000003</v>
      </c>
      <c r="ABE26" s="120">
        <v>2079737.01</v>
      </c>
      <c r="ABF26" s="120">
        <v>49367194.640000001</v>
      </c>
      <c r="ABG26" s="120">
        <v>53769951.670000009</v>
      </c>
      <c r="ABH26" s="120">
        <v>2458460.9700000002</v>
      </c>
      <c r="ABI26" s="120">
        <v>3837929.9</v>
      </c>
      <c r="ABJ26" s="120">
        <v>3053918.5900000003</v>
      </c>
      <c r="ABK26" s="120">
        <v>1768613.93</v>
      </c>
      <c r="ABL26" s="120">
        <v>3213144.39</v>
      </c>
      <c r="ABM26" s="120">
        <v>43374302.910000004</v>
      </c>
      <c r="ABN26" s="120">
        <v>4730946.32</v>
      </c>
      <c r="ABO26" s="120">
        <v>1790039.1600000001</v>
      </c>
      <c r="ABP26" s="120">
        <v>5465454.9300000006</v>
      </c>
      <c r="ABQ26" s="120">
        <v>13574447.25</v>
      </c>
      <c r="ABR26" s="120">
        <v>3262860.79</v>
      </c>
      <c r="ABS26" s="120">
        <v>1863775.45</v>
      </c>
      <c r="ABT26" s="120">
        <v>2342480.52</v>
      </c>
      <c r="ABU26" s="120">
        <v>575769.24999999988</v>
      </c>
      <c r="ABV26" s="120">
        <v>50281363.719999999</v>
      </c>
      <c r="ABW26" s="120">
        <v>2247941.09</v>
      </c>
      <c r="ABX26" s="120">
        <v>7982207.04</v>
      </c>
      <c r="ABY26" s="120">
        <v>3426780.18</v>
      </c>
      <c r="ABZ26" s="120">
        <v>2186664.4500000002</v>
      </c>
      <c r="ACA26" s="120">
        <v>15958819.26</v>
      </c>
      <c r="ACB26" s="120">
        <v>2467693.33</v>
      </c>
      <c r="ACC26" s="120">
        <v>3064059.9499999997</v>
      </c>
      <c r="ACD26" s="120">
        <v>2935345.24</v>
      </c>
      <c r="ACE26" s="120">
        <v>6882526.1499999994</v>
      </c>
      <c r="ACF26" s="120">
        <v>2593602.3000000003</v>
      </c>
      <c r="ACG26" s="120">
        <v>87408761.230000004</v>
      </c>
      <c r="ACH26" s="120">
        <v>2416702.2800000003</v>
      </c>
      <c r="ACI26" s="120">
        <v>4402557.67</v>
      </c>
      <c r="ACJ26" s="120">
        <v>8676635.0500000007</v>
      </c>
      <c r="ACK26" s="120">
        <v>4348013.6900000004</v>
      </c>
      <c r="ACL26" s="120">
        <v>6308645.21</v>
      </c>
      <c r="ACM26" s="120">
        <v>5942069.9199999999</v>
      </c>
      <c r="ACN26" s="120">
        <v>22570115.27</v>
      </c>
      <c r="ACO26" s="120">
        <v>43236936.560000002</v>
      </c>
      <c r="ACP26" s="120">
        <v>4242620.74</v>
      </c>
      <c r="ACQ26" s="120">
        <v>8292814.4000000004</v>
      </c>
      <c r="ACR26" s="120">
        <v>6881029.9300000006</v>
      </c>
      <c r="ACS26" s="120">
        <v>6161846.8200000003</v>
      </c>
      <c r="ACT26" s="120">
        <v>22129207.600000005</v>
      </c>
      <c r="ACU26" s="120">
        <v>5023117.37</v>
      </c>
      <c r="ACV26" s="120">
        <v>2741891.702</v>
      </c>
      <c r="ACW26" s="120">
        <v>3298490.98</v>
      </c>
      <c r="ACX26" s="120">
        <v>1986331.89</v>
      </c>
      <c r="ACY26" s="120">
        <v>2835152.99</v>
      </c>
      <c r="ACZ26" s="120">
        <v>3923043.32</v>
      </c>
      <c r="ADA26" s="120">
        <v>2918008.54</v>
      </c>
      <c r="ADB26" s="120">
        <v>975416.46</v>
      </c>
      <c r="ADC26" s="120">
        <v>2810329</v>
      </c>
      <c r="ADD26" s="120">
        <v>16323159.720000001</v>
      </c>
      <c r="ADE26" s="120">
        <v>30239790.09</v>
      </c>
      <c r="ADF26" s="120">
        <v>3788106.78</v>
      </c>
      <c r="ADG26" s="120">
        <v>3195666.04</v>
      </c>
      <c r="ADH26" s="120">
        <v>4614943.1000000006</v>
      </c>
      <c r="ADI26" s="120">
        <v>4822465.1400000006</v>
      </c>
      <c r="ADJ26" s="120">
        <v>3447954.1700000004</v>
      </c>
      <c r="ADK26" s="120">
        <v>3928078.81</v>
      </c>
      <c r="ADL26" s="120">
        <v>2367836.2899999996</v>
      </c>
      <c r="ADM26" s="120">
        <v>108599917.99000001</v>
      </c>
      <c r="ADN26" s="120">
        <v>20276525.309999999</v>
      </c>
      <c r="ADO26" s="120">
        <v>9950896.7199999988</v>
      </c>
      <c r="ADP26" s="120">
        <v>33864023.739999995</v>
      </c>
      <c r="ADQ26" s="120">
        <v>1134062.98</v>
      </c>
      <c r="ADR26" s="120">
        <v>1031447.79</v>
      </c>
      <c r="ADS26" s="120">
        <v>4338516.71</v>
      </c>
      <c r="ADT26" s="120">
        <v>1380047.16</v>
      </c>
      <c r="ADU26" s="120">
        <v>89769164.079999998</v>
      </c>
      <c r="ADV26" s="120">
        <v>36960601.030000001</v>
      </c>
      <c r="ADW26" s="120">
        <v>21077909.579999998</v>
      </c>
      <c r="ADX26" s="120">
        <v>3108219.39</v>
      </c>
      <c r="ADY26" s="120">
        <v>11852182.790000001</v>
      </c>
      <c r="ADZ26" s="120">
        <v>7111764.2799999993</v>
      </c>
      <c r="AEA26" s="120">
        <v>3517156.09</v>
      </c>
      <c r="AEB26" s="120">
        <v>5069262.8000000007</v>
      </c>
      <c r="AEC26" s="120">
        <v>2546074.0999999996</v>
      </c>
      <c r="AED26" s="120">
        <v>4441104.62</v>
      </c>
      <c r="AEE26" s="120">
        <v>3535632.5599999996</v>
      </c>
      <c r="AEF26" s="120">
        <v>6918717.6000000006</v>
      </c>
      <c r="AEG26" s="120">
        <v>4036238.96</v>
      </c>
      <c r="AEH26" s="120">
        <v>6105327.25</v>
      </c>
      <c r="AEI26" s="120">
        <v>8151680.2100000009</v>
      </c>
      <c r="AEJ26" s="120">
        <v>4492995.8699999992</v>
      </c>
      <c r="AEK26" s="120">
        <v>4870019.32</v>
      </c>
      <c r="AEL26" s="120">
        <v>14143936.77</v>
      </c>
      <c r="AEM26" s="120">
        <v>5463070.29</v>
      </c>
      <c r="AEN26" s="120">
        <v>16272901.360000001</v>
      </c>
      <c r="AEO26" s="120">
        <v>76055062.730000004</v>
      </c>
      <c r="AEP26" s="120">
        <v>8432578.6199999992</v>
      </c>
      <c r="AEQ26" s="120">
        <v>6531228.3300000001</v>
      </c>
      <c r="AER26" s="120">
        <v>4130144.8600000003</v>
      </c>
      <c r="AES26" s="120">
        <v>3840416.27</v>
      </c>
      <c r="AET26" s="120">
        <v>18553261.389999997</v>
      </c>
      <c r="AEU26" s="120">
        <v>2485034.63</v>
      </c>
      <c r="AEV26" s="120">
        <v>3467426.69</v>
      </c>
      <c r="AEW26" s="120">
        <v>3610518.84</v>
      </c>
      <c r="AEX26" s="120">
        <v>5227976.6500000004</v>
      </c>
      <c r="AEY26" s="120">
        <v>60266635.539999999</v>
      </c>
      <c r="AEZ26" s="120">
        <v>22407073.110000003</v>
      </c>
      <c r="AFA26" s="120">
        <v>5668515.629999999</v>
      </c>
      <c r="AFB26" s="120">
        <v>3169929.9899999998</v>
      </c>
      <c r="AFC26" s="120">
        <v>10478131.899999999</v>
      </c>
      <c r="AFD26" s="120">
        <v>5759424.2999999998</v>
      </c>
      <c r="AFE26" s="120">
        <v>3853303.25</v>
      </c>
      <c r="AFF26" s="120">
        <v>4567815.6999999993</v>
      </c>
      <c r="AFG26" s="120">
        <v>3997952.8600000003</v>
      </c>
      <c r="AFH26" s="120">
        <v>5772003.5199999996</v>
      </c>
      <c r="AFI26" s="120">
        <v>4922139.3000000007</v>
      </c>
      <c r="AFJ26" s="120">
        <v>5635432.54</v>
      </c>
      <c r="AFK26" s="120">
        <v>8754020.1500000004</v>
      </c>
      <c r="AFL26" s="120">
        <v>39950121.149999999</v>
      </c>
      <c r="AFM26" s="120">
        <v>5339412.9499999993</v>
      </c>
      <c r="AFN26" s="120">
        <v>2829189.1900000004</v>
      </c>
      <c r="AFO26" s="120">
        <v>2512073.35</v>
      </c>
      <c r="AFP26" s="120">
        <v>4174546.26</v>
      </c>
      <c r="AFQ26" s="120">
        <v>2331506.77</v>
      </c>
      <c r="AFR26" s="120">
        <v>1856916.5</v>
      </c>
      <c r="AFS26" s="120">
        <v>8597758.1799999997</v>
      </c>
      <c r="AFT26" s="120">
        <v>6134303.4900000002</v>
      </c>
      <c r="AFU26" s="120">
        <v>2118795.7400000002</v>
      </c>
      <c r="AFV26" s="120">
        <v>3206752.12</v>
      </c>
      <c r="AFW26" s="120">
        <v>2314156.2599999998</v>
      </c>
      <c r="AFX26" s="120">
        <v>46331319.990000002</v>
      </c>
      <c r="AFY26" s="120">
        <v>2048965.48</v>
      </c>
      <c r="AFZ26" s="120">
        <v>3042653.76</v>
      </c>
      <c r="AGA26" s="120">
        <v>2949103.74</v>
      </c>
      <c r="AGB26" s="120">
        <v>23311369.739999998</v>
      </c>
      <c r="AGC26" s="120">
        <v>5941205.9300000006</v>
      </c>
      <c r="AGD26" s="120">
        <v>1554900.22</v>
      </c>
      <c r="AGE26" s="120">
        <v>4021589.85</v>
      </c>
      <c r="AGF26" s="120">
        <v>2745036.48</v>
      </c>
      <c r="AGG26" s="120">
        <v>2805049.1999999997</v>
      </c>
      <c r="AGH26" s="120">
        <v>3258186.07</v>
      </c>
      <c r="AGI26" s="120">
        <v>71496049.700000003</v>
      </c>
      <c r="AGJ26" s="120">
        <v>15720780.139999999</v>
      </c>
      <c r="AGK26" s="120">
        <v>2957061</v>
      </c>
      <c r="AGL26" s="120">
        <v>2186822.17</v>
      </c>
      <c r="AGM26" s="120">
        <v>7036196.8600000003</v>
      </c>
      <c r="AGN26" s="120">
        <v>6523721.3899999997</v>
      </c>
      <c r="AGO26" s="120">
        <v>3853268.5100000002</v>
      </c>
      <c r="AGP26" s="120">
        <v>2305802.62</v>
      </c>
      <c r="AGQ26" s="120">
        <v>152833970.54000002</v>
      </c>
      <c r="AGR26" s="120">
        <v>102392251.58000001</v>
      </c>
      <c r="AGS26" s="120">
        <v>7101657.5</v>
      </c>
      <c r="AGT26" s="120">
        <v>5264439.93</v>
      </c>
      <c r="AGU26" s="120">
        <v>11690826.699999997</v>
      </c>
      <c r="AGV26" s="120">
        <v>7925576.6900000004</v>
      </c>
      <c r="AGW26" s="120">
        <v>5793598.2400000002</v>
      </c>
      <c r="AGX26" s="120">
        <v>11539744.930000002</v>
      </c>
      <c r="AGY26" s="120">
        <v>1931204.16</v>
      </c>
      <c r="AGZ26" s="120">
        <v>4585281.6399999997</v>
      </c>
      <c r="AHA26" s="120">
        <v>7041360.4400000004</v>
      </c>
      <c r="AHB26" s="120">
        <v>2407574.6100000003</v>
      </c>
      <c r="AHC26" s="120">
        <v>8581010.6999999993</v>
      </c>
      <c r="AHD26" s="120">
        <v>2484175.3199999998</v>
      </c>
      <c r="AHE26" s="120">
        <v>4949888</v>
      </c>
      <c r="AHF26" s="120">
        <v>4012872.09</v>
      </c>
      <c r="AHG26" s="120">
        <v>4199769.74</v>
      </c>
      <c r="AHH26" s="120">
        <v>44860272.909999996</v>
      </c>
      <c r="AHI26" s="120">
        <v>4178924.15</v>
      </c>
      <c r="AHJ26" s="120">
        <v>3810414.59</v>
      </c>
      <c r="AHK26" s="120">
        <v>3396752.5599999996</v>
      </c>
      <c r="AHL26" s="120">
        <v>11076879.560000001</v>
      </c>
      <c r="AHM26" s="120">
        <v>4383524.4799999995</v>
      </c>
      <c r="AHN26" s="120">
        <v>2699364.88</v>
      </c>
    </row>
    <row r="27" spans="1:898" ht="24.6">
      <c r="A27" s="141" t="s">
        <v>35</v>
      </c>
      <c r="B27" s="6" t="s">
        <v>36</v>
      </c>
      <c r="C27" s="120">
        <v>46896047.939999998</v>
      </c>
      <c r="D27" s="120">
        <v>3134286.1500000004</v>
      </c>
      <c r="E27" s="120">
        <v>5902758.2999999998</v>
      </c>
      <c r="F27" s="120">
        <v>1872560.49</v>
      </c>
      <c r="G27" s="120">
        <v>10368860.35</v>
      </c>
      <c r="H27" s="120">
        <v>3346992.13</v>
      </c>
      <c r="I27" s="120">
        <v>7620595.2800000003</v>
      </c>
      <c r="J27" s="120">
        <v>3545582.25</v>
      </c>
      <c r="K27" s="120">
        <v>3350992.7</v>
      </c>
      <c r="L27" s="120">
        <v>2469950.89</v>
      </c>
      <c r="M27" s="120">
        <v>1922486.8499999999</v>
      </c>
      <c r="N27" s="120">
        <v>1714235.52</v>
      </c>
      <c r="O27" s="120">
        <v>1565875.78</v>
      </c>
      <c r="P27" s="120">
        <v>1571173.96</v>
      </c>
      <c r="Q27" s="120">
        <v>1632489</v>
      </c>
      <c r="R27" s="120">
        <v>3122578.1899999995</v>
      </c>
      <c r="S27" s="120">
        <v>4019402.94</v>
      </c>
      <c r="T27" s="120">
        <v>700581.03</v>
      </c>
      <c r="U27" s="120">
        <v>41907369.130000003</v>
      </c>
      <c r="V27" s="120">
        <v>12148644.34</v>
      </c>
      <c r="W27" s="120">
        <v>1773768.0599999998</v>
      </c>
      <c r="X27" s="120">
        <v>4287176.2699999996</v>
      </c>
      <c r="Y27" s="120">
        <v>2371204.73</v>
      </c>
      <c r="Z27" s="120">
        <v>4153232.67</v>
      </c>
      <c r="AA27" s="120">
        <v>1380240.65</v>
      </c>
      <c r="AB27" s="120">
        <v>12251456.630000001</v>
      </c>
      <c r="AC27" s="120">
        <v>3437791.9099999997</v>
      </c>
      <c r="AD27" s="120">
        <v>1484624.21</v>
      </c>
      <c r="AE27" s="120">
        <v>7038940.709999999</v>
      </c>
      <c r="AF27" s="120">
        <v>2232846.8499999996</v>
      </c>
      <c r="AG27" s="120">
        <v>6205920.4300000006</v>
      </c>
      <c r="AH27" s="120">
        <v>4655732.7200000007</v>
      </c>
      <c r="AI27" s="120">
        <v>3242113.54</v>
      </c>
      <c r="AJ27" s="120">
        <v>1536216.04</v>
      </c>
      <c r="AK27" s="120">
        <v>1881785.2000000002</v>
      </c>
      <c r="AL27" s="120">
        <v>2780709.7800000003</v>
      </c>
      <c r="AM27" s="120">
        <v>1315040.21</v>
      </c>
      <c r="AN27" s="120">
        <v>1573095.19</v>
      </c>
      <c r="AO27" s="120">
        <v>1680495.25</v>
      </c>
      <c r="AP27" s="120">
        <v>1204641.98</v>
      </c>
      <c r="AQ27" s="120">
        <v>863416.63</v>
      </c>
      <c r="AR27" s="120">
        <v>695063.67999999993</v>
      </c>
      <c r="AS27" s="120">
        <v>21469240.969999999</v>
      </c>
      <c r="AT27" s="120">
        <v>1123474.8900000001</v>
      </c>
      <c r="AU27" s="120">
        <v>787479.29</v>
      </c>
      <c r="AV27" s="120">
        <v>1439641.9200000002</v>
      </c>
      <c r="AW27" s="120">
        <v>2323703.6899999995</v>
      </c>
      <c r="AX27" s="120">
        <v>2998597.06</v>
      </c>
      <c r="AY27" s="120">
        <v>1288083.53</v>
      </c>
      <c r="AZ27" s="120">
        <v>1558699.6</v>
      </c>
      <c r="BA27" s="120">
        <v>960509.57</v>
      </c>
      <c r="BB27" s="120">
        <v>1135910.19</v>
      </c>
      <c r="BC27" s="120">
        <v>621212.35</v>
      </c>
      <c r="BD27" s="120">
        <v>936170.19000000006</v>
      </c>
      <c r="BE27" s="120">
        <v>5823655.6699999999</v>
      </c>
      <c r="BF27" s="120">
        <v>948063.9</v>
      </c>
      <c r="BG27" s="120">
        <v>548960.69999999995</v>
      </c>
      <c r="BH27" s="120">
        <v>18751983.850000001</v>
      </c>
      <c r="BI27" s="120">
        <v>10803938.019999998</v>
      </c>
      <c r="BJ27" s="120">
        <v>3018613.0799999996</v>
      </c>
      <c r="BK27" s="120">
        <v>1136412.24</v>
      </c>
      <c r="BL27" s="120">
        <v>3479392.17</v>
      </c>
      <c r="BM27" s="120">
        <v>2212733.15</v>
      </c>
      <c r="BN27" s="120">
        <v>1607808.73</v>
      </c>
      <c r="BO27" s="120">
        <v>66884.320000000007</v>
      </c>
      <c r="BP27" s="120">
        <v>241031.52000000002</v>
      </c>
      <c r="BQ27" s="120">
        <v>21569920.389999997</v>
      </c>
      <c r="BR27" s="120">
        <v>2725705.3</v>
      </c>
      <c r="BS27" s="120">
        <v>3021664.26</v>
      </c>
      <c r="BT27" s="120">
        <v>3340033.02</v>
      </c>
      <c r="BU27" s="120">
        <v>2012793.17</v>
      </c>
      <c r="BV27" s="120">
        <v>1692855.04</v>
      </c>
      <c r="BW27" s="120">
        <v>1654597.2399999998</v>
      </c>
      <c r="BX27" s="120">
        <v>2880087.06</v>
      </c>
      <c r="BY27" s="120">
        <v>7060541.9700000007</v>
      </c>
      <c r="BZ27" s="120">
        <v>1221799.8299999998</v>
      </c>
      <c r="CA27" s="120">
        <v>2756200.52</v>
      </c>
      <c r="CB27" s="120">
        <v>5079773.62</v>
      </c>
      <c r="CC27" s="120">
        <v>1340092.7599999998</v>
      </c>
      <c r="CD27" s="120">
        <v>1515223.41</v>
      </c>
      <c r="CE27" s="120">
        <v>1521742.7499999998</v>
      </c>
      <c r="CF27" s="120">
        <v>52692792.469999999</v>
      </c>
      <c r="CG27" s="120">
        <v>2484233.0099999998</v>
      </c>
      <c r="CH27" s="120">
        <v>6193310.5899999999</v>
      </c>
      <c r="CI27" s="120">
        <v>1658708.97</v>
      </c>
      <c r="CJ27" s="120">
        <v>2095305.85</v>
      </c>
      <c r="CK27" s="120">
        <v>1966163.34</v>
      </c>
      <c r="CL27" s="120">
        <v>2096888.15</v>
      </c>
      <c r="CM27" s="120">
        <v>4051956.83</v>
      </c>
      <c r="CN27" s="120">
        <v>1354767.49</v>
      </c>
      <c r="CO27" s="120">
        <v>1707402.2899999998</v>
      </c>
      <c r="CP27" s="120">
        <v>1606017.8699999999</v>
      </c>
      <c r="CQ27" s="120">
        <v>2137183.4000000004</v>
      </c>
      <c r="CR27" s="120">
        <v>1484776.94</v>
      </c>
      <c r="CS27" s="120">
        <v>18875690.659999996</v>
      </c>
      <c r="CT27" s="120">
        <v>1597388.75</v>
      </c>
      <c r="CU27" s="120">
        <v>1777657.0200000003</v>
      </c>
      <c r="CV27" s="120">
        <v>3652188.13</v>
      </c>
      <c r="CW27" s="120">
        <v>1373509.5899999999</v>
      </c>
      <c r="CX27" s="120">
        <v>2836629.76</v>
      </c>
      <c r="CY27" s="120">
        <v>1709425.78</v>
      </c>
      <c r="CZ27" s="120">
        <v>625372.61</v>
      </c>
      <c r="DA27" s="120">
        <v>12645781.689999999</v>
      </c>
      <c r="DB27" s="120">
        <v>24481846.750000004</v>
      </c>
      <c r="DC27" s="120">
        <v>1904097.73</v>
      </c>
      <c r="DD27" s="120">
        <v>2345356.81</v>
      </c>
      <c r="DE27" s="120">
        <v>3158715.7499999995</v>
      </c>
      <c r="DF27" s="120">
        <v>2900645.46</v>
      </c>
      <c r="DG27" s="120">
        <v>2476811.2199999997</v>
      </c>
      <c r="DH27" s="120">
        <v>3057438.62</v>
      </c>
      <c r="DI27" s="120">
        <v>1143139</v>
      </c>
      <c r="DJ27" s="120">
        <v>47550010.819999993</v>
      </c>
      <c r="DK27" s="120">
        <v>2489494.87</v>
      </c>
      <c r="DL27" s="120">
        <v>3499123.18</v>
      </c>
      <c r="DM27" s="120">
        <v>3508410.7100000004</v>
      </c>
      <c r="DN27" s="120">
        <v>3328397.27</v>
      </c>
      <c r="DO27" s="120">
        <v>3714794.04</v>
      </c>
      <c r="DP27" s="120">
        <v>4886213.1899999995</v>
      </c>
      <c r="DQ27" s="120">
        <v>3001613.17</v>
      </c>
      <c r="DR27" s="120">
        <v>5013509.13</v>
      </c>
      <c r="DS27" s="120">
        <v>27624135.560000002</v>
      </c>
      <c r="DT27" s="120">
        <v>3535672.55</v>
      </c>
      <c r="DU27" s="120">
        <v>8097523.6399999997</v>
      </c>
      <c r="DV27" s="120">
        <v>15529084.640000001</v>
      </c>
      <c r="DW27" s="120">
        <v>3461148.8000000003</v>
      </c>
      <c r="DX27" s="120">
        <v>5531465.4799999995</v>
      </c>
      <c r="DY27" s="120">
        <v>3866033.04</v>
      </c>
      <c r="DZ27" s="120">
        <v>769487.36999999988</v>
      </c>
      <c r="EA27" s="120">
        <v>2452038.9499999997</v>
      </c>
      <c r="EB27" s="120">
        <v>1573095.6500000001</v>
      </c>
      <c r="EC27" s="120">
        <v>4694250.0900000008</v>
      </c>
      <c r="ED27" s="120">
        <v>12427165.100000001</v>
      </c>
      <c r="EE27" s="120">
        <v>12240827.830000002</v>
      </c>
      <c r="EF27" s="120">
        <v>1991105.25</v>
      </c>
      <c r="EG27" s="120">
        <v>2399962.52</v>
      </c>
      <c r="EH27" s="120">
        <v>2103754.17</v>
      </c>
      <c r="EI27" s="120">
        <v>3258451.5</v>
      </c>
      <c r="EJ27" s="120">
        <v>4058540.52</v>
      </c>
      <c r="EK27" s="120">
        <v>1722580.72</v>
      </c>
      <c r="EL27" s="120">
        <v>2507661.7300000004</v>
      </c>
      <c r="EM27" s="120">
        <v>33721657.390000001</v>
      </c>
      <c r="EN27" s="120">
        <v>2675872.7199999997</v>
      </c>
      <c r="EO27" s="120">
        <v>1997447.81</v>
      </c>
      <c r="EP27" s="120">
        <v>2419960.0500000003</v>
      </c>
      <c r="EQ27" s="120">
        <v>1664227.12</v>
      </c>
      <c r="ER27" s="120">
        <v>941546.27</v>
      </c>
      <c r="ES27" s="120">
        <v>4614172.5199999996</v>
      </c>
      <c r="ET27" s="120">
        <v>3548710.9499999997</v>
      </c>
      <c r="EU27" s="120">
        <v>1293886.55</v>
      </c>
      <c r="EV27" s="120">
        <v>22487867.770000003</v>
      </c>
      <c r="EW27" s="120">
        <v>1522183.04</v>
      </c>
      <c r="EX27" s="120">
        <v>2430128.8500000006</v>
      </c>
      <c r="EY27" s="120">
        <v>3880937.17</v>
      </c>
      <c r="EZ27" s="120">
        <v>4800900.53</v>
      </c>
      <c r="FA27" s="120">
        <v>4122768.3</v>
      </c>
      <c r="FB27" s="120">
        <v>4043796.64</v>
      </c>
      <c r="FC27" s="120">
        <v>2299131.33</v>
      </c>
      <c r="FD27" s="120">
        <v>2134826.42</v>
      </c>
      <c r="FE27" s="120">
        <v>1844373.31</v>
      </c>
      <c r="FF27" s="120">
        <v>1663423.92</v>
      </c>
      <c r="FG27" s="120">
        <v>1057677.92</v>
      </c>
      <c r="FH27" s="120">
        <v>23335492.749999996</v>
      </c>
      <c r="FI27" s="120">
        <v>1971177.7400000002</v>
      </c>
      <c r="FJ27" s="120">
        <v>2529810.88</v>
      </c>
      <c r="FK27" s="120">
        <v>1709320.53</v>
      </c>
      <c r="FL27" s="120">
        <v>3578165.46</v>
      </c>
      <c r="FM27" s="120">
        <v>2964606.97</v>
      </c>
      <c r="FN27" s="120">
        <v>841387.87</v>
      </c>
      <c r="FO27" s="120">
        <v>338458.27</v>
      </c>
      <c r="FP27" s="120">
        <v>28941539.98</v>
      </c>
      <c r="FQ27" s="120">
        <v>2364840.36</v>
      </c>
      <c r="FR27" s="120">
        <v>4624567.71</v>
      </c>
      <c r="FS27" s="120">
        <v>3851144.3</v>
      </c>
      <c r="FT27" s="120">
        <v>3305520.95</v>
      </c>
      <c r="FU27" s="120">
        <v>2912771.61</v>
      </c>
      <c r="FV27" s="120">
        <v>6067374.6599999992</v>
      </c>
      <c r="FW27" s="120">
        <v>3511863.59</v>
      </c>
      <c r="FX27" s="120">
        <v>4069864.0300000003</v>
      </c>
      <c r="FY27" s="120">
        <v>2569528.7200000002</v>
      </c>
      <c r="FZ27" s="120">
        <v>5097786.88</v>
      </c>
      <c r="GA27" s="120">
        <v>2621232.4499999997</v>
      </c>
      <c r="GB27" s="120">
        <v>1781113.1900000002</v>
      </c>
      <c r="GC27" s="120">
        <v>747130.90999999992</v>
      </c>
      <c r="GD27" s="120">
        <v>17489725.970000003</v>
      </c>
      <c r="GE27" s="120">
        <v>1743499.53</v>
      </c>
      <c r="GF27" s="120">
        <v>1795534.6300000001</v>
      </c>
      <c r="GG27" s="120">
        <v>4740248.8400000008</v>
      </c>
      <c r="GH27" s="120">
        <v>2604123.4700000002</v>
      </c>
      <c r="GI27" s="120">
        <v>1721993.06</v>
      </c>
      <c r="GJ27" s="120">
        <v>2787328.81</v>
      </c>
      <c r="GK27" s="120">
        <v>5639545.1100000003</v>
      </c>
      <c r="GL27" s="120">
        <v>1955650.13</v>
      </c>
      <c r="GM27" s="120">
        <v>842080.10000000009</v>
      </c>
      <c r="GN27" s="120">
        <v>726946.32999999984</v>
      </c>
      <c r="GO27" s="120">
        <v>493643.05</v>
      </c>
      <c r="GP27" s="120">
        <v>15356472.299999999</v>
      </c>
      <c r="GQ27" s="120">
        <v>5481859.3499999996</v>
      </c>
      <c r="GR27" s="120">
        <v>2107962.37</v>
      </c>
      <c r="GS27" s="120">
        <v>5054175.4200000009</v>
      </c>
      <c r="GT27" s="120">
        <v>1251807.8600000001</v>
      </c>
      <c r="GU27" s="120">
        <v>3385709.33</v>
      </c>
      <c r="GV27" s="120">
        <v>3414612.0700000003</v>
      </c>
      <c r="GW27" s="120">
        <v>1611636.9500000002</v>
      </c>
      <c r="GX27" s="120">
        <v>21500282.129999995</v>
      </c>
      <c r="GY27" s="120">
        <v>2827912.6799999997</v>
      </c>
      <c r="GZ27" s="120">
        <v>4539534.13</v>
      </c>
      <c r="HA27" s="120">
        <v>2654842.5999999996</v>
      </c>
      <c r="HB27" s="120">
        <v>40549145.43</v>
      </c>
      <c r="HC27" s="120">
        <v>3091958.18</v>
      </c>
      <c r="HD27" s="120">
        <v>4463035.79</v>
      </c>
      <c r="HE27" s="120">
        <v>4196301.3599999994</v>
      </c>
      <c r="HF27" s="120">
        <v>4332768.6599999992</v>
      </c>
      <c r="HG27" s="120">
        <v>5347471.12</v>
      </c>
      <c r="HH27" s="120">
        <v>1263062.51</v>
      </c>
      <c r="HI27" s="120">
        <v>27472760.550000004</v>
      </c>
      <c r="HJ27" s="120">
        <v>3987069.04</v>
      </c>
      <c r="HK27" s="120">
        <v>3278162.0000000005</v>
      </c>
      <c r="HL27" s="120">
        <v>2563822.0699999998</v>
      </c>
      <c r="HM27" s="120">
        <v>2277038.9800000004</v>
      </c>
      <c r="HN27" s="120">
        <v>2466544.7300000004</v>
      </c>
      <c r="HO27" s="120">
        <v>3044304.1100000003</v>
      </c>
      <c r="HP27" s="120">
        <v>2103000.33</v>
      </c>
      <c r="HQ27" s="120">
        <v>31020773.180000003</v>
      </c>
      <c r="HR27" s="120">
        <v>13795368.359999999</v>
      </c>
      <c r="HS27" s="120">
        <v>2885481.6300000004</v>
      </c>
      <c r="HT27" s="120">
        <v>2074841.34</v>
      </c>
      <c r="HU27" s="120">
        <v>1737460.1800000002</v>
      </c>
      <c r="HV27" s="120">
        <v>1794202.69</v>
      </c>
      <c r="HW27" s="120">
        <v>5668844.3900000006</v>
      </c>
      <c r="HX27" s="120">
        <v>2038311.0799999998</v>
      </c>
      <c r="HY27" s="120">
        <v>2186033.63</v>
      </c>
      <c r="HZ27" s="120">
        <v>2449809.12</v>
      </c>
      <c r="IA27" s="120">
        <v>1808905.3099999998</v>
      </c>
      <c r="IB27" s="120">
        <v>3479252.2800000003</v>
      </c>
      <c r="IC27" s="120">
        <v>1144862.8600000001</v>
      </c>
      <c r="ID27" s="120">
        <v>2418252.79</v>
      </c>
      <c r="IE27" s="120">
        <v>1702069.31</v>
      </c>
      <c r="IF27" s="120">
        <v>1531858.01</v>
      </c>
      <c r="IG27" s="120">
        <v>50910998.829999998</v>
      </c>
      <c r="IH27" s="120">
        <v>11979720.57</v>
      </c>
      <c r="II27" s="120">
        <v>3497668.5</v>
      </c>
      <c r="IJ27" s="120">
        <v>5280995.04</v>
      </c>
      <c r="IK27" s="120">
        <v>7949805.2299999995</v>
      </c>
      <c r="IL27" s="120">
        <v>2161177.4500000002</v>
      </c>
      <c r="IM27" s="120">
        <v>2324891.02</v>
      </c>
      <c r="IN27" s="120">
        <v>1501425.28</v>
      </c>
      <c r="IO27" s="120">
        <v>1594797.44</v>
      </c>
      <c r="IP27" s="120">
        <v>1991044.5099999998</v>
      </c>
      <c r="IQ27" s="120">
        <v>1861125.09</v>
      </c>
      <c r="IR27" s="120">
        <v>41414288.890000001</v>
      </c>
      <c r="IS27" s="120">
        <v>15378536.26</v>
      </c>
      <c r="IT27" s="120">
        <v>5000389.7699999996</v>
      </c>
      <c r="IU27" s="120">
        <v>3803321.66</v>
      </c>
      <c r="IV27" s="120">
        <v>2100935.25</v>
      </c>
      <c r="IW27" s="120">
        <v>1343995.48</v>
      </c>
      <c r="IX27" s="120">
        <v>2510554.4099999997</v>
      </c>
      <c r="IY27" s="120">
        <v>1239159.8</v>
      </c>
      <c r="IZ27" s="120">
        <v>1831622.4000000001</v>
      </c>
      <c r="JA27" s="120">
        <v>2915213.44</v>
      </c>
      <c r="JB27" s="120">
        <v>3237744.84</v>
      </c>
      <c r="JC27" s="120">
        <v>1751884.4100000001</v>
      </c>
      <c r="JD27" s="120">
        <v>16402150.869999999</v>
      </c>
      <c r="JE27" s="120">
        <v>7754222.9299999997</v>
      </c>
      <c r="JF27" s="120">
        <v>2062172.29</v>
      </c>
      <c r="JG27" s="120">
        <v>1379920</v>
      </c>
      <c r="JH27" s="120">
        <v>1975295.55</v>
      </c>
      <c r="JI27" s="120">
        <v>1310844.51</v>
      </c>
      <c r="JJ27" s="120">
        <v>19019073.600000001</v>
      </c>
      <c r="JK27" s="120">
        <v>2047761.5</v>
      </c>
      <c r="JL27" s="120">
        <v>1773893.0499999998</v>
      </c>
      <c r="JM27" s="120">
        <v>3418523.66</v>
      </c>
      <c r="JN27" s="120">
        <v>2362709.8800000004</v>
      </c>
      <c r="JO27" s="120">
        <v>4222523.7799999993</v>
      </c>
      <c r="JP27" s="120">
        <v>2002128.75</v>
      </c>
      <c r="JQ27" s="120">
        <v>32344453.140000001</v>
      </c>
      <c r="JR27" s="120">
        <v>14401301.59</v>
      </c>
      <c r="JS27" s="120">
        <v>2783048.06</v>
      </c>
      <c r="JT27" s="120">
        <v>2649396.94</v>
      </c>
      <c r="JU27" s="120">
        <v>3348940.66</v>
      </c>
      <c r="JV27" s="120">
        <v>871774.59</v>
      </c>
      <c r="JW27" s="120">
        <v>8264721.1900000004</v>
      </c>
      <c r="JX27" s="120">
        <v>3431148.69</v>
      </c>
      <c r="JY27" s="120">
        <v>2737647.5200000005</v>
      </c>
      <c r="JZ27" s="120">
        <v>3350497.69</v>
      </c>
      <c r="KA27" s="120">
        <v>2171190.4</v>
      </c>
      <c r="KB27" s="120">
        <v>2366403.62</v>
      </c>
      <c r="KC27" s="120">
        <v>2259609.9300000002</v>
      </c>
      <c r="KD27" s="120">
        <v>759084.99000000011</v>
      </c>
      <c r="KE27" s="120">
        <v>1773163.2</v>
      </c>
      <c r="KF27" s="120">
        <v>49051499.089999996</v>
      </c>
      <c r="KG27" s="120">
        <v>0</v>
      </c>
      <c r="KH27" s="120">
        <v>3127768.63</v>
      </c>
      <c r="KI27" s="120">
        <v>3347327.47</v>
      </c>
      <c r="KJ27" s="120">
        <v>3602675.79</v>
      </c>
      <c r="KK27" s="120">
        <v>4261629.7200000007</v>
      </c>
      <c r="KL27" s="120">
        <v>12154387.09</v>
      </c>
      <c r="KM27" s="120">
        <v>1995158.2599999998</v>
      </c>
      <c r="KN27" s="120">
        <v>2175572.02</v>
      </c>
      <c r="KO27" s="120">
        <v>18784598.740000002</v>
      </c>
      <c r="KP27" s="120">
        <v>2476098.0099999998</v>
      </c>
      <c r="KQ27" s="120">
        <v>3490864.9599999995</v>
      </c>
      <c r="KR27" s="120">
        <v>8602111.6600000001</v>
      </c>
      <c r="KS27" s="120">
        <v>1887078.8</v>
      </c>
      <c r="KT27" s="120">
        <v>4357528.33</v>
      </c>
      <c r="KU27" s="120">
        <v>33223721.619999997</v>
      </c>
      <c r="KV27" s="120">
        <v>3817939.44</v>
      </c>
      <c r="KW27" s="120">
        <v>28391404.329999998</v>
      </c>
      <c r="KX27" s="120">
        <v>2579750.7600000002</v>
      </c>
      <c r="KY27" s="120">
        <v>1404424.67</v>
      </c>
      <c r="KZ27" s="120">
        <v>7382910.1699999999</v>
      </c>
      <c r="LA27" s="120">
        <v>5215986.25</v>
      </c>
      <c r="LB27" s="120">
        <v>3247408.0599999996</v>
      </c>
      <c r="LC27" s="120">
        <v>2727876.09</v>
      </c>
      <c r="LD27" s="120">
        <v>1954769.18</v>
      </c>
      <c r="LE27" s="120">
        <v>38316504.369999997</v>
      </c>
      <c r="LF27" s="120">
        <v>15276172.33</v>
      </c>
      <c r="LG27" s="120">
        <v>13582932.219999999</v>
      </c>
      <c r="LH27" s="120">
        <v>15310865.02</v>
      </c>
      <c r="LI27" s="120">
        <v>3379095.99</v>
      </c>
      <c r="LJ27" s="120">
        <v>2594294.6999999997</v>
      </c>
      <c r="LK27" s="120">
        <v>1993830.7200000002</v>
      </c>
      <c r="LL27" s="120">
        <v>3740330.71</v>
      </c>
      <c r="LM27" s="120">
        <v>1298187.23</v>
      </c>
      <c r="LN27" s="120">
        <v>3111174.5700000003</v>
      </c>
      <c r="LO27" s="120">
        <v>861070.37</v>
      </c>
      <c r="LP27" s="120">
        <v>13613908.42</v>
      </c>
      <c r="LQ27" s="120">
        <v>4680007.38</v>
      </c>
      <c r="LR27" s="120">
        <v>2671268.63</v>
      </c>
      <c r="LS27" s="120">
        <v>54463882.909999996</v>
      </c>
      <c r="LT27" s="120">
        <v>20655277.73</v>
      </c>
      <c r="LU27" s="120">
        <v>33175503.210000001</v>
      </c>
      <c r="LV27" s="120">
        <v>13554382.040000001</v>
      </c>
      <c r="LW27" s="120">
        <v>5573532.9000000004</v>
      </c>
      <c r="LX27" s="120">
        <v>5805813.6500000004</v>
      </c>
      <c r="LY27" s="120">
        <v>3003805.0100000002</v>
      </c>
      <c r="LZ27" s="120">
        <v>3549247.0830000001</v>
      </c>
      <c r="MA27" s="120">
        <v>3216153.34</v>
      </c>
      <c r="MB27" s="120">
        <v>3471068.17</v>
      </c>
      <c r="MC27" s="120">
        <v>11002974.189999999</v>
      </c>
      <c r="MD27" s="120">
        <v>2633648.3099999996</v>
      </c>
      <c r="ME27" s="120">
        <v>34076724.960000001</v>
      </c>
      <c r="MF27" s="120">
        <v>2825840.88</v>
      </c>
      <c r="MG27" s="120">
        <v>1279842.3599999996</v>
      </c>
      <c r="MH27" s="120">
        <v>2009157.9300000002</v>
      </c>
      <c r="MI27" s="120">
        <v>1393304.2</v>
      </c>
      <c r="MJ27" s="120">
        <v>2837351.8699999996</v>
      </c>
      <c r="MK27" s="120">
        <v>2513963.6900000004</v>
      </c>
      <c r="ML27" s="120">
        <v>2100971.12</v>
      </c>
      <c r="MM27" s="120">
        <v>2731765.81</v>
      </c>
      <c r="MN27" s="120">
        <v>2326691.3099999996</v>
      </c>
      <c r="MO27" s="120">
        <v>2636533.62</v>
      </c>
      <c r="MP27" s="120">
        <v>2088938.25</v>
      </c>
      <c r="MQ27" s="120">
        <v>32364821.900000006</v>
      </c>
      <c r="MR27" s="120">
        <v>1844227.24</v>
      </c>
      <c r="MS27" s="120">
        <v>2022731.98</v>
      </c>
      <c r="MT27" s="120">
        <v>3458597.7699999996</v>
      </c>
      <c r="MU27" s="120">
        <v>5039277.08</v>
      </c>
      <c r="MV27" s="120">
        <v>2754477.8000000003</v>
      </c>
      <c r="MW27" s="120">
        <v>8446187.4397999998</v>
      </c>
      <c r="MX27" s="120">
        <v>5020093.12</v>
      </c>
      <c r="MY27" s="120">
        <v>2824031.04</v>
      </c>
      <c r="MZ27" s="120">
        <v>435008.51999999996</v>
      </c>
      <c r="NA27" s="120">
        <v>500497.93</v>
      </c>
      <c r="NB27" s="120">
        <v>62335572.419999994</v>
      </c>
      <c r="NC27" s="120">
        <v>7939252.6699999999</v>
      </c>
      <c r="ND27" s="120">
        <v>2256839.84</v>
      </c>
      <c r="NE27" s="120">
        <v>19715141.23</v>
      </c>
      <c r="NF27" s="120">
        <v>2222628.61</v>
      </c>
      <c r="NG27" s="120">
        <v>5877474.4900000002</v>
      </c>
      <c r="NH27" s="120">
        <v>12765830.249999998</v>
      </c>
      <c r="NI27" s="120">
        <v>11116307.43</v>
      </c>
      <c r="NJ27" s="120">
        <v>1669135.4400000002</v>
      </c>
      <c r="NK27" s="120">
        <v>2924265.6599999997</v>
      </c>
      <c r="NL27" s="120">
        <v>3710058.59</v>
      </c>
      <c r="NM27" s="120">
        <v>2399131.65</v>
      </c>
      <c r="NN27" s="120">
        <v>18089178.910000004</v>
      </c>
      <c r="NO27" s="120">
        <v>2307557.71</v>
      </c>
      <c r="NP27" s="120">
        <v>1938426.2299999997</v>
      </c>
      <c r="NQ27" s="120">
        <v>2065066.2299999997</v>
      </c>
      <c r="NR27" s="120">
        <v>1637715.4200000002</v>
      </c>
      <c r="NS27" s="120">
        <v>640810.84000000008</v>
      </c>
      <c r="NT27" s="120">
        <v>1118697.76</v>
      </c>
      <c r="NU27" s="120">
        <v>27766046.830000002</v>
      </c>
      <c r="NV27" s="120">
        <v>12293257.1</v>
      </c>
      <c r="NW27" s="120">
        <v>2383255.67</v>
      </c>
      <c r="NX27" s="120">
        <v>1697265.5999999999</v>
      </c>
      <c r="NY27" s="120">
        <v>2187763.14</v>
      </c>
      <c r="NZ27" s="120">
        <v>3178884.97</v>
      </c>
      <c r="OA27" s="120">
        <v>1888650.0599999998</v>
      </c>
      <c r="OB27" s="120">
        <v>43666131.379999995</v>
      </c>
      <c r="OC27" s="120">
        <v>11617215.389999999</v>
      </c>
      <c r="OD27" s="120">
        <v>4753897.04</v>
      </c>
      <c r="OE27" s="120">
        <v>9133441.3500000015</v>
      </c>
      <c r="OF27" s="120">
        <v>2727383.9200000004</v>
      </c>
      <c r="OG27" s="120">
        <v>3548541.7399999998</v>
      </c>
      <c r="OH27" s="120">
        <v>4161788.75</v>
      </c>
      <c r="OI27" s="120">
        <v>1894088.54</v>
      </c>
      <c r="OJ27" s="120">
        <v>1678949.79</v>
      </c>
      <c r="OK27" s="120">
        <v>32239958.870000001</v>
      </c>
      <c r="OL27" s="120">
        <v>11113643.850000001</v>
      </c>
      <c r="OM27" s="120">
        <v>14644419.589999998</v>
      </c>
      <c r="ON27" s="120">
        <v>4946774.04</v>
      </c>
      <c r="OO27" s="120">
        <v>4079936.4600000004</v>
      </c>
      <c r="OP27" s="120">
        <v>963703.66999999993</v>
      </c>
      <c r="OQ27" s="120">
        <v>23913710.5</v>
      </c>
      <c r="OR27" s="120">
        <v>2117059.4700000002</v>
      </c>
      <c r="OS27" s="120">
        <v>1894307.02</v>
      </c>
      <c r="OT27" s="120">
        <v>5286915.03</v>
      </c>
      <c r="OU27" s="120">
        <v>4322340.8899999997</v>
      </c>
      <c r="OV27" s="120">
        <v>9019790.7799999993</v>
      </c>
      <c r="OW27" s="120">
        <v>3275716.0399999996</v>
      </c>
      <c r="OX27" s="120">
        <v>903699.89</v>
      </c>
      <c r="OY27" s="120">
        <v>709687.48</v>
      </c>
      <c r="OZ27" s="120">
        <v>26766958.740000002</v>
      </c>
      <c r="PA27" s="120">
        <v>1923811.3499999999</v>
      </c>
      <c r="PB27" s="120">
        <v>5779048.459999999</v>
      </c>
      <c r="PC27" s="120">
        <v>1398116.43</v>
      </c>
      <c r="PD27" s="120">
        <v>4383180.43</v>
      </c>
      <c r="PE27" s="120">
        <v>5602121.04</v>
      </c>
      <c r="PF27" s="120">
        <v>2133815.44</v>
      </c>
      <c r="PG27" s="120">
        <v>1886604.78</v>
      </c>
      <c r="PH27" s="120">
        <v>2297266.1399999997</v>
      </c>
      <c r="PI27" s="120">
        <v>1899686.4800000002</v>
      </c>
      <c r="PJ27" s="120">
        <v>3534843.71</v>
      </c>
      <c r="PK27" s="120">
        <v>2381418.02</v>
      </c>
      <c r="PL27" s="120">
        <v>1702716.33</v>
      </c>
      <c r="PM27" s="120">
        <v>7321905.209999999</v>
      </c>
      <c r="PN27" s="120">
        <v>673932.43</v>
      </c>
      <c r="PO27" s="120">
        <v>639486.17000000004</v>
      </c>
      <c r="PP27" s="120">
        <v>640624.93000000017</v>
      </c>
      <c r="PQ27" s="120">
        <v>971062.45</v>
      </c>
      <c r="PR27" s="120">
        <v>58784423.739999995</v>
      </c>
      <c r="PS27" s="120">
        <v>2300117.1</v>
      </c>
      <c r="PT27" s="120">
        <v>2484493.21</v>
      </c>
      <c r="PU27" s="120">
        <v>3841423.4699999997</v>
      </c>
      <c r="PV27" s="120">
        <v>16103425.02</v>
      </c>
      <c r="PW27" s="120">
        <v>4212093.05</v>
      </c>
      <c r="PX27" s="120">
        <v>5590873.4500000002</v>
      </c>
      <c r="PY27" s="120">
        <v>2318339.38</v>
      </c>
      <c r="PZ27" s="120">
        <v>6564917.5800000001</v>
      </c>
      <c r="QA27" s="120">
        <v>1525473.46</v>
      </c>
      <c r="QB27" s="120">
        <v>5380888.2199999997</v>
      </c>
      <c r="QC27" s="120">
        <v>2808919.6</v>
      </c>
      <c r="QD27" s="120">
        <v>2625948.7399999998</v>
      </c>
      <c r="QE27" s="120">
        <v>3571097.91</v>
      </c>
      <c r="QF27" s="120">
        <v>4318390.7100000009</v>
      </c>
      <c r="QG27" s="120">
        <v>4163606.16</v>
      </c>
      <c r="QH27" s="120">
        <v>1925476.2000000002</v>
      </c>
      <c r="QI27" s="120">
        <v>2423920.36</v>
      </c>
      <c r="QJ27" s="120">
        <v>1433093.77</v>
      </c>
      <c r="QK27" s="120">
        <v>6459439.9400000004</v>
      </c>
      <c r="QL27" s="120">
        <v>6153580.5599999996</v>
      </c>
      <c r="QM27" s="120">
        <v>1726201.8</v>
      </c>
      <c r="QN27" s="120">
        <v>477357.89</v>
      </c>
      <c r="QO27" s="120">
        <v>414946.23</v>
      </c>
      <c r="QP27" s="120">
        <v>528777.14</v>
      </c>
      <c r="QQ27" s="120">
        <v>633043.16</v>
      </c>
      <c r="QR27" s="120">
        <v>30272329.02</v>
      </c>
      <c r="QS27" s="120">
        <v>1405359.17</v>
      </c>
      <c r="QT27" s="120">
        <v>5290945.29</v>
      </c>
      <c r="QU27" s="120">
        <v>2314085.4500000002</v>
      </c>
      <c r="QV27" s="120">
        <v>2511655.2999999998</v>
      </c>
      <c r="QW27" s="120">
        <v>7549930.4699999997</v>
      </c>
      <c r="QX27" s="120">
        <v>2718906.9999999995</v>
      </c>
      <c r="QY27" s="120">
        <v>3377598.34</v>
      </c>
      <c r="QZ27" s="120">
        <v>5523417.7699999996</v>
      </c>
      <c r="RA27" s="120">
        <v>1934410.0499999998</v>
      </c>
      <c r="RB27" s="120">
        <v>1575556.85</v>
      </c>
      <c r="RC27" s="120">
        <v>747881.33</v>
      </c>
      <c r="RD27" s="120">
        <v>589253.21</v>
      </c>
      <c r="RE27" s="120">
        <v>37566903.840000004</v>
      </c>
      <c r="RF27" s="120">
        <v>4461854.21</v>
      </c>
      <c r="RG27" s="120">
        <v>2163650.63</v>
      </c>
      <c r="RH27" s="120">
        <v>2405267.83</v>
      </c>
      <c r="RI27" s="120">
        <v>2653680.13</v>
      </c>
      <c r="RJ27" s="120">
        <v>3250406.5500000003</v>
      </c>
      <c r="RK27" s="120">
        <v>6588395.6699999999</v>
      </c>
      <c r="RL27" s="120">
        <v>2194745.73</v>
      </c>
      <c r="RM27" s="120">
        <v>3056670.05</v>
      </c>
      <c r="RN27" s="120">
        <v>4821655.7200000007</v>
      </c>
      <c r="RO27" s="120">
        <v>6019483.9899999993</v>
      </c>
      <c r="RP27" s="120">
        <v>1554762.29</v>
      </c>
      <c r="RQ27" s="120">
        <v>1419810.97</v>
      </c>
      <c r="RR27" s="120">
        <v>2259612.8800000004</v>
      </c>
      <c r="RS27" s="120">
        <v>971215.91</v>
      </c>
      <c r="RT27" s="120">
        <v>1530164.75</v>
      </c>
      <c r="RU27" s="120">
        <v>2177258.37</v>
      </c>
      <c r="RV27" s="120">
        <v>919368.21</v>
      </c>
      <c r="RW27" s="120">
        <v>738048.74999999988</v>
      </c>
      <c r="RX27" s="120">
        <v>661178.7699999999</v>
      </c>
      <c r="RY27" s="120">
        <v>19119377.110000003</v>
      </c>
      <c r="RZ27" s="120">
        <v>2742731.06</v>
      </c>
      <c r="SA27" s="120">
        <v>2246630.42</v>
      </c>
      <c r="SB27" s="120">
        <v>1449099.69</v>
      </c>
      <c r="SC27" s="120">
        <v>1128160.28</v>
      </c>
      <c r="SD27" s="120">
        <v>2072862.6</v>
      </c>
      <c r="SE27" s="120">
        <v>1488029.9100000001</v>
      </c>
      <c r="SF27" s="120">
        <v>3965945.14</v>
      </c>
      <c r="SG27" s="120">
        <v>1974029.0499999998</v>
      </c>
      <c r="SH27" s="120">
        <v>1642870.5300000003</v>
      </c>
      <c r="SI27" s="120">
        <v>4090838.99</v>
      </c>
      <c r="SJ27" s="120">
        <v>338241.48</v>
      </c>
      <c r="SK27" s="120">
        <v>11074758.720000001</v>
      </c>
      <c r="SL27" s="120">
        <v>3110376.16</v>
      </c>
      <c r="SM27" s="120">
        <v>2940713.77</v>
      </c>
      <c r="SN27" s="120">
        <v>4271312.3600000003</v>
      </c>
      <c r="SO27" s="120">
        <v>2029496.99</v>
      </c>
      <c r="SP27" s="120">
        <v>2620787.1299999994</v>
      </c>
      <c r="SQ27" s="120">
        <v>2219035.9900000002</v>
      </c>
      <c r="SR27" s="120">
        <v>1057252.1200000001</v>
      </c>
      <c r="SS27" s="120">
        <v>24807553.689999998</v>
      </c>
      <c r="ST27" s="120">
        <v>1365720.5499999998</v>
      </c>
      <c r="SU27" s="120">
        <v>2850732.9200000004</v>
      </c>
      <c r="SV27" s="120">
        <v>2334448.11</v>
      </c>
      <c r="SW27" s="120">
        <v>887832.75000000012</v>
      </c>
      <c r="SX27" s="120">
        <v>993955.24999999988</v>
      </c>
      <c r="SY27" s="120">
        <v>1772277.95</v>
      </c>
      <c r="SZ27" s="120">
        <v>4911241.32</v>
      </c>
      <c r="TA27" s="120">
        <v>1712745.99</v>
      </c>
      <c r="TB27" s="120">
        <v>1181589.8199999998</v>
      </c>
      <c r="TC27" s="120">
        <v>2291700.23</v>
      </c>
      <c r="TD27" s="120">
        <v>2693474.18</v>
      </c>
      <c r="TE27" s="120">
        <v>1396974.6</v>
      </c>
      <c r="TF27" s="120">
        <v>1080418.76</v>
      </c>
      <c r="TG27" s="120">
        <v>45122309.019999996</v>
      </c>
      <c r="TH27" s="120">
        <v>1909111.84</v>
      </c>
      <c r="TI27" s="120">
        <v>1848930.43</v>
      </c>
      <c r="TJ27" s="120">
        <v>4699846.5600000005</v>
      </c>
      <c r="TK27" s="120">
        <v>4431642.76</v>
      </c>
      <c r="TL27" s="120">
        <v>2708301.08</v>
      </c>
      <c r="TM27" s="120">
        <v>493682.33</v>
      </c>
      <c r="TN27" s="120">
        <v>7756888.96</v>
      </c>
      <c r="TO27" s="120">
        <v>1722135.82</v>
      </c>
      <c r="TP27" s="120">
        <v>5118041.3499999996</v>
      </c>
      <c r="TQ27" s="120">
        <v>3617895.65</v>
      </c>
      <c r="TR27" s="120">
        <v>1641270.5999999999</v>
      </c>
      <c r="TS27" s="120">
        <v>1308916.6000000001</v>
      </c>
      <c r="TT27" s="120">
        <v>2415697.9400000004</v>
      </c>
      <c r="TU27" s="120">
        <v>1872394.31</v>
      </c>
      <c r="TV27" s="120">
        <v>1775225.09</v>
      </c>
      <c r="TW27" s="120">
        <v>13582437.43</v>
      </c>
      <c r="TX27" s="120">
        <v>2237302.7800000003</v>
      </c>
      <c r="TY27" s="120">
        <v>17479104.09</v>
      </c>
      <c r="TZ27" s="120">
        <v>4065936.42</v>
      </c>
      <c r="UA27" s="120">
        <v>1704563.9600000002</v>
      </c>
      <c r="UB27" s="120">
        <v>2034297.04</v>
      </c>
      <c r="UC27" s="120">
        <v>13459743.85</v>
      </c>
      <c r="UD27" s="120">
        <v>1102123.5</v>
      </c>
      <c r="UE27" s="120">
        <v>706258.27</v>
      </c>
      <c r="UF27" s="120">
        <v>1407472.47</v>
      </c>
      <c r="UG27" s="120">
        <v>940918.74</v>
      </c>
      <c r="UH27" s="120">
        <v>19744623.920000002</v>
      </c>
      <c r="UI27" s="120">
        <v>5346386.9800000004</v>
      </c>
      <c r="UJ27" s="120">
        <v>3809662.02</v>
      </c>
      <c r="UK27" s="120">
        <v>4668681.74</v>
      </c>
      <c r="UL27" s="120">
        <v>2594987.67</v>
      </c>
      <c r="UM27" s="120">
        <v>2108755.46</v>
      </c>
      <c r="UN27" s="120">
        <v>54454340.200000003</v>
      </c>
      <c r="UO27" s="120">
        <v>2736050.5</v>
      </c>
      <c r="UP27" s="120">
        <v>2518544.36</v>
      </c>
      <c r="UQ27" s="120">
        <v>13540728.149999997</v>
      </c>
      <c r="UR27" s="120">
        <v>878231.52</v>
      </c>
      <c r="US27" s="120">
        <v>2923716.56</v>
      </c>
      <c r="UT27" s="120">
        <v>6186753.8199999994</v>
      </c>
      <c r="UU27" s="120">
        <v>1737435.7199999997</v>
      </c>
      <c r="UV27" s="120">
        <v>2093677.53</v>
      </c>
      <c r="UW27" s="120">
        <v>2055600.8699999999</v>
      </c>
      <c r="UX27" s="120">
        <v>3095869.31</v>
      </c>
      <c r="UY27" s="120">
        <v>5196185.9000000004</v>
      </c>
      <c r="UZ27" s="120">
        <v>4281813.83</v>
      </c>
      <c r="VA27" s="120">
        <v>5367955.83</v>
      </c>
      <c r="VB27" s="120">
        <v>1737512.0999999999</v>
      </c>
      <c r="VC27" s="120">
        <v>1810163.66</v>
      </c>
      <c r="VD27" s="120">
        <v>1645843.6400000001</v>
      </c>
      <c r="VE27" s="120">
        <v>1699879.77</v>
      </c>
      <c r="VF27" s="120">
        <v>7201232.1400000006</v>
      </c>
      <c r="VG27" s="120">
        <v>961312.88</v>
      </c>
      <c r="VH27" s="120">
        <v>1024171.11</v>
      </c>
      <c r="VI27" s="120">
        <v>793809.98</v>
      </c>
      <c r="VJ27" s="120">
        <v>32862104.150000002</v>
      </c>
      <c r="VK27" s="120">
        <v>2841457.8100000005</v>
      </c>
      <c r="VL27" s="120">
        <v>2643376.8600000003</v>
      </c>
      <c r="VM27" s="120">
        <v>4897633.5299999993</v>
      </c>
      <c r="VN27" s="120">
        <v>5639383.1100000003</v>
      </c>
      <c r="VO27" s="120">
        <v>5116508.330000001</v>
      </c>
      <c r="VP27" s="120">
        <v>5623070.5099999998</v>
      </c>
      <c r="VQ27" s="120">
        <v>3611287.03</v>
      </c>
      <c r="VR27" s="120">
        <v>3373808.15</v>
      </c>
      <c r="VS27" s="120">
        <v>11689022.300000001</v>
      </c>
      <c r="VT27" s="120">
        <v>2496637.16</v>
      </c>
      <c r="VU27" s="120">
        <v>3610681.31</v>
      </c>
      <c r="VV27" s="120">
        <v>2871647.4800000004</v>
      </c>
      <c r="VW27" s="120">
        <v>2047803.7599999998</v>
      </c>
      <c r="VX27" s="120">
        <v>2003302.87</v>
      </c>
      <c r="VY27" s="120">
        <v>101203371.09999999</v>
      </c>
      <c r="VZ27" s="120">
        <v>5231265.2200000007</v>
      </c>
      <c r="WA27" s="120">
        <v>4158153</v>
      </c>
      <c r="WB27" s="120">
        <v>3252699.65</v>
      </c>
      <c r="WC27" s="120">
        <v>2328274.39</v>
      </c>
      <c r="WD27" s="120">
        <v>4354940.01</v>
      </c>
      <c r="WE27" s="120">
        <v>4490537.3599999994</v>
      </c>
      <c r="WF27" s="120">
        <v>6326631.6600000001</v>
      </c>
      <c r="WG27" s="120">
        <v>4072430.94</v>
      </c>
      <c r="WH27" s="120">
        <v>5606314.1799999997</v>
      </c>
      <c r="WI27" s="120">
        <v>3243895.0399999996</v>
      </c>
      <c r="WJ27" s="120">
        <v>9611101.379999999</v>
      </c>
      <c r="WK27" s="120">
        <v>4165308.3400000003</v>
      </c>
      <c r="WL27" s="120">
        <v>7448476.0699999994</v>
      </c>
      <c r="WM27" s="120">
        <v>10825062.68</v>
      </c>
      <c r="WN27" s="120">
        <v>3552576.85</v>
      </c>
      <c r="WO27" s="120">
        <v>4407106.91</v>
      </c>
      <c r="WP27" s="120">
        <v>5608185.0299999993</v>
      </c>
      <c r="WQ27" s="120">
        <v>2345260.63</v>
      </c>
      <c r="WR27" s="120">
        <v>7634931.5099999998</v>
      </c>
      <c r="WS27" s="120">
        <v>16701078.569999998</v>
      </c>
      <c r="WT27" s="120">
        <v>3106567.6500000004</v>
      </c>
      <c r="WU27" s="120">
        <v>2215754.4899999998</v>
      </c>
      <c r="WV27" s="120">
        <v>1930849.53</v>
      </c>
      <c r="WW27" s="120">
        <v>2432208.9499999997</v>
      </c>
      <c r="WX27" s="120">
        <v>2054962.51</v>
      </c>
      <c r="WY27" s="120">
        <v>1792445.98</v>
      </c>
      <c r="WZ27" s="120">
        <v>2135108.4000000004</v>
      </c>
      <c r="XA27" s="120">
        <v>12364650.329999998</v>
      </c>
      <c r="XB27" s="120">
        <v>2414249.4099999997</v>
      </c>
      <c r="XC27" s="120">
        <v>936035.53999999992</v>
      </c>
      <c r="XD27" s="120">
        <v>912400.66999999993</v>
      </c>
      <c r="XE27" s="120">
        <v>1096212.27</v>
      </c>
      <c r="XF27" s="120">
        <v>43392438.209999993</v>
      </c>
      <c r="XG27" s="120">
        <v>4124007.01</v>
      </c>
      <c r="XH27" s="120">
        <v>4277482.0199999996</v>
      </c>
      <c r="XI27" s="120">
        <v>16768914.489999998</v>
      </c>
      <c r="XJ27" s="120">
        <v>3769677.92</v>
      </c>
      <c r="XK27" s="120">
        <v>4889915.3</v>
      </c>
      <c r="XL27" s="120">
        <v>5812416.8200000003</v>
      </c>
      <c r="XM27" s="120">
        <v>3496225.1099999994</v>
      </c>
      <c r="XN27" s="120">
        <v>3162313.04</v>
      </c>
      <c r="XO27" s="120">
        <v>8256637.5699999994</v>
      </c>
      <c r="XP27" s="120">
        <v>3919037.9099999997</v>
      </c>
      <c r="XQ27" s="120">
        <v>2449295.71</v>
      </c>
      <c r="XR27" s="120">
        <v>2064633.22</v>
      </c>
      <c r="XS27" s="120">
        <v>2584147.6799999997</v>
      </c>
      <c r="XT27" s="120">
        <v>1910650.68</v>
      </c>
      <c r="XU27" s="120">
        <v>2065812.99</v>
      </c>
      <c r="XV27" s="120">
        <v>1548850.92</v>
      </c>
      <c r="XW27" s="120">
        <v>2140316.6800000002</v>
      </c>
      <c r="XX27" s="120">
        <v>2353047.31</v>
      </c>
      <c r="XY27" s="120">
        <v>1945742.1199999999</v>
      </c>
      <c r="XZ27" s="120">
        <v>1636994.84</v>
      </c>
      <c r="YA27" s="120">
        <v>1271917.4100000001</v>
      </c>
      <c r="YB27" s="120">
        <v>1374441.71</v>
      </c>
      <c r="YC27" s="120">
        <v>47034631.210000001</v>
      </c>
      <c r="YD27" s="120">
        <v>2879841.96</v>
      </c>
      <c r="YE27" s="120">
        <v>4633081.25</v>
      </c>
      <c r="YF27" s="120">
        <v>2807041.95</v>
      </c>
      <c r="YG27" s="120">
        <v>9798560.3300000001</v>
      </c>
      <c r="YH27" s="120">
        <v>2359037.88</v>
      </c>
      <c r="YI27" s="120">
        <v>5500000.7299999995</v>
      </c>
      <c r="YJ27" s="120">
        <v>2303770.5799999996</v>
      </c>
      <c r="YK27" s="120">
        <v>7559014.1499999994</v>
      </c>
      <c r="YL27" s="120">
        <v>8506234.8399999999</v>
      </c>
      <c r="YM27" s="120">
        <v>3613197.73</v>
      </c>
      <c r="YN27" s="120">
        <v>2898602.3200000003</v>
      </c>
      <c r="YO27" s="120">
        <v>2220459.5699999998</v>
      </c>
      <c r="YP27" s="120">
        <v>1798453.47</v>
      </c>
      <c r="YQ27" s="120">
        <v>1227655.6100000001</v>
      </c>
      <c r="YR27" s="120">
        <v>1159154.1400000001</v>
      </c>
      <c r="YS27" s="120">
        <v>1438170.2300000002</v>
      </c>
      <c r="YT27" s="120">
        <v>18711944.52</v>
      </c>
      <c r="YU27" s="120">
        <v>1707541.28</v>
      </c>
      <c r="YV27" s="120">
        <v>1472870.32</v>
      </c>
      <c r="YW27" s="120">
        <v>1577688.11</v>
      </c>
      <c r="YX27" s="120">
        <v>1869915.82</v>
      </c>
      <c r="YY27" s="120">
        <v>1206136.1099999999</v>
      </c>
      <c r="YZ27" s="120">
        <v>1389976.6</v>
      </c>
      <c r="ZA27" s="120">
        <v>23268920.329999998</v>
      </c>
      <c r="ZB27" s="120">
        <v>1404750.0599999998</v>
      </c>
      <c r="ZC27" s="120">
        <v>2662116.1999999997</v>
      </c>
      <c r="ZD27" s="120">
        <v>2753494.9699999997</v>
      </c>
      <c r="ZE27" s="120">
        <v>1496323.1</v>
      </c>
      <c r="ZF27" s="120">
        <v>2281744.0099999998</v>
      </c>
      <c r="ZG27" s="120">
        <v>1219499.32</v>
      </c>
      <c r="ZH27" s="120">
        <v>1312655.9400000002</v>
      </c>
      <c r="ZI27" s="120">
        <v>6218560.3099999996</v>
      </c>
      <c r="ZJ27" s="120">
        <v>40695241.25</v>
      </c>
      <c r="ZK27" s="120">
        <v>1743354.14</v>
      </c>
      <c r="ZL27" s="120">
        <v>3902996.16</v>
      </c>
      <c r="ZM27" s="120">
        <v>11632620.280000003</v>
      </c>
      <c r="ZN27" s="120">
        <v>7138634.1799999997</v>
      </c>
      <c r="ZO27" s="120">
        <v>1694887.02</v>
      </c>
      <c r="ZP27" s="120">
        <v>3390905.53</v>
      </c>
      <c r="ZQ27" s="120">
        <v>4715723.5499999989</v>
      </c>
      <c r="ZR27" s="120">
        <v>4078446.5300000003</v>
      </c>
      <c r="ZS27" s="120">
        <v>6445882.7599999998</v>
      </c>
      <c r="ZT27" s="120">
        <v>1381831.8699999999</v>
      </c>
      <c r="ZU27" s="120">
        <v>2187316.9699999997</v>
      </c>
      <c r="ZV27" s="120">
        <v>1919076.83</v>
      </c>
      <c r="ZW27" s="120">
        <v>2582420.25</v>
      </c>
      <c r="ZX27" s="120">
        <v>1671771.78</v>
      </c>
      <c r="ZY27" s="120">
        <v>1947633.8800000001</v>
      </c>
      <c r="ZZ27" s="120">
        <v>2505236.3400000003</v>
      </c>
      <c r="AAA27" s="120">
        <v>1447412.69</v>
      </c>
      <c r="AAB27" s="120">
        <v>1960447.9</v>
      </c>
      <c r="AAC27" s="120">
        <v>1628781.86</v>
      </c>
      <c r="AAD27" s="120">
        <v>1117193.48</v>
      </c>
      <c r="AAE27" s="120">
        <v>904066.18</v>
      </c>
      <c r="AAF27" s="120">
        <v>18954612.52</v>
      </c>
      <c r="AAG27" s="120">
        <v>2085599.0599999998</v>
      </c>
      <c r="AAH27" s="120">
        <v>2374839.4300000002</v>
      </c>
      <c r="AAI27" s="120">
        <v>1582628.0899999999</v>
      </c>
      <c r="AAJ27" s="120">
        <v>1449316.05</v>
      </c>
      <c r="AAK27" s="120">
        <v>2330470.83</v>
      </c>
      <c r="AAL27" s="120">
        <v>1748909.81</v>
      </c>
      <c r="AAM27" s="120">
        <v>68468751.590000004</v>
      </c>
      <c r="AAN27" s="120">
        <v>2357045.8200000003</v>
      </c>
      <c r="AAO27" s="120">
        <v>2132672.6500000004</v>
      </c>
      <c r="AAP27" s="120">
        <v>3754188.84</v>
      </c>
      <c r="AAQ27" s="120">
        <v>5229069.6899999995</v>
      </c>
      <c r="AAR27" s="120">
        <v>2291289.42</v>
      </c>
      <c r="AAS27" s="120">
        <v>3474696.47</v>
      </c>
      <c r="AAT27" s="120">
        <v>4211197.3599999994</v>
      </c>
      <c r="AAU27" s="120">
        <v>6437952.7399999993</v>
      </c>
      <c r="AAV27" s="120">
        <v>2363555.9600000004</v>
      </c>
      <c r="AAW27" s="120">
        <v>3150860.08</v>
      </c>
      <c r="AAX27" s="120">
        <v>12825545.450000001</v>
      </c>
      <c r="AAY27" s="120">
        <v>7647322.5799999991</v>
      </c>
      <c r="AAZ27" s="120">
        <v>1355495.25</v>
      </c>
      <c r="ABA27" s="120">
        <v>2063839.4</v>
      </c>
      <c r="ABB27" s="120">
        <v>2166854.94</v>
      </c>
      <c r="ABC27" s="120">
        <v>1239738.8199999998</v>
      </c>
      <c r="ABD27" s="120">
        <v>2946851.3000000003</v>
      </c>
      <c r="ABE27" s="120">
        <v>1591843.4</v>
      </c>
      <c r="ABF27" s="120">
        <v>16531747.24</v>
      </c>
      <c r="ABG27" s="120">
        <v>11517113.24</v>
      </c>
      <c r="ABH27" s="120">
        <v>1145359.3</v>
      </c>
      <c r="ABI27" s="120">
        <v>1140451.1599999999</v>
      </c>
      <c r="ABJ27" s="120">
        <v>1156709.99</v>
      </c>
      <c r="ABK27" s="120">
        <v>987504.15999999992</v>
      </c>
      <c r="ABL27" s="120">
        <v>908578.21</v>
      </c>
      <c r="ABM27" s="120">
        <v>23461490.399999999</v>
      </c>
      <c r="ABN27" s="120">
        <v>2657463.96</v>
      </c>
      <c r="ABO27" s="120">
        <v>1567804.1</v>
      </c>
      <c r="ABP27" s="120">
        <v>3120308.3</v>
      </c>
      <c r="ABQ27" s="120">
        <v>3480501.8899999997</v>
      </c>
      <c r="ABR27" s="120">
        <v>1970930.3499999999</v>
      </c>
      <c r="ABS27" s="120">
        <v>1563129.3399999999</v>
      </c>
      <c r="ABT27" s="120">
        <v>2417673.4500000002</v>
      </c>
      <c r="ABU27" s="120">
        <v>719897.21</v>
      </c>
      <c r="ABV27" s="120">
        <v>32101035.840000004</v>
      </c>
      <c r="ABW27" s="120">
        <v>1632973.6</v>
      </c>
      <c r="ABX27" s="120">
        <v>3604026.3600000003</v>
      </c>
      <c r="ABY27" s="120">
        <v>1928066.76</v>
      </c>
      <c r="ABZ27" s="120">
        <v>1791817.4500000002</v>
      </c>
      <c r="ACA27" s="120">
        <v>6543500.7700000005</v>
      </c>
      <c r="ACB27" s="120">
        <v>1575404.3499999999</v>
      </c>
      <c r="ACC27" s="120">
        <v>1913629.1199999999</v>
      </c>
      <c r="ACD27" s="120">
        <v>1363341.5999999999</v>
      </c>
      <c r="ACE27" s="120">
        <v>3505665.3600000003</v>
      </c>
      <c r="ACF27" s="120">
        <v>1504150.5199999998</v>
      </c>
      <c r="ACG27" s="120">
        <v>43235666.93</v>
      </c>
      <c r="ACH27" s="120">
        <v>1901313.78</v>
      </c>
      <c r="ACI27" s="120">
        <v>2886776.4499999997</v>
      </c>
      <c r="ACJ27" s="120">
        <v>4230024.2300000004</v>
      </c>
      <c r="ACK27" s="120">
        <v>1813510.75</v>
      </c>
      <c r="ACL27" s="120">
        <v>2325891.27</v>
      </c>
      <c r="ACM27" s="120">
        <v>3636000.5300000003</v>
      </c>
      <c r="ACN27" s="120">
        <v>10767924.689999999</v>
      </c>
      <c r="ACO27" s="120">
        <v>17867075.629999999</v>
      </c>
      <c r="ACP27" s="120">
        <v>2280301.16</v>
      </c>
      <c r="ACQ27" s="120">
        <v>4152719.9200000004</v>
      </c>
      <c r="ACR27" s="120">
        <v>4285334.2799999993</v>
      </c>
      <c r="ACS27" s="120">
        <v>2905817.6</v>
      </c>
      <c r="ACT27" s="120">
        <v>12208147.93</v>
      </c>
      <c r="ACU27" s="120">
        <v>2643185.67</v>
      </c>
      <c r="ACV27" s="120">
        <v>2509106.0519999997</v>
      </c>
      <c r="ACW27" s="120">
        <v>1858542.3599999999</v>
      </c>
      <c r="ACX27" s="120">
        <v>1312855.27</v>
      </c>
      <c r="ACY27" s="120">
        <v>1703041.42</v>
      </c>
      <c r="ACZ27" s="120">
        <v>923315.35</v>
      </c>
      <c r="ADA27" s="120">
        <v>831710.86</v>
      </c>
      <c r="ADB27" s="120">
        <v>694288.66999999993</v>
      </c>
      <c r="ADC27" s="120">
        <v>883116.28</v>
      </c>
      <c r="ADD27" s="120">
        <v>11359105.359999999</v>
      </c>
      <c r="ADE27" s="120">
        <v>9114755.7200000007</v>
      </c>
      <c r="ADF27" s="120">
        <v>1080664.3700000001</v>
      </c>
      <c r="ADG27" s="120">
        <v>1158718.03</v>
      </c>
      <c r="ADH27" s="120">
        <v>2084940.9900000002</v>
      </c>
      <c r="ADI27" s="120">
        <v>1125647.8500000001</v>
      </c>
      <c r="ADJ27" s="120">
        <v>1617854.04</v>
      </c>
      <c r="ADK27" s="120">
        <v>1679434.43</v>
      </c>
      <c r="ADL27" s="120">
        <v>1255355.53</v>
      </c>
      <c r="ADM27" s="120">
        <v>45710470.88000001</v>
      </c>
      <c r="ADN27" s="120">
        <v>8954946.8300000001</v>
      </c>
      <c r="ADO27" s="120">
        <v>5325203.8699999992</v>
      </c>
      <c r="ADP27" s="120">
        <v>18249403.739999998</v>
      </c>
      <c r="ADQ27" s="120">
        <v>988038.25</v>
      </c>
      <c r="ADR27" s="120">
        <v>1438530.26</v>
      </c>
      <c r="ADS27" s="120">
        <v>2575547.8199999998</v>
      </c>
      <c r="ADT27" s="120">
        <v>1297717.2599999998</v>
      </c>
      <c r="ADU27" s="120">
        <v>40514120.930000007</v>
      </c>
      <c r="ADV27" s="120">
        <v>11368157.850000001</v>
      </c>
      <c r="ADW27" s="120">
        <v>7910152.9799999995</v>
      </c>
      <c r="ADX27" s="120">
        <v>2298765.5</v>
      </c>
      <c r="ADY27" s="120">
        <v>1838464.8599999999</v>
      </c>
      <c r="ADZ27" s="120">
        <v>3190386.2499999995</v>
      </c>
      <c r="AEA27" s="120">
        <v>3092121.62</v>
      </c>
      <c r="AEB27" s="120">
        <v>3024926.4699999997</v>
      </c>
      <c r="AEC27" s="120">
        <v>2198300.3600000003</v>
      </c>
      <c r="AED27" s="120">
        <v>2169631.09</v>
      </c>
      <c r="AEE27" s="120">
        <v>2997430.93</v>
      </c>
      <c r="AEF27" s="120">
        <v>4496085.8499999996</v>
      </c>
      <c r="AEG27" s="120">
        <v>1805110.91</v>
      </c>
      <c r="AEH27" s="120">
        <v>2688110.02</v>
      </c>
      <c r="AEI27" s="120">
        <v>3414715.14</v>
      </c>
      <c r="AEJ27" s="120">
        <v>3312748.21</v>
      </c>
      <c r="AEK27" s="120">
        <v>2229108.44</v>
      </c>
      <c r="AEL27" s="120">
        <v>5277249.8</v>
      </c>
      <c r="AEM27" s="120">
        <v>1678617.42</v>
      </c>
      <c r="AEN27" s="120">
        <v>3260998.72</v>
      </c>
      <c r="AEO27" s="120">
        <v>22082877.369999997</v>
      </c>
      <c r="AEP27" s="120">
        <v>3498070.09</v>
      </c>
      <c r="AEQ27" s="120">
        <v>3415051.53</v>
      </c>
      <c r="AER27" s="120">
        <v>1961242</v>
      </c>
      <c r="AES27" s="120">
        <v>2293819.94</v>
      </c>
      <c r="AET27" s="120">
        <v>5770285.2300000004</v>
      </c>
      <c r="AEU27" s="120">
        <v>1502462.3399999999</v>
      </c>
      <c r="AEV27" s="120">
        <v>2674854.9799999995</v>
      </c>
      <c r="AEW27" s="120">
        <v>1968082.89</v>
      </c>
      <c r="AEX27" s="120">
        <v>1205839.6300000001</v>
      </c>
      <c r="AEY27" s="120">
        <v>21653116.140000001</v>
      </c>
      <c r="AEZ27" s="120">
        <v>16898508.570000004</v>
      </c>
      <c r="AFA27" s="120">
        <v>3038133.18</v>
      </c>
      <c r="AFB27" s="120">
        <v>2602816.6300000004</v>
      </c>
      <c r="AFC27" s="120">
        <v>5093845.7799999993</v>
      </c>
      <c r="AFD27" s="120">
        <v>3951258.8099999996</v>
      </c>
      <c r="AFE27" s="120">
        <v>2716235.5199999996</v>
      </c>
      <c r="AFF27" s="120">
        <v>2862131.8000000003</v>
      </c>
      <c r="AFG27" s="120">
        <v>1931762.2200000002</v>
      </c>
      <c r="AFH27" s="120">
        <v>2477462.9200000004</v>
      </c>
      <c r="AFI27" s="120">
        <v>2397245.42</v>
      </c>
      <c r="AFJ27" s="120">
        <v>1927182.26</v>
      </c>
      <c r="AFK27" s="120">
        <v>2421284.5000000005</v>
      </c>
      <c r="AFL27" s="120">
        <v>19688905.359999999</v>
      </c>
      <c r="AFM27" s="120">
        <v>3921125.7300000004</v>
      </c>
      <c r="AFN27" s="120">
        <v>2609072.27</v>
      </c>
      <c r="AFO27" s="120">
        <v>1797778.67</v>
      </c>
      <c r="AFP27" s="120">
        <v>2426621.87</v>
      </c>
      <c r="AFQ27" s="120">
        <v>2032840.17</v>
      </c>
      <c r="AFR27" s="120">
        <v>1664870.08</v>
      </c>
      <c r="AFS27" s="120">
        <v>3282946.48</v>
      </c>
      <c r="AFT27" s="120">
        <v>3646477.45</v>
      </c>
      <c r="AFU27" s="120">
        <v>1397876.4</v>
      </c>
      <c r="AFV27" s="120">
        <v>3508233.28</v>
      </c>
      <c r="AFW27" s="120">
        <v>1866535.14</v>
      </c>
      <c r="AFX27" s="120">
        <v>34152393.549999997</v>
      </c>
      <c r="AFY27" s="120">
        <v>1326370.6499999999</v>
      </c>
      <c r="AFZ27" s="120">
        <v>2216339.13</v>
      </c>
      <c r="AGA27" s="120">
        <v>1925556.78</v>
      </c>
      <c r="AGB27" s="120">
        <v>4023406.42</v>
      </c>
      <c r="AGC27" s="120">
        <v>2360710.31</v>
      </c>
      <c r="AGD27" s="120">
        <v>1493472.79</v>
      </c>
      <c r="AGE27" s="120">
        <v>2126899.6999999997</v>
      </c>
      <c r="AGF27" s="120">
        <v>1647318.4</v>
      </c>
      <c r="AGG27" s="120">
        <v>2332759.8200000003</v>
      </c>
      <c r="AGH27" s="120">
        <v>1665522.17</v>
      </c>
      <c r="AGI27" s="120">
        <v>23383438.800000001</v>
      </c>
      <c r="AGJ27" s="120">
        <v>6030774.0800000001</v>
      </c>
      <c r="AGK27" s="120">
        <v>2621484.87</v>
      </c>
      <c r="AGL27" s="120">
        <v>1716936.1400000001</v>
      </c>
      <c r="AGM27" s="120">
        <v>4894099.1300000008</v>
      </c>
      <c r="AGN27" s="120">
        <v>3593422.4099999997</v>
      </c>
      <c r="AGO27" s="120">
        <v>1633835.54</v>
      </c>
      <c r="AGP27" s="120">
        <v>1545298.49</v>
      </c>
      <c r="AGQ27" s="120">
        <v>49964447.269999996</v>
      </c>
      <c r="AGR27" s="120">
        <v>33016559.670000006</v>
      </c>
      <c r="AGS27" s="120">
        <v>1862996.43</v>
      </c>
      <c r="AGT27" s="120">
        <v>2670342.64</v>
      </c>
      <c r="AGU27" s="120">
        <v>7484881.5</v>
      </c>
      <c r="AGV27" s="120">
        <v>3667623.6900000004</v>
      </c>
      <c r="AGW27" s="120">
        <v>3485695.3499999996</v>
      </c>
      <c r="AGX27" s="120">
        <v>3304871.3000000003</v>
      </c>
      <c r="AGY27" s="120">
        <v>1348363.88</v>
      </c>
      <c r="AGZ27" s="120">
        <v>3840656.72</v>
      </c>
      <c r="AHA27" s="120">
        <v>3174802.63</v>
      </c>
      <c r="AHB27" s="120">
        <v>1877398.55</v>
      </c>
      <c r="AHC27" s="120">
        <v>1732466.06</v>
      </c>
      <c r="AHD27" s="120">
        <v>2385266.5700000003</v>
      </c>
      <c r="AHE27" s="120">
        <v>2024505.9100000001</v>
      </c>
      <c r="AHF27" s="120">
        <v>2428505.86</v>
      </c>
      <c r="AHG27" s="120">
        <v>1795454.6400000001</v>
      </c>
      <c r="AHH27" s="120">
        <v>15918132.699999997</v>
      </c>
      <c r="AHI27" s="120">
        <v>1594779.5199999998</v>
      </c>
      <c r="AHJ27" s="120">
        <v>2057480.64</v>
      </c>
      <c r="AHK27" s="120">
        <v>2009819.4300000002</v>
      </c>
      <c r="AHL27" s="120">
        <v>4313950.8199999994</v>
      </c>
      <c r="AHM27" s="120">
        <v>1959812.3400000003</v>
      </c>
      <c r="AHN27" s="120">
        <v>1060544.29</v>
      </c>
    </row>
    <row r="28" spans="1:898" ht="24.6">
      <c r="A28" s="141" t="s">
        <v>37</v>
      </c>
      <c r="B28" s="6" t="s">
        <v>38</v>
      </c>
      <c r="C28" s="120">
        <v>89715813.319999993</v>
      </c>
      <c r="D28" s="120">
        <v>6059093.0499999998</v>
      </c>
      <c r="E28" s="120">
        <v>11471480.869999999</v>
      </c>
      <c r="F28" s="120">
        <v>2853510.8899999997</v>
      </c>
      <c r="G28" s="120">
        <v>17670547.560000002</v>
      </c>
      <c r="H28" s="120">
        <v>7024916.8600000003</v>
      </c>
      <c r="I28" s="120">
        <v>8486534.9399999995</v>
      </c>
      <c r="J28" s="120">
        <v>8694597.2899999991</v>
      </c>
      <c r="K28" s="120">
        <v>8175468.71</v>
      </c>
      <c r="L28" s="120">
        <v>4628157.7</v>
      </c>
      <c r="M28" s="120">
        <v>3821360.6400000006</v>
      </c>
      <c r="N28" s="120">
        <v>2372473.91</v>
      </c>
      <c r="O28" s="120">
        <v>5079129.51</v>
      </c>
      <c r="P28" s="120">
        <v>1744589.93</v>
      </c>
      <c r="Q28" s="120">
        <v>2741057.21</v>
      </c>
      <c r="R28" s="120">
        <v>6576926.9500000011</v>
      </c>
      <c r="S28" s="120">
        <v>7884079.75</v>
      </c>
      <c r="T28" s="120">
        <v>1281195.79</v>
      </c>
      <c r="U28" s="120">
        <v>47162352.109999999</v>
      </c>
      <c r="V28" s="120">
        <v>10616852.42</v>
      </c>
      <c r="W28" s="120">
        <v>4268658.9399999995</v>
      </c>
      <c r="X28" s="120">
        <v>4042343.49</v>
      </c>
      <c r="Y28" s="120">
        <v>3327225.4</v>
      </c>
      <c r="Z28" s="120">
        <v>3500025.26</v>
      </c>
      <c r="AA28" s="120">
        <v>2160436.21</v>
      </c>
      <c r="AB28" s="120">
        <v>10613940.940000001</v>
      </c>
      <c r="AC28" s="120">
        <v>6246200.0999999996</v>
      </c>
      <c r="AD28" s="120">
        <v>1783575.35</v>
      </c>
      <c r="AE28" s="120">
        <v>8968091.75</v>
      </c>
      <c r="AF28" s="120">
        <v>1565240.36</v>
      </c>
      <c r="AG28" s="120">
        <v>9323797.8499999996</v>
      </c>
      <c r="AH28" s="120">
        <v>4325040.74</v>
      </c>
      <c r="AI28" s="120">
        <v>3387944.38</v>
      </c>
      <c r="AJ28" s="120">
        <v>1811694.1099999999</v>
      </c>
      <c r="AK28" s="120">
        <v>7782307.1200000001</v>
      </c>
      <c r="AL28" s="120">
        <v>2736155.67</v>
      </c>
      <c r="AM28" s="120">
        <v>3489722.2199999997</v>
      </c>
      <c r="AN28" s="120">
        <v>2793594.7399999998</v>
      </c>
      <c r="AO28" s="120">
        <v>2293747.02</v>
      </c>
      <c r="AP28" s="120">
        <v>2041506.7099999997</v>
      </c>
      <c r="AQ28" s="120">
        <v>1375310.01</v>
      </c>
      <c r="AR28" s="120">
        <v>1776137.79</v>
      </c>
      <c r="AS28" s="120">
        <v>36236640.369999997</v>
      </c>
      <c r="AT28" s="120">
        <v>1684577.6099999999</v>
      </c>
      <c r="AU28" s="120">
        <v>1271080.92</v>
      </c>
      <c r="AV28" s="120">
        <v>2924405.48</v>
      </c>
      <c r="AW28" s="120">
        <v>3936390.6799999997</v>
      </c>
      <c r="AX28" s="120">
        <v>4385787.49</v>
      </c>
      <c r="AY28" s="120">
        <v>1843501.34</v>
      </c>
      <c r="AZ28" s="120">
        <v>2736870.43</v>
      </c>
      <c r="BA28" s="120">
        <v>888179.51</v>
      </c>
      <c r="BB28" s="120">
        <v>1650183.06</v>
      </c>
      <c r="BC28" s="120">
        <v>1610477.91</v>
      </c>
      <c r="BD28" s="120">
        <v>1531142.6300000001</v>
      </c>
      <c r="BE28" s="120">
        <v>6726224.1900000004</v>
      </c>
      <c r="BF28" s="120">
        <v>1546849.73</v>
      </c>
      <c r="BG28" s="120">
        <v>1321766.07</v>
      </c>
      <c r="BH28" s="120">
        <v>11075804.559999999</v>
      </c>
      <c r="BI28" s="120">
        <v>16920085.460000001</v>
      </c>
      <c r="BJ28" s="120">
        <v>2956557.32</v>
      </c>
      <c r="BK28" s="120">
        <v>1624183.15</v>
      </c>
      <c r="BL28" s="120">
        <v>2896522.23</v>
      </c>
      <c r="BM28" s="120">
        <v>3773243.48</v>
      </c>
      <c r="BN28" s="120">
        <v>2155060.0099999998</v>
      </c>
      <c r="BO28" s="120">
        <v>65976.5</v>
      </c>
      <c r="BP28" s="120">
        <v>28986</v>
      </c>
      <c r="BQ28" s="120">
        <v>29372605.100000001</v>
      </c>
      <c r="BR28" s="120">
        <v>4244446.8499999996</v>
      </c>
      <c r="BS28" s="120">
        <v>4285788.74</v>
      </c>
      <c r="BT28" s="120">
        <v>1827189.23</v>
      </c>
      <c r="BU28" s="120">
        <v>3198702.7199999997</v>
      </c>
      <c r="BV28" s="120">
        <v>2559601.36</v>
      </c>
      <c r="BW28" s="120">
        <v>2074474.48</v>
      </c>
      <c r="BX28" s="120">
        <v>2536615.92</v>
      </c>
      <c r="BY28" s="120">
        <v>13614534.270000001</v>
      </c>
      <c r="BZ28" s="120">
        <v>2364303.6800000002</v>
      </c>
      <c r="CA28" s="120">
        <v>5175593.0599999996</v>
      </c>
      <c r="CB28" s="120">
        <v>8221168.1400000006</v>
      </c>
      <c r="CC28" s="120">
        <v>2203422.96</v>
      </c>
      <c r="CD28" s="120">
        <v>2594902.31</v>
      </c>
      <c r="CE28" s="120">
        <v>2226444.94</v>
      </c>
      <c r="CF28" s="120">
        <v>59802991.599999994</v>
      </c>
      <c r="CG28" s="120">
        <v>3101728.75</v>
      </c>
      <c r="CH28" s="120">
        <v>7692468.1099999994</v>
      </c>
      <c r="CI28" s="120">
        <v>3880861.7699999996</v>
      </c>
      <c r="CJ28" s="120">
        <v>4422614.2699999996</v>
      </c>
      <c r="CK28" s="120">
        <v>2115133.37</v>
      </c>
      <c r="CL28" s="120">
        <v>2938871.36</v>
      </c>
      <c r="CM28" s="120">
        <v>5909483.5599999996</v>
      </c>
      <c r="CN28" s="120">
        <v>1679756.92</v>
      </c>
      <c r="CO28" s="120">
        <v>2456413.67</v>
      </c>
      <c r="CP28" s="120">
        <v>3158018.7800000003</v>
      </c>
      <c r="CQ28" s="120">
        <v>2390661.6999999997</v>
      </c>
      <c r="CR28" s="120">
        <v>1926353.47</v>
      </c>
      <c r="CS28" s="120">
        <v>34722561.299999997</v>
      </c>
      <c r="CT28" s="120">
        <v>1863395.77</v>
      </c>
      <c r="CU28" s="120">
        <v>1852557.04</v>
      </c>
      <c r="CV28" s="120">
        <v>5519418.1699999999</v>
      </c>
      <c r="CW28" s="120">
        <v>1992377.31</v>
      </c>
      <c r="CX28" s="120">
        <v>1814738.5899999999</v>
      </c>
      <c r="CY28" s="120">
        <v>1977233.4799999997</v>
      </c>
      <c r="CZ28" s="120">
        <v>821707.63</v>
      </c>
      <c r="DA28" s="120">
        <v>22079334.800000001</v>
      </c>
      <c r="DB28" s="120">
        <v>25246307.200000003</v>
      </c>
      <c r="DC28" s="120">
        <v>2238448.3499999996</v>
      </c>
      <c r="DD28" s="120">
        <v>2498186.94</v>
      </c>
      <c r="DE28" s="120">
        <v>10369867.970000001</v>
      </c>
      <c r="DF28" s="120">
        <v>6380846.4100000001</v>
      </c>
      <c r="DG28" s="120">
        <v>7293763.8099999996</v>
      </c>
      <c r="DH28" s="120">
        <v>21238728.900000002</v>
      </c>
      <c r="DI28" s="120">
        <v>1418937.21</v>
      </c>
      <c r="DJ28" s="120">
        <v>78311332.969999999</v>
      </c>
      <c r="DK28" s="120">
        <v>6517372.7799999993</v>
      </c>
      <c r="DL28" s="120">
        <v>4651039.58</v>
      </c>
      <c r="DM28" s="120">
        <v>3294009.58</v>
      </c>
      <c r="DN28" s="120">
        <v>2974629.31</v>
      </c>
      <c r="DO28" s="120">
        <v>3288763.6599999997</v>
      </c>
      <c r="DP28" s="120">
        <v>5033126.66</v>
      </c>
      <c r="DQ28" s="120">
        <v>3057491.93</v>
      </c>
      <c r="DR28" s="120">
        <v>10957676.859999999</v>
      </c>
      <c r="DS28" s="120">
        <v>46346514.75</v>
      </c>
      <c r="DT28" s="120">
        <v>3365804.33</v>
      </c>
      <c r="DU28" s="120">
        <v>12710032.699999999</v>
      </c>
      <c r="DV28" s="120">
        <v>16837903.379999999</v>
      </c>
      <c r="DW28" s="120">
        <v>3910793.75</v>
      </c>
      <c r="DX28" s="120">
        <v>8747755.2599999998</v>
      </c>
      <c r="DY28" s="120">
        <v>5441205.1200000001</v>
      </c>
      <c r="DZ28" s="120">
        <v>2270335.75</v>
      </c>
      <c r="EA28" s="120">
        <v>3125710.38</v>
      </c>
      <c r="EB28" s="120">
        <v>2761108.36</v>
      </c>
      <c r="EC28" s="120">
        <v>7707492.8100000015</v>
      </c>
      <c r="ED28" s="120">
        <v>17492114.380000003</v>
      </c>
      <c r="EE28" s="120">
        <v>12389390.459999999</v>
      </c>
      <c r="EF28" s="120">
        <v>2926339.27</v>
      </c>
      <c r="EG28" s="120">
        <v>3238054.66</v>
      </c>
      <c r="EH28" s="120">
        <v>3147810.6399999997</v>
      </c>
      <c r="EI28" s="120">
        <v>5970801.7699999996</v>
      </c>
      <c r="EJ28" s="120">
        <v>7046318.9299999997</v>
      </c>
      <c r="EK28" s="120">
        <v>1372563.07</v>
      </c>
      <c r="EL28" s="120">
        <v>2539945.5099999998</v>
      </c>
      <c r="EM28" s="120">
        <v>43402581.629999995</v>
      </c>
      <c r="EN28" s="120">
        <v>2465571.61</v>
      </c>
      <c r="EO28" s="120">
        <v>2295422.04</v>
      </c>
      <c r="EP28" s="120">
        <v>3035932.33</v>
      </c>
      <c r="EQ28" s="120">
        <v>1651500.71</v>
      </c>
      <c r="ER28" s="120">
        <v>1305307.99</v>
      </c>
      <c r="ES28" s="120">
        <v>5078765.6399999997</v>
      </c>
      <c r="ET28" s="120">
        <v>2591384.5300000003</v>
      </c>
      <c r="EU28" s="120">
        <v>1693344.7</v>
      </c>
      <c r="EV28" s="120">
        <v>26400671.480000004</v>
      </c>
      <c r="EW28" s="120">
        <v>1064328.83</v>
      </c>
      <c r="EX28" s="120">
        <v>2888340.95</v>
      </c>
      <c r="EY28" s="120">
        <v>6751331.3599999994</v>
      </c>
      <c r="EZ28" s="120">
        <v>13618353.799999999</v>
      </c>
      <c r="FA28" s="120">
        <v>5873730.2799999993</v>
      </c>
      <c r="FB28" s="120">
        <v>4538490.42</v>
      </c>
      <c r="FC28" s="120">
        <v>3280488.02</v>
      </c>
      <c r="FD28" s="120">
        <v>3565164.6300000004</v>
      </c>
      <c r="FE28" s="120">
        <v>2460343.2199999997</v>
      </c>
      <c r="FF28" s="120">
        <v>2517770.5</v>
      </c>
      <c r="FG28" s="120">
        <v>1891112.4</v>
      </c>
      <c r="FH28" s="120">
        <v>17719084.990000002</v>
      </c>
      <c r="FI28" s="120">
        <v>1674712.63</v>
      </c>
      <c r="FJ28" s="120">
        <v>2048561.38</v>
      </c>
      <c r="FK28" s="120">
        <v>1328209.98</v>
      </c>
      <c r="FL28" s="120">
        <v>3928125.0000000005</v>
      </c>
      <c r="FM28" s="120">
        <v>2513239.56</v>
      </c>
      <c r="FN28" s="120">
        <v>1014317.6199999999</v>
      </c>
      <c r="FO28" s="120">
        <v>360604.78</v>
      </c>
      <c r="FP28" s="120">
        <v>55466769.630000003</v>
      </c>
      <c r="FQ28" s="120">
        <v>2178943.84</v>
      </c>
      <c r="FR28" s="120">
        <v>4016704.42</v>
      </c>
      <c r="FS28" s="120">
        <v>5809547.3699999992</v>
      </c>
      <c r="FT28" s="120">
        <v>3673497.56</v>
      </c>
      <c r="FU28" s="120">
        <v>1991599.5499999998</v>
      </c>
      <c r="FV28" s="120">
        <v>10057397.779999999</v>
      </c>
      <c r="FW28" s="120">
        <v>4967211.75</v>
      </c>
      <c r="FX28" s="120">
        <v>3845042.5599999996</v>
      </c>
      <c r="FY28" s="120">
        <v>2396758.69</v>
      </c>
      <c r="FZ28" s="120">
        <v>6943658.71</v>
      </c>
      <c r="GA28" s="120">
        <v>3190132.4299999997</v>
      </c>
      <c r="GB28" s="120">
        <v>2606763.6399999997</v>
      </c>
      <c r="GC28" s="120">
        <v>1448776.58</v>
      </c>
      <c r="GD28" s="120">
        <v>24885935.82</v>
      </c>
      <c r="GE28" s="120">
        <v>1695040.3</v>
      </c>
      <c r="GF28" s="120">
        <v>1883580.8699999999</v>
      </c>
      <c r="GG28" s="120">
        <v>4630345.24</v>
      </c>
      <c r="GH28" s="120">
        <v>2198740.54</v>
      </c>
      <c r="GI28" s="120">
        <v>2493599.3699999996</v>
      </c>
      <c r="GJ28" s="120">
        <v>2110107.6799999997</v>
      </c>
      <c r="GK28" s="120">
        <v>5812063.2200000007</v>
      </c>
      <c r="GL28" s="120">
        <v>1314273.51</v>
      </c>
      <c r="GM28" s="120">
        <v>892839.95000000007</v>
      </c>
      <c r="GN28" s="120">
        <v>883780.13</v>
      </c>
      <c r="GO28" s="120">
        <v>807162.09</v>
      </c>
      <c r="GP28" s="120">
        <v>15056587.02</v>
      </c>
      <c r="GQ28" s="120">
        <v>5042038.6899999995</v>
      </c>
      <c r="GR28" s="120">
        <v>2597736.96</v>
      </c>
      <c r="GS28" s="120">
        <v>14390218.34</v>
      </c>
      <c r="GT28" s="120">
        <v>894760.47</v>
      </c>
      <c r="GU28" s="120">
        <v>3630258.82</v>
      </c>
      <c r="GV28" s="120">
        <v>6411633.8800000008</v>
      </c>
      <c r="GW28" s="120">
        <v>2196852.7199999997</v>
      </c>
      <c r="GX28" s="120">
        <v>19389766.98</v>
      </c>
      <c r="GY28" s="120">
        <v>1392387.84</v>
      </c>
      <c r="GZ28" s="120">
        <v>4747783.1500000004</v>
      </c>
      <c r="HA28" s="120">
        <v>1942699.2799999998</v>
      </c>
      <c r="HB28" s="120">
        <v>36371955.410000004</v>
      </c>
      <c r="HC28" s="120">
        <v>713233.02</v>
      </c>
      <c r="HD28" s="120">
        <v>4050557.2500000005</v>
      </c>
      <c r="HE28" s="120">
        <v>3061500.5700000003</v>
      </c>
      <c r="HF28" s="120">
        <v>2296543.3499999996</v>
      </c>
      <c r="HG28" s="120">
        <v>3619795.3299999996</v>
      </c>
      <c r="HH28" s="120">
        <v>759817.54999999993</v>
      </c>
      <c r="HI28" s="120">
        <v>31426352.52</v>
      </c>
      <c r="HJ28" s="120">
        <v>5244688.709999999</v>
      </c>
      <c r="HK28" s="120">
        <v>4855809.63</v>
      </c>
      <c r="HL28" s="120">
        <v>3954472.78</v>
      </c>
      <c r="HM28" s="120">
        <v>2712401.4899999998</v>
      </c>
      <c r="HN28" s="120">
        <v>2107697.5300000003</v>
      </c>
      <c r="HO28" s="120">
        <v>5158799.68</v>
      </c>
      <c r="HP28" s="120">
        <v>2232877.88</v>
      </c>
      <c r="HQ28" s="120">
        <v>40421494.68</v>
      </c>
      <c r="HR28" s="120">
        <v>12100818.540000001</v>
      </c>
      <c r="HS28" s="120">
        <v>2755815.3800000004</v>
      </c>
      <c r="HT28" s="120">
        <v>2972776.99</v>
      </c>
      <c r="HU28" s="120">
        <v>2674322.0199999996</v>
      </c>
      <c r="HV28" s="120">
        <v>1812628.51</v>
      </c>
      <c r="HW28" s="120">
        <v>5943863.8099999996</v>
      </c>
      <c r="HX28" s="120">
        <v>2726931.9000000004</v>
      </c>
      <c r="HY28" s="120">
        <v>2180531.0700000003</v>
      </c>
      <c r="HZ28" s="120">
        <v>2703285.31</v>
      </c>
      <c r="IA28" s="120">
        <v>3338034.8600000003</v>
      </c>
      <c r="IB28" s="120">
        <v>4501146.7200000007</v>
      </c>
      <c r="IC28" s="120">
        <v>1034245.97</v>
      </c>
      <c r="ID28" s="120">
        <v>3560771.62</v>
      </c>
      <c r="IE28" s="120">
        <v>1944038.79</v>
      </c>
      <c r="IF28" s="120">
        <v>1312799.67</v>
      </c>
      <c r="IG28" s="120">
        <v>37622681.950000003</v>
      </c>
      <c r="IH28" s="120">
        <v>13170013.9</v>
      </c>
      <c r="II28" s="120">
        <v>4111562.12</v>
      </c>
      <c r="IJ28" s="120">
        <v>7890691.2599999998</v>
      </c>
      <c r="IK28" s="120">
        <v>10225865.700000001</v>
      </c>
      <c r="IL28" s="120">
        <v>2890392.31</v>
      </c>
      <c r="IM28" s="120">
        <v>3069888.2</v>
      </c>
      <c r="IN28" s="120">
        <v>2221960.39</v>
      </c>
      <c r="IO28" s="120">
        <v>1831141.29</v>
      </c>
      <c r="IP28" s="120">
        <v>2760641.3200000003</v>
      </c>
      <c r="IQ28" s="120">
        <v>2528794.27</v>
      </c>
      <c r="IR28" s="120">
        <v>35509592.069999993</v>
      </c>
      <c r="IS28" s="120">
        <v>28649536.499999996</v>
      </c>
      <c r="IT28" s="120">
        <v>6757533.9600000009</v>
      </c>
      <c r="IU28" s="120">
        <v>5450267</v>
      </c>
      <c r="IV28" s="120">
        <v>1733355.21</v>
      </c>
      <c r="IW28" s="120">
        <v>1104717.2799999998</v>
      </c>
      <c r="IX28" s="120">
        <v>2411378.5</v>
      </c>
      <c r="IY28" s="120">
        <v>1168029.1299999999</v>
      </c>
      <c r="IZ28" s="120">
        <v>1544823</v>
      </c>
      <c r="JA28" s="120">
        <v>3778796.84</v>
      </c>
      <c r="JB28" s="120">
        <v>4203081.9399999995</v>
      </c>
      <c r="JC28" s="120">
        <v>1984040.4900000002</v>
      </c>
      <c r="JD28" s="120">
        <v>17509042.140000001</v>
      </c>
      <c r="JE28" s="120">
        <v>8840541.4900000002</v>
      </c>
      <c r="JF28" s="120">
        <v>834307.88</v>
      </c>
      <c r="JG28" s="120">
        <v>1436245.81</v>
      </c>
      <c r="JH28" s="120">
        <v>1294097.69</v>
      </c>
      <c r="JI28" s="120">
        <v>973264.16</v>
      </c>
      <c r="JJ28" s="120">
        <v>18671214.48</v>
      </c>
      <c r="JK28" s="120">
        <v>1435256.11</v>
      </c>
      <c r="JL28" s="120">
        <v>2703428.73</v>
      </c>
      <c r="JM28" s="120">
        <v>3859629.68</v>
      </c>
      <c r="JN28" s="120">
        <v>2001859.7</v>
      </c>
      <c r="JO28" s="120">
        <v>5602987.96</v>
      </c>
      <c r="JP28" s="120">
        <v>865638.48999999987</v>
      </c>
      <c r="JQ28" s="120">
        <v>37182104.189999998</v>
      </c>
      <c r="JR28" s="120">
        <v>20302585.190000001</v>
      </c>
      <c r="JS28" s="120">
        <v>4045543.7200000007</v>
      </c>
      <c r="JT28" s="120">
        <v>2968352.79</v>
      </c>
      <c r="JU28" s="120">
        <v>4897359.1500000004</v>
      </c>
      <c r="JV28" s="120">
        <v>1637167.6099999999</v>
      </c>
      <c r="JW28" s="120">
        <v>11864412.699999997</v>
      </c>
      <c r="JX28" s="120">
        <v>4271113.0999999996</v>
      </c>
      <c r="JY28" s="120">
        <v>5000495.8499999987</v>
      </c>
      <c r="JZ28" s="120">
        <v>4507189.78</v>
      </c>
      <c r="KA28" s="120">
        <v>3755105.54</v>
      </c>
      <c r="KB28" s="120">
        <v>4278661.62</v>
      </c>
      <c r="KC28" s="120">
        <v>2941894.06</v>
      </c>
      <c r="KD28" s="120">
        <v>943587.53</v>
      </c>
      <c r="KE28" s="120">
        <v>3118171.4699999997</v>
      </c>
      <c r="KF28" s="120">
        <v>63149344.209999993</v>
      </c>
      <c r="KG28" s="120">
        <v>0</v>
      </c>
      <c r="KH28" s="120">
        <v>2457027.2600000002</v>
      </c>
      <c r="KI28" s="120">
        <v>4439074.63</v>
      </c>
      <c r="KJ28" s="120">
        <v>3506118.8000000003</v>
      </c>
      <c r="KK28" s="120">
        <v>4477238.29</v>
      </c>
      <c r="KL28" s="120">
        <v>11443579.470000001</v>
      </c>
      <c r="KM28" s="120">
        <v>2237094.63</v>
      </c>
      <c r="KN28" s="120">
        <v>2336447.96</v>
      </c>
      <c r="KO28" s="120">
        <v>17379859.150000002</v>
      </c>
      <c r="KP28" s="120">
        <v>3110604.7</v>
      </c>
      <c r="KQ28" s="120">
        <v>4653942.2699999996</v>
      </c>
      <c r="KR28" s="120">
        <v>17698400.579999998</v>
      </c>
      <c r="KS28" s="120">
        <v>4215448.84</v>
      </c>
      <c r="KT28" s="120">
        <v>7687004.96</v>
      </c>
      <c r="KU28" s="120">
        <v>31284396.719999999</v>
      </c>
      <c r="KV28" s="120">
        <v>5693940.1899999995</v>
      </c>
      <c r="KW28" s="120">
        <v>31675352.600000001</v>
      </c>
      <c r="KX28" s="120">
        <v>3440158.89</v>
      </c>
      <c r="KY28" s="120">
        <v>1936294.3199999998</v>
      </c>
      <c r="KZ28" s="120">
        <v>7511883.5</v>
      </c>
      <c r="LA28" s="120">
        <v>5524577.379999999</v>
      </c>
      <c r="LB28" s="120">
        <v>2870763.79</v>
      </c>
      <c r="LC28" s="120">
        <v>2062996.5900000003</v>
      </c>
      <c r="LD28" s="120">
        <v>2000507.45</v>
      </c>
      <c r="LE28" s="120">
        <v>69763113.75999999</v>
      </c>
      <c r="LF28" s="120">
        <v>13527763.52</v>
      </c>
      <c r="LG28" s="120">
        <v>18653313.690000001</v>
      </c>
      <c r="LH28" s="120">
        <v>13902793.800000001</v>
      </c>
      <c r="LI28" s="120">
        <v>5421350.2799999993</v>
      </c>
      <c r="LJ28" s="120">
        <v>2194112.5300000003</v>
      </c>
      <c r="LK28" s="120">
        <v>1729352.5099999998</v>
      </c>
      <c r="LL28" s="120">
        <v>4209306.5999999996</v>
      </c>
      <c r="LM28" s="120">
        <v>2566578.85</v>
      </c>
      <c r="LN28" s="120">
        <v>5449356.2999999998</v>
      </c>
      <c r="LO28" s="120">
        <v>1159965.25</v>
      </c>
      <c r="LP28" s="120">
        <v>18995438.209999997</v>
      </c>
      <c r="LQ28" s="120">
        <v>4519438.91</v>
      </c>
      <c r="LR28" s="120">
        <v>2228044.92</v>
      </c>
      <c r="LS28" s="120">
        <v>49501474.439999998</v>
      </c>
      <c r="LT28" s="120">
        <v>23424303.649999999</v>
      </c>
      <c r="LU28" s="120">
        <v>30266302.799999997</v>
      </c>
      <c r="LV28" s="120">
        <v>11846221.649999999</v>
      </c>
      <c r="LW28" s="120">
        <v>8568349.1899999995</v>
      </c>
      <c r="LX28" s="120">
        <v>7437843.9900000002</v>
      </c>
      <c r="LY28" s="120">
        <v>4626647.1999999993</v>
      </c>
      <c r="LZ28" s="120">
        <v>3934284.26</v>
      </c>
      <c r="MA28" s="120">
        <v>3930596.27</v>
      </c>
      <c r="MB28" s="120">
        <v>5189927.0600000005</v>
      </c>
      <c r="MC28" s="120">
        <v>13106791.65</v>
      </c>
      <c r="MD28" s="120">
        <v>4031761.2399999998</v>
      </c>
      <c r="ME28" s="120">
        <v>57581072.289999999</v>
      </c>
      <c r="MF28" s="120">
        <v>3746428.09</v>
      </c>
      <c r="MG28" s="120">
        <v>987732.81</v>
      </c>
      <c r="MH28" s="120">
        <v>1923254.93</v>
      </c>
      <c r="MI28" s="120">
        <v>1127961.3599999999</v>
      </c>
      <c r="MJ28" s="120">
        <v>4162947.04</v>
      </c>
      <c r="MK28" s="120">
        <v>2790863.92</v>
      </c>
      <c r="ML28" s="120">
        <v>2519875.36</v>
      </c>
      <c r="MM28" s="120">
        <v>5577677.1099999994</v>
      </c>
      <c r="MN28" s="120">
        <v>2475707.36</v>
      </c>
      <c r="MO28" s="120">
        <v>2015540.27</v>
      </c>
      <c r="MP28" s="120">
        <v>1674688.4899999998</v>
      </c>
      <c r="MQ28" s="120">
        <v>35608616.760000005</v>
      </c>
      <c r="MR28" s="120">
        <v>3967058.64</v>
      </c>
      <c r="MS28" s="120">
        <v>3035474.56</v>
      </c>
      <c r="MT28" s="120">
        <v>5463487.2297999999</v>
      </c>
      <c r="MU28" s="120">
        <v>5913513.5399999991</v>
      </c>
      <c r="MV28" s="120">
        <v>3093507.78</v>
      </c>
      <c r="MW28" s="120">
        <v>10895119.379799999</v>
      </c>
      <c r="MX28" s="120">
        <v>6518111.8300000001</v>
      </c>
      <c r="MY28" s="120">
        <v>3691697.0400000005</v>
      </c>
      <c r="MZ28" s="120">
        <v>1328027.48</v>
      </c>
      <c r="NA28" s="120">
        <v>727225.65999999992</v>
      </c>
      <c r="NB28" s="120">
        <v>88274698.120000005</v>
      </c>
      <c r="NC28" s="120">
        <v>10537856.799999999</v>
      </c>
      <c r="ND28" s="120">
        <v>3901750.9299999997</v>
      </c>
      <c r="NE28" s="120">
        <v>22004755.93</v>
      </c>
      <c r="NF28" s="120">
        <v>3513335.6800000006</v>
      </c>
      <c r="NG28" s="120">
        <v>6757698.9100000001</v>
      </c>
      <c r="NH28" s="120">
        <v>16363905.880000001</v>
      </c>
      <c r="NI28" s="120">
        <v>11031805.08</v>
      </c>
      <c r="NJ28" s="120">
        <v>860578.19</v>
      </c>
      <c r="NK28" s="120">
        <v>2905607.8899999997</v>
      </c>
      <c r="NL28" s="120">
        <v>5431821.54</v>
      </c>
      <c r="NM28" s="120">
        <v>2606090.8400000003</v>
      </c>
      <c r="NN28" s="120">
        <v>22994587.57</v>
      </c>
      <c r="NO28" s="120">
        <v>3363314.3099999996</v>
      </c>
      <c r="NP28" s="120">
        <v>2768867.6799999997</v>
      </c>
      <c r="NQ28" s="120">
        <v>3219618.76</v>
      </c>
      <c r="NR28" s="120">
        <v>2211626.81</v>
      </c>
      <c r="NS28" s="120">
        <v>717761.21</v>
      </c>
      <c r="NT28" s="120">
        <v>1317526.95</v>
      </c>
      <c r="NU28" s="120">
        <v>38054482.990000002</v>
      </c>
      <c r="NV28" s="120">
        <v>14801075.49</v>
      </c>
      <c r="NW28" s="120">
        <v>2733889.74</v>
      </c>
      <c r="NX28" s="120">
        <v>1611445.35</v>
      </c>
      <c r="NY28" s="120">
        <v>1942107.29</v>
      </c>
      <c r="NZ28" s="120">
        <v>4038685.6499999994</v>
      </c>
      <c r="OA28" s="120">
        <v>1317893.0900000001</v>
      </c>
      <c r="OB28" s="120">
        <v>41487863.009999998</v>
      </c>
      <c r="OC28" s="120">
        <v>13110837.689999999</v>
      </c>
      <c r="OD28" s="120">
        <v>5574775.3399999999</v>
      </c>
      <c r="OE28" s="120">
        <v>14214350.620000001</v>
      </c>
      <c r="OF28" s="120">
        <v>3034369.0500000003</v>
      </c>
      <c r="OG28" s="120">
        <v>3994371.65</v>
      </c>
      <c r="OH28" s="120">
        <v>5062209.3400000008</v>
      </c>
      <c r="OI28" s="120">
        <v>828114.95999999985</v>
      </c>
      <c r="OJ28" s="120">
        <v>1877801.89</v>
      </c>
      <c r="OK28" s="120">
        <v>57328525.300000004</v>
      </c>
      <c r="OL28" s="120">
        <v>11509409.67</v>
      </c>
      <c r="OM28" s="120">
        <v>14726437.899999999</v>
      </c>
      <c r="ON28" s="120">
        <v>6456149.0200000005</v>
      </c>
      <c r="OO28" s="120">
        <v>4295818</v>
      </c>
      <c r="OP28" s="120">
        <v>1081818.75</v>
      </c>
      <c r="OQ28" s="120">
        <v>21513632.650000002</v>
      </c>
      <c r="OR28" s="120">
        <v>2421445.14</v>
      </c>
      <c r="OS28" s="120">
        <v>2636814.52</v>
      </c>
      <c r="OT28" s="120">
        <v>3304334.7800000003</v>
      </c>
      <c r="OU28" s="120">
        <v>4262556.0999999996</v>
      </c>
      <c r="OV28" s="120">
        <v>7850616.6699999999</v>
      </c>
      <c r="OW28" s="120">
        <v>2716119.71</v>
      </c>
      <c r="OX28" s="120">
        <v>1690738</v>
      </c>
      <c r="OY28" s="120">
        <v>1330832.23</v>
      </c>
      <c r="OZ28" s="120">
        <v>31996991.219999999</v>
      </c>
      <c r="PA28" s="120">
        <v>1631882.32</v>
      </c>
      <c r="PB28" s="120">
        <v>6613484.5</v>
      </c>
      <c r="PC28" s="120">
        <v>1333486.05</v>
      </c>
      <c r="PD28" s="120">
        <v>4857138.7</v>
      </c>
      <c r="PE28" s="120">
        <v>8519755.9700000007</v>
      </c>
      <c r="PF28" s="120">
        <v>3273330.55</v>
      </c>
      <c r="PG28" s="120">
        <v>1987897.62</v>
      </c>
      <c r="PH28" s="120">
        <v>4756302.7</v>
      </c>
      <c r="PI28" s="120">
        <v>3250830.55</v>
      </c>
      <c r="PJ28" s="120">
        <v>4789512.5</v>
      </c>
      <c r="PK28" s="120">
        <v>6382454.3499999996</v>
      </c>
      <c r="PL28" s="120">
        <v>1862367.35</v>
      </c>
      <c r="PM28" s="120">
        <v>8998519.6899999995</v>
      </c>
      <c r="PN28" s="120">
        <v>1986320.88</v>
      </c>
      <c r="PO28" s="120">
        <v>1043170.78</v>
      </c>
      <c r="PP28" s="120">
        <v>549829.75</v>
      </c>
      <c r="PQ28" s="120">
        <v>1479070.87</v>
      </c>
      <c r="PR28" s="120">
        <v>88427093.420000017</v>
      </c>
      <c r="PS28" s="120">
        <v>3364241.42</v>
      </c>
      <c r="PT28" s="120">
        <v>3274421.21</v>
      </c>
      <c r="PU28" s="120">
        <v>8154956.290000001</v>
      </c>
      <c r="PV28" s="120">
        <v>15039062.700000001</v>
      </c>
      <c r="PW28" s="120">
        <v>4628581.5600000005</v>
      </c>
      <c r="PX28" s="120">
        <v>14540742.5</v>
      </c>
      <c r="PY28" s="120">
        <v>5400335.3200000003</v>
      </c>
      <c r="PZ28" s="120">
        <v>8192402.7599999998</v>
      </c>
      <c r="QA28" s="120">
        <v>2203899.52</v>
      </c>
      <c r="QB28" s="120">
        <v>7370999.1200000001</v>
      </c>
      <c r="QC28" s="120">
        <v>3546325.1500000004</v>
      </c>
      <c r="QD28" s="120">
        <v>3993578.5</v>
      </c>
      <c r="QE28" s="120">
        <v>5505879.5600000005</v>
      </c>
      <c r="QF28" s="120">
        <v>8112456.2700000005</v>
      </c>
      <c r="QG28" s="120">
        <v>3533512.7600000007</v>
      </c>
      <c r="QH28" s="120">
        <v>3157512.94</v>
      </c>
      <c r="QI28" s="120">
        <v>2585246.8600000003</v>
      </c>
      <c r="QJ28" s="120">
        <v>1988995.4</v>
      </c>
      <c r="QK28" s="120">
        <v>6312099.8899999997</v>
      </c>
      <c r="QL28" s="120">
        <v>8855761.8499999996</v>
      </c>
      <c r="QM28" s="120">
        <v>2674347.9899999998</v>
      </c>
      <c r="QN28" s="120">
        <v>1200620.5</v>
      </c>
      <c r="QO28" s="120">
        <v>1135266.17</v>
      </c>
      <c r="QP28" s="120">
        <v>1360242.5500000003</v>
      </c>
      <c r="QQ28" s="120">
        <v>1767907.54</v>
      </c>
      <c r="QR28" s="120">
        <v>41729434.530000001</v>
      </c>
      <c r="QS28" s="120">
        <v>2842588.12</v>
      </c>
      <c r="QT28" s="120">
        <v>5780626.9499999993</v>
      </c>
      <c r="QU28" s="120">
        <v>3340819.19</v>
      </c>
      <c r="QV28" s="120">
        <v>5908202.5700000003</v>
      </c>
      <c r="QW28" s="120">
        <v>8542563.9700000007</v>
      </c>
      <c r="QX28" s="120">
        <v>3280799.5300000003</v>
      </c>
      <c r="QY28" s="120">
        <v>6920561.5500000007</v>
      </c>
      <c r="QZ28" s="120">
        <v>6955197.6699999999</v>
      </c>
      <c r="RA28" s="120">
        <v>2441212.79</v>
      </c>
      <c r="RB28" s="120">
        <v>3600414.4</v>
      </c>
      <c r="RC28" s="120">
        <v>1384999.32</v>
      </c>
      <c r="RD28" s="120">
        <v>1587175</v>
      </c>
      <c r="RE28" s="120">
        <v>50772935.960000001</v>
      </c>
      <c r="RF28" s="120">
        <v>10180909.32</v>
      </c>
      <c r="RG28" s="120">
        <v>4722162.6300000008</v>
      </c>
      <c r="RH28" s="120">
        <v>5522665.7000000002</v>
      </c>
      <c r="RI28" s="120">
        <v>3303502.1300000004</v>
      </c>
      <c r="RJ28" s="120">
        <v>4453955.9700000007</v>
      </c>
      <c r="RK28" s="120">
        <v>12476371.279999999</v>
      </c>
      <c r="RL28" s="120">
        <v>3732875.7600000002</v>
      </c>
      <c r="RM28" s="120">
        <v>5157173</v>
      </c>
      <c r="RN28" s="120">
        <v>7614111.2199999997</v>
      </c>
      <c r="RO28" s="120">
        <v>9050796</v>
      </c>
      <c r="RP28" s="120">
        <v>2137074.66</v>
      </c>
      <c r="RQ28" s="120">
        <v>1839683.46</v>
      </c>
      <c r="RR28" s="120">
        <v>2829131.08</v>
      </c>
      <c r="RS28" s="120">
        <v>2013677.66</v>
      </c>
      <c r="RT28" s="120">
        <v>2006421.3</v>
      </c>
      <c r="RU28" s="120">
        <v>2640381.9499999997</v>
      </c>
      <c r="RV28" s="120">
        <v>1124130.04</v>
      </c>
      <c r="RW28" s="120">
        <v>1397422.6</v>
      </c>
      <c r="RX28" s="120">
        <v>1228608.04</v>
      </c>
      <c r="RY28" s="120">
        <v>36213708.359999999</v>
      </c>
      <c r="RZ28" s="120">
        <v>4562796.91</v>
      </c>
      <c r="SA28" s="120">
        <v>3831027.16</v>
      </c>
      <c r="SB28" s="120">
        <v>2878343.42</v>
      </c>
      <c r="SC28" s="120">
        <v>2684707.63</v>
      </c>
      <c r="SD28" s="120">
        <v>2286105.19</v>
      </c>
      <c r="SE28" s="120">
        <v>1811725.62</v>
      </c>
      <c r="SF28" s="120">
        <v>4493260.1899999995</v>
      </c>
      <c r="SG28" s="120">
        <v>2695696.26</v>
      </c>
      <c r="SH28" s="120">
        <v>3353308.62</v>
      </c>
      <c r="SI28" s="120">
        <v>6499798.5300000003</v>
      </c>
      <c r="SJ28" s="120">
        <v>770853.05</v>
      </c>
      <c r="SK28" s="120">
        <v>19349095.34</v>
      </c>
      <c r="SL28" s="120">
        <v>3401074.7</v>
      </c>
      <c r="SM28" s="120">
        <v>5388335.79</v>
      </c>
      <c r="SN28" s="120">
        <v>6777011.1500000004</v>
      </c>
      <c r="SO28" s="120">
        <v>3367890.9299999997</v>
      </c>
      <c r="SP28" s="120">
        <v>5212340.92</v>
      </c>
      <c r="SQ28" s="120">
        <v>3058442.66</v>
      </c>
      <c r="SR28" s="120">
        <v>1936110.77</v>
      </c>
      <c r="SS28" s="120">
        <v>48425378.109999999</v>
      </c>
      <c r="ST28" s="120">
        <v>2838698.23</v>
      </c>
      <c r="SU28" s="120">
        <v>7827349.4900000002</v>
      </c>
      <c r="SV28" s="120">
        <v>5383721.2999999998</v>
      </c>
      <c r="SW28" s="120">
        <v>1899499.62</v>
      </c>
      <c r="SX28" s="120">
        <v>3297820.88</v>
      </c>
      <c r="SY28" s="120">
        <v>5383892.1400000006</v>
      </c>
      <c r="SZ28" s="120">
        <v>16241327.119999999</v>
      </c>
      <c r="TA28" s="120">
        <v>3659592.79</v>
      </c>
      <c r="TB28" s="120">
        <v>4177960.29</v>
      </c>
      <c r="TC28" s="120">
        <v>4438776.5699999994</v>
      </c>
      <c r="TD28" s="120">
        <v>6008547.0699999994</v>
      </c>
      <c r="TE28" s="120">
        <v>3863834.4200000004</v>
      </c>
      <c r="TF28" s="120">
        <v>4169190.78</v>
      </c>
      <c r="TG28" s="120">
        <v>63057665.220000006</v>
      </c>
      <c r="TH28" s="120">
        <v>5960331.8200000003</v>
      </c>
      <c r="TI28" s="120">
        <v>4015159.5</v>
      </c>
      <c r="TJ28" s="120">
        <v>12555019.719999999</v>
      </c>
      <c r="TK28" s="120">
        <v>8022860.9299999997</v>
      </c>
      <c r="TL28" s="120">
        <v>4385090.47</v>
      </c>
      <c r="TM28" s="120">
        <v>1960419.38</v>
      </c>
      <c r="TN28" s="120">
        <v>17498096.590000004</v>
      </c>
      <c r="TO28" s="120">
        <v>4869726.63</v>
      </c>
      <c r="TP28" s="120">
        <v>10639664.559999999</v>
      </c>
      <c r="TQ28" s="120">
        <v>7053783.9199999999</v>
      </c>
      <c r="TR28" s="120">
        <v>3795596.5</v>
      </c>
      <c r="TS28" s="120">
        <v>2389047.7000000002</v>
      </c>
      <c r="TT28" s="120">
        <v>2318861.29</v>
      </c>
      <c r="TU28" s="120">
        <v>4134983.9099999997</v>
      </c>
      <c r="TV28" s="120">
        <v>3327556.3</v>
      </c>
      <c r="TW28" s="120">
        <v>11246560.6</v>
      </c>
      <c r="TX28" s="120">
        <v>3373544.92</v>
      </c>
      <c r="TY28" s="120">
        <v>17873220.34</v>
      </c>
      <c r="TZ28" s="120">
        <v>4028991.54</v>
      </c>
      <c r="UA28" s="120">
        <v>1943295.7799999998</v>
      </c>
      <c r="UB28" s="120">
        <v>2195674.34</v>
      </c>
      <c r="UC28" s="120">
        <v>20130813.5</v>
      </c>
      <c r="UD28" s="120">
        <v>1324891.25</v>
      </c>
      <c r="UE28" s="120">
        <v>1082275.74</v>
      </c>
      <c r="UF28" s="120">
        <v>3413389.8</v>
      </c>
      <c r="UG28" s="120">
        <v>2898676.09</v>
      </c>
      <c r="UH28" s="120">
        <v>22579485.16</v>
      </c>
      <c r="UI28" s="120">
        <v>5330882.2699999996</v>
      </c>
      <c r="UJ28" s="120">
        <v>3534853.2600000002</v>
      </c>
      <c r="UK28" s="120">
        <v>5256168.79</v>
      </c>
      <c r="UL28" s="120">
        <v>5310493.8099999996</v>
      </c>
      <c r="UM28" s="120">
        <v>3828067.14</v>
      </c>
      <c r="UN28" s="120">
        <v>86808972.370000005</v>
      </c>
      <c r="UO28" s="120">
        <v>3410571.9</v>
      </c>
      <c r="UP28" s="120">
        <v>5633953.6699999999</v>
      </c>
      <c r="UQ28" s="120">
        <v>13315144.24</v>
      </c>
      <c r="UR28" s="120">
        <v>1309101.21</v>
      </c>
      <c r="US28" s="120">
        <v>2069958.99</v>
      </c>
      <c r="UT28" s="120">
        <v>8537615.6700000018</v>
      </c>
      <c r="UU28" s="120">
        <v>3171310.8</v>
      </c>
      <c r="UV28" s="120">
        <v>2466364.37</v>
      </c>
      <c r="UW28" s="120">
        <v>2595254.19</v>
      </c>
      <c r="UX28" s="120">
        <v>9093473.5300000012</v>
      </c>
      <c r="UY28" s="120">
        <v>8282458.8399999999</v>
      </c>
      <c r="UZ28" s="120">
        <v>7325777.8499999996</v>
      </c>
      <c r="VA28" s="120">
        <v>6749180.7400000002</v>
      </c>
      <c r="VB28" s="120">
        <v>2238883.73</v>
      </c>
      <c r="VC28" s="120">
        <v>2500184.8899999997</v>
      </c>
      <c r="VD28" s="120">
        <v>3977500.2800000003</v>
      </c>
      <c r="VE28" s="120">
        <v>3008869.96</v>
      </c>
      <c r="VF28" s="120">
        <v>15959031.710000001</v>
      </c>
      <c r="VG28" s="120">
        <v>1599897.3</v>
      </c>
      <c r="VH28" s="120">
        <v>1863256.71</v>
      </c>
      <c r="VI28" s="120">
        <v>639720.64</v>
      </c>
      <c r="VJ28" s="120">
        <v>23198563.030000001</v>
      </c>
      <c r="VK28" s="120">
        <v>2368172.31</v>
      </c>
      <c r="VL28" s="120">
        <v>4085244.46</v>
      </c>
      <c r="VM28" s="120">
        <v>4801678.68</v>
      </c>
      <c r="VN28" s="120">
        <v>10553805.23</v>
      </c>
      <c r="VO28" s="120">
        <v>4925673.76</v>
      </c>
      <c r="VP28" s="120">
        <v>5161757.1099999994</v>
      </c>
      <c r="VQ28" s="120">
        <v>4868952.82</v>
      </c>
      <c r="VR28" s="120">
        <v>4828774.34</v>
      </c>
      <c r="VS28" s="120">
        <v>16120534.859999999</v>
      </c>
      <c r="VT28" s="120">
        <v>3480635.7800000003</v>
      </c>
      <c r="VU28" s="120">
        <v>7408226.6799999997</v>
      </c>
      <c r="VV28" s="120">
        <v>3603902.2</v>
      </c>
      <c r="VW28" s="120">
        <v>3068914.0999999996</v>
      </c>
      <c r="VX28" s="120">
        <v>1797458.7000000002</v>
      </c>
      <c r="VY28" s="120">
        <v>123464422.06</v>
      </c>
      <c r="VZ28" s="120">
        <v>8090254.8899999997</v>
      </c>
      <c r="WA28" s="120">
        <v>6624199.6399999997</v>
      </c>
      <c r="WB28" s="120">
        <v>5762657.3499999996</v>
      </c>
      <c r="WC28" s="120">
        <v>4626938.62</v>
      </c>
      <c r="WD28" s="120">
        <v>4921076.3899999997</v>
      </c>
      <c r="WE28" s="120">
        <v>6758582.3199999994</v>
      </c>
      <c r="WF28" s="120">
        <v>9280810.6899999995</v>
      </c>
      <c r="WG28" s="120">
        <v>3392244.6599999997</v>
      </c>
      <c r="WH28" s="120">
        <v>5615307.3499999996</v>
      </c>
      <c r="WI28" s="120">
        <v>3266678.27</v>
      </c>
      <c r="WJ28" s="120">
        <v>11694184.709999999</v>
      </c>
      <c r="WK28" s="120">
        <v>5254215.8499999996</v>
      </c>
      <c r="WL28" s="120">
        <v>8204867.7800000003</v>
      </c>
      <c r="WM28" s="120">
        <v>7991922.5199999996</v>
      </c>
      <c r="WN28" s="120">
        <v>7414060.4300000006</v>
      </c>
      <c r="WO28" s="120">
        <v>5617725.54</v>
      </c>
      <c r="WP28" s="120">
        <v>9501835.2300000004</v>
      </c>
      <c r="WQ28" s="120">
        <v>2483555.13</v>
      </c>
      <c r="WR28" s="120">
        <v>11528707.18</v>
      </c>
      <c r="WS28" s="120">
        <v>34552026.359999999</v>
      </c>
      <c r="WT28" s="120">
        <v>4611152.4700000007</v>
      </c>
      <c r="WU28" s="120">
        <v>3631267.47</v>
      </c>
      <c r="WV28" s="120">
        <v>2923917.8800000004</v>
      </c>
      <c r="WW28" s="120">
        <v>4661792.2699999996</v>
      </c>
      <c r="WX28" s="120">
        <v>2162860.1999999997</v>
      </c>
      <c r="WY28" s="120">
        <v>3844011.2</v>
      </c>
      <c r="WZ28" s="120">
        <v>3725758.2800000003</v>
      </c>
      <c r="XA28" s="120">
        <v>11076120.359999999</v>
      </c>
      <c r="XB28" s="120">
        <v>2667698.96</v>
      </c>
      <c r="XC28" s="120">
        <v>2033778.7399999998</v>
      </c>
      <c r="XD28" s="120">
        <v>1915749.62</v>
      </c>
      <c r="XE28" s="120">
        <v>3056676.6300000004</v>
      </c>
      <c r="XF28" s="120">
        <v>61756266.649999999</v>
      </c>
      <c r="XG28" s="120">
        <v>4791409.5599999996</v>
      </c>
      <c r="XH28" s="120">
        <v>5306660.76</v>
      </c>
      <c r="XI28" s="120">
        <v>25695835.469999999</v>
      </c>
      <c r="XJ28" s="120">
        <v>4246838.72</v>
      </c>
      <c r="XK28" s="120">
        <v>6375368.7299999995</v>
      </c>
      <c r="XL28" s="120">
        <v>8565984.870000001</v>
      </c>
      <c r="XM28" s="120">
        <v>5665854.9299999997</v>
      </c>
      <c r="XN28" s="120">
        <v>4898424.08</v>
      </c>
      <c r="XO28" s="120">
        <v>11709252.319999998</v>
      </c>
      <c r="XP28" s="120">
        <v>6771081.1600000001</v>
      </c>
      <c r="XQ28" s="120">
        <v>3171745.33</v>
      </c>
      <c r="XR28" s="120">
        <v>3012458.5500000003</v>
      </c>
      <c r="XS28" s="120">
        <v>3835320.46</v>
      </c>
      <c r="XT28" s="120">
        <v>2939005.08</v>
      </c>
      <c r="XU28" s="120">
        <v>2241834.9899999998</v>
      </c>
      <c r="XV28" s="120">
        <v>1876118.97</v>
      </c>
      <c r="XW28" s="120">
        <v>3636371.25</v>
      </c>
      <c r="XX28" s="120">
        <v>2102165.3899999997</v>
      </c>
      <c r="XY28" s="120">
        <v>3026095.63</v>
      </c>
      <c r="XZ28" s="120">
        <v>2880472.18</v>
      </c>
      <c r="YA28" s="120">
        <v>1778353.77</v>
      </c>
      <c r="YB28" s="120">
        <v>2472565.13</v>
      </c>
      <c r="YC28" s="120">
        <v>60811830.579999998</v>
      </c>
      <c r="YD28" s="120">
        <v>3319675.1300000004</v>
      </c>
      <c r="YE28" s="120">
        <v>8474123.0599999987</v>
      </c>
      <c r="YF28" s="120">
        <v>2920456.87</v>
      </c>
      <c r="YG28" s="120">
        <v>13731884.969999999</v>
      </c>
      <c r="YH28" s="120">
        <v>4545594.09</v>
      </c>
      <c r="YI28" s="120">
        <v>7605742.5999999996</v>
      </c>
      <c r="YJ28" s="120">
        <v>2287588.4900000002</v>
      </c>
      <c r="YK28" s="120">
        <v>18247910.66</v>
      </c>
      <c r="YL28" s="120">
        <v>11832533.500000002</v>
      </c>
      <c r="YM28" s="120">
        <v>11654031.640000001</v>
      </c>
      <c r="YN28" s="120">
        <v>4575067</v>
      </c>
      <c r="YO28" s="120">
        <v>3810732.57</v>
      </c>
      <c r="YP28" s="120">
        <v>3908032.08</v>
      </c>
      <c r="YQ28" s="120">
        <v>2212972</v>
      </c>
      <c r="YR28" s="120">
        <v>727952.23</v>
      </c>
      <c r="YS28" s="120">
        <v>3339107.25</v>
      </c>
      <c r="YT28" s="120">
        <v>25964958.07</v>
      </c>
      <c r="YU28" s="120">
        <v>1874404.85</v>
      </c>
      <c r="YV28" s="120">
        <v>2053013.04</v>
      </c>
      <c r="YW28" s="120">
        <v>2063128.7</v>
      </c>
      <c r="YX28" s="120">
        <v>1891519.2</v>
      </c>
      <c r="YY28" s="120">
        <v>1972222.83</v>
      </c>
      <c r="YZ28" s="120">
        <v>1474892</v>
      </c>
      <c r="ZA28" s="120">
        <v>27725226.809999999</v>
      </c>
      <c r="ZB28" s="120">
        <v>1832811.03</v>
      </c>
      <c r="ZC28" s="120">
        <v>8390566.1899999995</v>
      </c>
      <c r="ZD28" s="120">
        <v>3294516.48</v>
      </c>
      <c r="ZE28" s="120">
        <v>1785538.98</v>
      </c>
      <c r="ZF28" s="120">
        <v>3882401.7</v>
      </c>
      <c r="ZG28" s="120">
        <v>2970053.83</v>
      </c>
      <c r="ZH28" s="120">
        <v>1551808.8</v>
      </c>
      <c r="ZI28" s="120">
        <v>10606564.34</v>
      </c>
      <c r="ZJ28" s="120">
        <v>57462837.640000001</v>
      </c>
      <c r="ZK28" s="120">
        <v>1615935.52</v>
      </c>
      <c r="ZL28" s="120">
        <v>4205806.38</v>
      </c>
      <c r="ZM28" s="120">
        <v>21880815.780000001</v>
      </c>
      <c r="ZN28" s="120">
        <v>13111153.890000001</v>
      </c>
      <c r="ZO28" s="120">
        <v>3144246.2100000004</v>
      </c>
      <c r="ZP28" s="120">
        <v>4314840.0399999991</v>
      </c>
      <c r="ZQ28" s="120">
        <v>7929915.4800000004</v>
      </c>
      <c r="ZR28" s="120">
        <v>7806675.3300000001</v>
      </c>
      <c r="ZS28" s="120">
        <v>8586613.459999999</v>
      </c>
      <c r="ZT28" s="120">
        <v>1384427.4100000001</v>
      </c>
      <c r="ZU28" s="120">
        <v>2825304.41</v>
      </c>
      <c r="ZV28" s="120">
        <v>3341209.32</v>
      </c>
      <c r="ZW28" s="120">
        <v>4514094.76</v>
      </c>
      <c r="ZX28" s="120">
        <v>3170090.2199999997</v>
      </c>
      <c r="ZY28" s="120">
        <v>3497375.48</v>
      </c>
      <c r="ZZ28" s="120">
        <v>5941335.2400000002</v>
      </c>
      <c r="AAA28" s="120">
        <v>2075887.2100000002</v>
      </c>
      <c r="AAB28" s="120">
        <v>3310180.61</v>
      </c>
      <c r="AAC28" s="120">
        <v>1159925</v>
      </c>
      <c r="AAD28" s="120">
        <v>2195754.06</v>
      </c>
      <c r="AAE28" s="120">
        <v>1348696.67</v>
      </c>
      <c r="AAF28" s="120">
        <v>21001598.469999999</v>
      </c>
      <c r="AAG28" s="120">
        <v>3240930.93</v>
      </c>
      <c r="AAH28" s="120">
        <v>2532488.1100000003</v>
      </c>
      <c r="AAI28" s="120">
        <v>2939496.5700000003</v>
      </c>
      <c r="AAJ28" s="120">
        <v>1863416.31</v>
      </c>
      <c r="AAK28" s="120">
        <v>6716170.3899999997</v>
      </c>
      <c r="AAL28" s="120">
        <v>1710826.2529000002</v>
      </c>
      <c r="AAM28" s="120">
        <v>116714626.03999999</v>
      </c>
      <c r="AAN28" s="120">
        <v>4520163.59</v>
      </c>
      <c r="AAO28" s="120">
        <v>2713980</v>
      </c>
      <c r="AAP28" s="120">
        <v>7539289.9900000012</v>
      </c>
      <c r="AAQ28" s="120">
        <v>6601046.8099999996</v>
      </c>
      <c r="AAR28" s="120">
        <v>3979870.76</v>
      </c>
      <c r="AAS28" s="120">
        <v>5445347.9400000004</v>
      </c>
      <c r="AAT28" s="120">
        <v>6770909.6600000001</v>
      </c>
      <c r="AAU28" s="120">
        <v>10653595.68</v>
      </c>
      <c r="AAV28" s="120">
        <v>3126922.4899999998</v>
      </c>
      <c r="AAW28" s="120">
        <v>4583641.2699999996</v>
      </c>
      <c r="AAX28" s="120">
        <v>20046343.960000001</v>
      </c>
      <c r="AAY28" s="120">
        <v>8283145.7899999991</v>
      </c>
      <c r="AAZ28" s="120">
        <v>1994620.31</v>
      </c>
      <c r="ABA28" s="120">
        <v>4615968.8899999997</v>
      </c>
      <c r="ABB28" s="120">
        <v>2101156.29</v>
      </c>
      <c r="ABC28" s="120">
        <v>1940593.6800000002</v>
      </c>
      <c r="ABD28" s="120">
        <v>5744946.0800000001</v>
      </c>
      <c r="ABE28" s="120">
        <v>2571962.46</v>
      </c>
      <c r="ABF28" s="120">
        <v>27795194.010000002</v>
      </c>
      <c r="ABG28" s="120">
        <v>17207154.330000002</v>
      </c>
      <c r="ABH28" s="120">
        <v>2860313.44</v>
      </c>
      <c r="ABI28" s="120">
        <v>2935984.6799999997</v>
      </c>
      <c r="ABJ28" s="120">
        <v>2165879.37</v>
      </c>
      <c r="ABK28" s="120">
        <v>2794767.4899999998</v>
      </c>
      <c r="ABL28" s="120">
        <v>1746434.24</v>
      </c>
      <c r="ABM28" s="120">
        <v>23688697.040000003</v>
      </c>
      <c r="ABN28" s="120">
        <v>2861287.0700000003</v>
      </c>
      <c r="ABO28" s="120">
        <v>1981160.5</v>
      </c>
      <c r="ABP28" s="120">
        <v>2922943.99</v>
      </c>
      <c r="ABQ28" s="120">
        <v>4968306.51</v>
      </c>
      <c r="ABR28" s="120">
        <v>2094240.22</v>
      </c>
      <c r="ABS28" s="120">
        <v>1537550.6600000001</v>
      </c>
      <c r="ABT28" s="120">
        <v>1967086.23</v>
      </c>
      <c r="ABU28" s="120">
        <v>544378.22</v>
      </c>
      <c r="ABV28" s="120">
        <v>33045090.709999997</v>
      </c>
      <c r="ABW28" s="120">
        <v>1264199.1599999999</v>
      </c>
      <c r="ABX28" s="120">
        <v>6885258.4500000002</v>
      </c>
      <c r="ABY28" s="120">
        <v>1431784.1</v>
      </c>
      <c r="ABZ28" s="120">
        <v>1908975</v>
      </c>
      <c r="ACA28" s="120">
        <v>7287143.0099999998</v>
      </c>
      <c r="ACB28" s="120">
        <v>908697.75</v>
      </c>
      <c r="ACC28" s="120">
        <v>1794429.0999999999</v>
      </c>
      <c r="ACD28" s="120">
        <v>1883294.83</v>
      </c>
      <c r="ACE28" s="120">
        <v>2795131.56</v>
      </c>
      <c r="ACF28" s="120">
        <v>1452155.0799999998</v>
      </c>
      <c r="ACG28" s="120">
        <v>66937002.960000001</v>
      </c>
      <c r="ACH28" s="120">
        <v>1509774.6100000003</v>
      </c>
      <c r="ACI28" s="120">
        <v>2368145.67</v>
      </c>
      <c r="ACJ28" s="120">
        <v>4848206.37</v>
      </c>
      <c r="ACK28" s="120">
        <v>1906266.15</v>
      </c>
      <c r="ACL28" s="120">
        <v>3264035.76</v>
      </c>
      <c r="ACM28" s="120">
        <v>7388302.2200000007</v>
      </c>
      <c r="ACN28" s="120">
        <v>14286338.540000001</v>
      </c>
      <c r="ACO28" s="120">
        <v>6007235.0000000009</v>
      </c>
      <c r="ACP28" s="120">
        <v>2636966.0700000003</v>
      </c>
      <c r="ACQ28" s="120">
        <v>3662657.8699999996</v>
      </c>
      <c r="ACR28" s="120">
        <v>2370609.38</v>
      </c>
      <c r="ACS28" s="120">
        <v>2243469.1</v>
      </c>
      <c r="ACT28" s="120">
        <v>12455874.5</v>
      </c>
      <c r="ACU28" s="120">
        <v>3749732.22</v>
      </c>
      <c r="ACV28" s="120">
        <v>3914858.85</v>
      </c>
      <c r="ACW28" s="120">
        <v>3262273.2699999996</v>
      </c>
      <c r="ACX28" s="120">
        <v>2299566.4000000004</v>
      </c>
      <c r="ACY28" s="120">
        <v>1887603.8599999999</v>
      </c>
      <c r="ACZ28" s="120">
        <v>1222241.42</v>
      </c>
      <c r="ADA28" s="120">
        <v>1503320.3</v>
      </c>
      <c r="ADB28" s="120">
        <v>1188752.82</v>
      </c>
      <c r="ADC28" s="120">
        <v>768503.58000000007</v>
      </c>
      <c r="ADD28" s="120">
        <v>16246240.240000002</v>
      </c>
      <c r="ADE28" s="120">
        <v>11784346.18</v>
      </c>
      <c r="ADF28" s="120">
        <v>1330608.8700000001</v>
      </c>
      <c r="ADG28" s="120">
        <v>1013367.2499999999</v>
      </c>
      <c r="ADH28" s="120">
        <v>2104702.8600000003</v>
      </c>
      <c r="ADI28" s="120">
        <v>2385734.17</v>
      </c>
      <c r="ADJ28" s="120">
        <v>2222203.23</v>
      </c>
      <c r="ADK28" s="120">
        <v>1138945.1299999999</v>
      </c>
      <c r="ADL28" s="120">
        <v>1575645.63</v>
      </c>
      <c r="ADM28" s="120">
        <v>64275706.549999997</v>
      </c>
      <c r="ADN28" s="120">
        <v>6436922.0199999996</v>
      </c>
      <c r="ADO28" s="120">
        <v>4874220.4400000004</v>
      </c>
      <c r="ADP28" s="120">
        <v>21959082.939999998</v>
      </c>
      <c r="ADQ28" s="120">
        <v>1058889.99</v>
      </c>
      <c r="ADR28" s="120">
        <v>1642740.39</v>
      </c>
      <c r="ADS28" s="120">
        <v>3571981.21</v>
      </c>
      <c r="ADT28" s="120">
        <v>1573023.8900000001</v>
      </c>
      <c r="ADU28" s="120">
        <v>59104958.82</v>
      </c>
      <c r="ADV28" s="120">
        <v>17928011.579999998</v>
      </c>
      <c r="ADW28" s="120">
        <v>7017973</v>
      </c>
      <c r="ADX28" s="120">
        <v>2170414.66</v>
      </c>
      <c r="ADY28" s="120">
        <v>1786456.85</v>
      </c>
      <c r="ADZ28" s="120">
        <v>3508003.2600000002</v>
      </c>
      <c r="AEA28" s="120">
        <v>2994281.9000000004</v>
      </c>
      <c r="AEB28" s="120">
        <v>4269433.93</v>
      </c>
      <c r="AEC28" s="120">
        <v>1731096.52</v>
      </c>
      <c r="AED28" s="120">
        <v>1652698.79</v>
      </c>
      <c r="AEE28" s="120">
        <v>11418225.699999999</v>
      </c>
      <c r="AEF28" s="120">
        <v>2959020.3900000006</v>
      </c>
      <c r="AEG28" s="120">
        <v>1497577.13</v>
      </c>
      <c r="AEH28" s="120">
        <v>3360678.04</v>
      </c>
      <c r="AEI28" s="120">
        <v>5273214.3599999994</v>
      </c>
      <c r="AEJ28" s="120">
        <v>5477846.3100000005</v>
      </c>
      <c r="AEK28" s="120">
        <v>2288166.0500000003</v>
      </c>
      <c r="AEL28" s="120">
        <v>6084039.0200000005</v>
      </c>
      <c r="AEM28" s="120">
        <v>2438975.3899999997</v>
      </c>
      <c r="AEN28" s="120">
        <v>3061911.01</v>
      </c>
      <c r="AEO28" s="120">
        <v>60643641.189999998</v>
      </c>
      <c r="AEP28" s="120">
        <v>4194569.62</v>
      </c>
      <c r="AEQ28" s="120">
        <v>3602179.74</v>
      </c>
      <c r="AER28" s="120">
        <v>4084702.57</v>
      </c>
      <c r="AES28" s="120">
        <v>3952289.37</v>
      </c>
      <c r="AET28" s="120">
        <v>10323369.449999999</v>
      </c>
      <c r="AEU28" s="120">
        <v>3980890.67</v>
      </c>
      <c r="AEV28" s="120">
        <v>4447318.87</v>
      </c>
      <c r="AEW28" s="120">
        <v>3087378.84</v>
      </c>
      <c r="AEX28" s="120">
        <v>2299389.6999999997</v>
      </c>
      <c r="AEY28" s="120">
        <v>32264491.530000001</v>
      </c>
      <c r="AEZ28" s="120">
        <v>14786940.879999999</v>
      </c>
      <c r="AFA28" s="120">
        <v>8671650.870000001</v>
      </c>
      <c r="AFB28" s="120">
        <v>5472301.4699999997</v>
      </c>
      <c r="AFC28" s="120">
        <v>7092673.0300000003</v>
      </c>
      <c r="AFD28" s="120">
        <v>6955604.8500000006</v>
      </c>
      <c r="AFE28" s="120">
        <v>4574099.09</v>
      </c>
      <c r="AFF28" s="120">
        <v>6287196.6900000004</v>
      </c>
      <c r="AFG28" s="120">
        <v>2785649.52</v>
      </c>
      <c r="AFH28" s="120">
        <v>4803171.74</v>
      </c>
      <c r="AFI28" s="120">
        <v>2856457</v>
      </c>
      <c r="AFJ28" s="120">
        <v>4950102.63</v>
      </c>
      <c r="AFK28" s="120">
        <v>3250094.94</v>
      </c>
      <c r="AFL28" s="120">
        <v>31138482.810000002</v>
      </c>
      <c r="AFM28" s="120">
        <v>4736951.68</v>
      </c>
      <c r="AFN28" s="120">
        <v>5495332.459999999</v>
      </c>
      <c r="AFO28" s="120">
        <v>2013013.1</v>
      </c>
      <c r="AFP28" s="120">
        <v>3278879.5700000003</v>
      </c>
      <c r="AFQ28" s="120">
        <v>3693660.3600000003</v>
      </c>
      <c r="AFR28" s="120">
        <v>2681368.3199999998</v>
      </c>
      <c r="AFS28" s="120">
        <v>8196317.5300000003</v>
      </c>
      <c r="AFT28" s="120">
        <v>10863672.289999999</v>
      </c>
      <c r="AFU28" s="120">
        <v>2318481.33</v>
      </c>
      <c r="AFV28" s="120">
        <v>6035635.1199999992</v>
      </c>
      <c r="AFW28" s="120">
        <v>2164168.61</v>
      </c>
      <c r="AFX28" s="120">
        <v>39057509.149999999</v>
      </c>
      <c r="AFY28" s="120">
        <v>1354465.62</v>
      </c>
      <c r="AFZ28" s="120">
        <v>1901567.2600000002</v>
      </c>
      <c r="AGA28" s="120">
        <v>1621835.46</v>
      </c>
      <c r="AGB28" s="120">
        <v>5476802.9100000001</v>
      </c>
      <c r="AGC28" s="120">
        <v>2596279.5</v>
      </c>
      <c r="AGD28" s="120">
        <v>915693.85999999987</v>
      </c>
      <c r="AGE28" s="120">
        <v>1719375.51</v>
      </c>
      <c r="AGF28" s="120">
        <v>1608568.27</v>
      </c>
      <c r="AGG28" s="120">
        <v>4152584.4000000004</v>
      </c>
      <c r="AGH28" s="120">
        <v>1003293.4600000001</v>
      </c>
      <c r="AGI28" s="120">
        <v>33451337.289999999</v>
      </c>
      <c r="AGJ28" s="120">
        <v>9520480.2599999998</v>
      </c>
      <c r="AGK28" s="120">
        <v>4093818.2299999995</v>
      </c>
      <c r="AGL28" s="120">
        <v>2468516.21</v>
      </c>
      <c r="AGM28" s="120">
        <v>9888350.5600000005</v>
      </c>
      <c r="AGN28" s="120">
        <v>5913416.1699999999</v>
      </c>
      <c r="AGO28" s="120">
        <v>2800544.69</v>
      </c>
      <c r="AGP28" s="120">
        <v>2740075.6799999997</v>
      </c>
      <c r="AGQ28" s="120">
        <v>80498401.530000001</v>
      </c>
      <c r="AGR28" s="120">
        <v>39635992.380000003</v>
      </c>
      <c r="AGS28" s="120">
        <v>3490509.5100000002</v>
      </c>
      <c r="AGT28" s="120">
        <v>6568001.5800000001</v>
      </c>
      <c r="AGU28" s="120">
        <v>9616379.8599999994</v>
      </c>
      <c r="AGV28" s="120">
        <v>6214764.3099999996</v>
      </c>
      <c r="AGW28" s="120">
        <v>4819439.87</v>
      </c>
      <c r="AGX28" s="120">
        <v>3999611.9000000004</v>
      </c>
      <c r="AGY28" s="120">
        <v>1775683.63</v>
      </c>
      <c r="AGZ28" s="120">
        <v>4760786.25</v>
      </c>
      <c r="AHA28" s="120">
        <v>4070933.9000000004</v>
      </c>
      <c r="AHB28" s="120">
        <v>2198028.12</v>
      </c>
      <c r="AHC28" s="120">
        <v>1410606.2</v>
      </c>
      <c r="AHD28" s="120">
        <v>2611888.7400000002</v>
      </c>
      <c r="AHE28" s="120">
        <v>2119739.2799999998</v>
      </c>
      <c r="AHF28" s="120">
        <v>2568600.2800000003</v>
      </c>
      <c r="AHG28" s="120">
        <v>1942457.3</v>
      </c>
      <c r="AHH28" s="120">
        <v>18703197.050000001</v>
      </c>
      <c r="AHI28" s="120">
        <v>1723352.25</v>
      </c>
      <c r="AHJ28" s="120">
        <v>3210813.4899999998</v>
      </c>
      <c r="AHK28" s="120">
        <v>1890222.9100000001</v>
      </c>
      <c r="AHL28" s="120">
        <v>5910295.7199999997</v>
      </c>
      <c r="AHM28" s="120">
        <v>1819095.8299999998</v>
      </c>
      <c r="AHN28" s="120">
        <v>1079034.6200000001</v>
      </c>
    </row>
    <row r="29" spans="1:898" ht="24.6">
      <c r="A29" s="141" t="s">
        <v>39</v>
      </c>
      <c r="B29" s="6" t="s">
        <v>40</v>
      </c>
      <c r="C29" s="120">
        <v>209542183.91000003</v>
      </c>
      <c r="D29" s="120">
        <v>12077247.83</v>
      </c>
      <c r="E29" s="120">
        <v>11537841.359999999</v>
      </c>
      <c r="F29" s="120">
        <v>6542391.79</v>
      </c>
      <c r="G29" s="120">
        <v>37722227.619999997</v>
      </c>
      <c r="H29" s="120">
        <v>8341554.2199999988</v>
      </c>
      <c r="I29" s="120">
        <v>29661327.609999996</v>
      </c>
      <c r="J29" s="120">
        <v>14411546.559999999</v>
      </c>
      <c r="K29" s="120">
        <v>11977938.33</v>
      </c>
      <c r="L29" s="120">
        <v>10861440.819999998</v>
      </c>
      <c r="M29" s="120">
        <v>1914665.2799999998</v>
      </c>
      <c r="N29" s="120">
        <v>6107499.3499999996</v>
      </c>
      <c r="O29" s="120">
        <v>7047670.2399999993</v>
      </c>
      <c r="P29" s="120">
        <v>6918795.6099999994</v>
      </c>
      <c r="Q29" s="120">
        <v>5498212.6499999994</v>
      </c>
      <c r="R29" s="120">
        <v>7607789.7599999988</v>
      </c>
      <c r="S29" s="120">
        <v>8194527.6899999995</v>
      </c>
      <c r="T29" s="120">
        <v>5293468.1499999994</v>
      </c>
      <c r="U29" s="120">
        <v>153540644.97</v>
      </c>
      <c r="V29" s="120">
        <v>49748193.900000006</v>
      </c>
      <c r="W29" s="120">
        <v>15692410</v>
      </c>
      <c r="X29" s="120">
        <v>13860820.729999997</v>
      </c>
      <c r="Y29" s="120">
        <v>6200619.5499999989</v>
      </c>
      <c r="Z29" s="120">
        <v>7621235.5800000001</v>
      </c>
      <c r="AA29" s="120">
        <v>3198459.2199999997</v>
      </c>
      <c r="AB29" s="120">
        <v>37475448.859999999</v>
      </c>
      <c r="AC29" s="120">
        <v>14257668.450000003</v>
      </c>
      <c r="AD29" s="120">
        <v>2748808.3499999996</v>
      </c>
      <c r="AE29" s="120">
        <v>23244362.800000001</v>
      </c>
      <c r="AF29" s="120">
        <v>9259456.379999999</v>
      </c>
      <c r="AG29" s="120">
        <v>39159126.190000005</v>
      </c>
      <c r="AH29" s="120">
        <v>16181276.74</v>
      </c>
      <c r="AI29" s="120">
        <v>8708092.2299999986</v>
      </c>
      <c r="AJ29" s="120">
        <v>5096381.4799999995</v>
      </c>
      <c r="AK29" s="120">
        <v>9286669.660000002</v>
      </c>
      <c r="AL29" s="120">
        <v>4962556.3600000003</v>
      </c>
      <c r="AM29" s="120">
        <v>7809195.3700000001</v>
      </c>
      <c r="AN29" s="120">
        <v>7961217.3299999991</v>
      </c>
      <c r="AO29" s="120">
        <v>4699605.42</v>
      </c>
      <c r="AP29" s="120">
        <v>2616696.7599999998</v>
      </c>
      <c r="AQ29" s="120">
        <v>3821400.9899999993</v>
      </c>
      <c r="AR29" s="120">
        <v>8351439.2100000009</v>
      </c>
      <c r="AS29" s="120">
        <v>76528655.599999994</v>
      </c>
      <c r="AT29" s="120">
        <v>2046209.19</v>
      </c>
      <c r="AU29" s="120">
        <v>2887478.0399999996</v>
      </c>
      <c r="AV29" s="120">
        <v>991475.82</v>
      </c>
      <c r="AW29" s="120">
        <v>6873332.9299999997</v>
      </c>
      <c r="AX29" s="120">
        <v>7327908.120000001</v>
      </c>
      <c r="AY29" s="120">
        <v>2287247.71</v>
      </c>
      <c r="AZ29" s="120">
        <v>4012551.5700000008</v>
      </c>
      <c r="BA29" s="120">
        <v>2446239.5199999996</v>
      </c>
      <c r="BB29" s="120">
        <v>1901494.1500000001</v>
      </c>
      <c r="BC29" s="120">
        <v>3340196.4000000008</v>
      </c>
      <c r="BD29" s="120">
        <v>2291515.6100000003</v>
      </c>
      <c r="BE29" s="120">
        <v>18676038.980000004</v>
      </c>
      <c r="BF29" s="120">
        <v>4337784.79</v>
      </c>
      <c r="BG29" s="120">
        <v>1132211.2</v>
      </c>
      <c r="BH29" s="120">
        <v>56725802.020000003</v>
      </c>
      <c r="BI29" s="120">
        <v>37845123.779999994</v>
      </c>
      <c r="BJ29" s="120">
        <v>6214342.2300000004</v>
      </c>
      <c r="BK29" s="120">
        <v>5062563.28</v>
      </c>
      <c r="BL29" s="120">
        <v>9564906.6699999981</v>
      </c>
      <c r="BM29" s="120">
        <v>7855039.5700000012</v>
      </c>
      <c r="BN29" s="120">
        <v>4630634.9000000013</v>
      </c>
      <c r="BO29" s="120">
        <v>2041819.92</v>
      </c>
      <c r="BP29" s="120">
        <v>2225586.9500000002</v>
      </c>
      <c r="BQ29" s="120">
        <v>88350031.49000001</v>
      </c>
      <c r="BR29" s="120">
        <v>7023313.04</v>
      </c>
      <c r="BS29" s="120">
        <v>6131046.0700000003</v>
      </c>
      <c r="BT29" s="120">
        <v>6694695.5700000003</v>
      </c>
      <c r="BU29" s="120">
        <v>4633513.6100000003</v>
      </c>
      <c r="BV29" s="120">
        <v>4674978.07</v>
      </c>
      <c r="BW29" s="120">
        <v>5522758.5600000005</v>
      </c>
      <c r="BX29" s="120">
        <v>9303879.6899999995</v>
      </c>
      <c r="BY29" s="120">
        <v>51442263.740000002</v>
      </c>
      <c r="BZ29" s="120">
        <v>6619983.9499999983</v>
      </c>
      <c r="CA29" s="120">
        <v>8592720.3299999982</v>
      </c>
      <c r="CB29" s="120">
        <v>14893918.140000002</v>
      </c>
      <c r="CC29" s="120">
        <v>6653823.3300000001</v>
      </c>
      <c r="CD29" s="120">
        <v>6319426.6199999992</v>
      </c>
      <c r="CE29" s="120">
        <v>4353012.04</v>
      </c>
      <c r="CF29" s="120">
        <v>191034438.55000001</v>
      </c>
      <c r="CG29" s="120">
        <v>9419459.6799999997</v>
      </c>
      <c r="CH29" s="120">
        <v>24091590.199999999</v>
      </c>
      <c r="CI29" s="120">
        <v>4024831.13</v>
      </c>
      <c r="CJ29" s="120">
        <v>6474563.6499999994</v>
      </c>
      <c r="CK29" s="120">
        <v>4844386.47</v>
      </c>
      <c r="CL29" s="120">
        <v>6014439.7299999995</v>
      </c>
      <c r="CM29" s="120">
        <v>15147268.219999999</v>
      </c>
      <c r="CN29" s="120">
        <v>3601314.7099999995</v>
      </c>
      <c r="CO29" s="120">
        <v>4702679.7299999995</v>
      </c>
      <c r="CP29" s="120">
        <v>3472781.9199999995</v>
      </c>
      <c r="CQ29" s="120">
        <v>5375903.3300000001</v>
      </c>
      <c r="CR29" s="120">
        <v>4242816.6099999994</v>
      </c>
      <c r="CS29" s="120">
        <v>76741016.86999999</v>
      </c>
      <c r="CT29" s="120">
        <v>4828070.7799999993</v>
      </c>
      <c r="CU29" s="120">
        <v>6764786.7599999998</v>
      </c>
      <c r="CV29" s="120">
        <v>11870686.080000004</v>
      </c>
      <c r="CW29" s="120">
        <v>4906663.1900000004</v>
      </c>
      <c r="CX29" s="120">
        <v>6431076.7700000005</v>
      </c>
      <c r="CY29" s="120">
        <v>4169962.1799999997</v>
      </c>
      <c r="CZ29" s="120">
        <v>5204454.6100000003</v>
      </c>
      <c r="DA29" s="120">
        <v>63480325.93</v>
      </c>
      <c r="DB29" s="120">
        <v>94008379.219999999</v>
      </c>
      <c r="DC29" s="120">
        <v>5413770.7799999993</v>
      </c>
      <c r="DD29" s="120">
        <v>5879724.1100000003</v>
      </c>
      <c r="DE29" s="120">
        <v>15133268.510000002</v>
      </c>
      <c r="DF29" s="120">
        <v>15881939.570000002</v>
      </c>
      <c r="DG29" s="120">
        <v>16810305.02</v>
      </c>
      <c r="DH29" s="120">
        <v>14207989.129999999</v>
      </c>
      <c r="DI29" s="120">
        <v>6945637.8800000008</v>
      </c>
      <c r="DJ29" s="120">
        <v>192486666.03</v>
      </c>
      <c r="DK29" s="120">
        <v>7517194.6699999999</v>
      </c>
      <c r="DL29" s="120">
        <v>11727949.720000001</v>
      </c>
      <c r="DM29" s="120">
        <v>11150526.049999999</v>
      </c>
      <c r="DN29" s="120">
        <v>12800198.07</v>
      </c>
      <c r="DO29" s="120">
        <v>7067007.209999999</v>
      </c>
      <c r="DP29" s="120">
        <v>11755748.940000001</v>
      </c>
      <c r="DQ29" s="120">
        <v>7346800.5600000005</v>
      </c>
      <c r="DR29" s="120">
        <v>23906514.36999999</v>
      </c>
      <c r="DS29" s="120">
        <v>88429073.109999999</v>
      </c>
      <c r="DT29" s="120">
        <v>12287496.680000002</v>
      </c>
      <c r="DU29" s="120">
        <v>18557516.239999998</v>
      </c>
      <c r="DV29" s="120">
        <v>35399211.610000007</v>
      </c>
      <c r="DW29" s="120">
        <v>5485634.0699999994</v>
      </c>
      <c r="DX29" s="120">
        <v>7455834.1899999985</v>
      </c>
      <c r="DY29" s="120">
        <v>8105917.6499999994</v>
      </c>
      <c r="DZ29" s="120">
        <v>4689134.9899999993</v>
      </c>
      <c r="EA29" s="120">
        <v>5634063.1899999995</v>
      </c>
      <c r="EB29" s="120">
        <v>4662243.0000000009</v>
      </c>
      <c r="EC29" s="120">
        <v>19945582.560000002</v>
      </c>
      <c r="ED29" s="120">
        <v>66132931.920000009</v>
      </c>
      <c r="EE29" s="120">
        <v>49711884.500000007</v>
      </c>
      <c r="EF29" s="120">
        <v>6141717.709999999</v>
      </c>
      <c r="EG29" s="120">
        <v>5611066.9099999992</v>
      </c>
      <c r="EH29" s="120">
        <v>4886057.3899999997</v>
      </c>
      <c r="EI29" s="120">
        <v>7009492.7800000003</v>
      </c>
      <c r="EJ29" s="120">
        <v>15706330.16</v>
      </c>
      <c r="EK29" s="120">
        <v>4994008.9000000004</v>
      </c>
      <c r="EL29" s="120">
        <v>5820006.2699999996</v>
      </c>
      <c r="EM29" s="120">
        <v>107357389.82000001</v>
      </c>
      <c r="EN29" s="120">
        <v>7371285.4900000012</v>
      </c>
      <c r="EO29" s="120">
        <v>4159263.7000000007</v>
      </c>
      <c r="EP29" s="120">
        <v>6124583.2500000009</v>
      </c>
      <c r="EQ29" s="120">
        <v>3605808.5300000003</v>
      </c>
      <c r="ER29" s="120">
        <v>3848648.8099999996</v>
      </c>
      <c r="ES29" s="120">
        <v>7223256.4999999991</v>
      </c>
      <c r="ET29" s="120">
        <v>12237314.93</v>
      </c>
      <c r="EU29" s="120">
        <v>3745337.2399999998</v>
      </c>
      <c r="EV29" s="120">
        <v>80005062.11999999</v>
      </c>
      <c r="EW29" s="120">
        <v>3048637.99</v>
      </c>
      <c r="EX29" s="120">
        <v>6550902.0399999991</v>
      </c>
      <c r="EY29" s="120">
        <v>10925824.49</v>
      </c>
      <c r="EZ29" s="120">
        <v>19140687.010000002</v>
      </c>
      <c r="FA29" s="120">
        <v>18197836.440000005</v>
      </c>
      <c r="FB29" s="120">
        <v>10664318.619999999</v>
      </c>
      <c r="FC29" s="120">
        <v>6679624.1600000001</v>
      </c>
      <c r="FD29" s="120">
        <v>8398640.2899999991</v>
      </c>
      <c r="FE29" s="120">
        <v>6426440.5499999998</v>
      </c>
      <c r="FF29" s="120">
        <v>5437862.3499999996</v>
      </c>
      <c r="FG29" s="120">
        <v>6049210.3499999996</v>
      </c>
      <c r="FH29" s="120">
        <v>73622208.709999993</v>
      </c>
      <c r="FI29" s="120">
        <v>3182459.96</v>
      </c>
      <c r="FJ29" s="120">
        <v>26675965.390000001</v>
      </c>
      <c r="FK29" s="120">
        <v>4086252.4200000004</v>
      </c>
      <c r="FL29" s="120">
        <v>8926602.5199999996</v>
      </c>
      <c r="FM29" s="120">
        <v>5826868.6800000006</v>
      </c>
      <c r="FN29" s="120">
        <v>4756706.9399999985</v>
      </c>
      <c r="FO29" s="120">
        <v>2819938</v>
      </c>
      <c r="FP29" s="120">
        <v>144815800.90000001</v>
      </c>
      <c r="FQ29" s="120">
        <v>4391986.17</v>
      </c>
      <c r="FR29" s="120">
        <v>9549316.4300000016</v>
      </c>
      <c r="FS29" s="120">
        <v>5355142.6900000004</v>
      </c>
      <c r="FT29" s="120">
        <v>11029677.1</v>
      </c>
      <c r="FU29" s="120">
        <v>5515092.4900000002</v>
      </c>
      <c r="FV29" s="120">
        <v>17476726.880000003</v>
      </c>
      <c r="FW29" s="120">
        <v>9897778.1400000006</v>
      </c>
      <c r="FX29" s="120">
        <v>8351443.5899999999</v>
      </c>
      <c r="FY29" s="120">
        <v>5782709.7300000004</v>
      </c>
      <c r="FZ29" s="120">
        <v>21568476.48</v>
      </c>
      <c r="GA29" s="120">
        <v>6048490.21</v>
      </c>
      <c r="GB29" s="120">
        <v>7797939.5200000005</v>
      </c>
      <c r="GC29" s="120">
        <v>3989917.9900000007</v>
      </c>
      <c r="GD29" s="120">
        <v>78168423.569999993</v>
      </c>
      <c r="GE29" s="120">
        <v>4622058.75</v>
      </c>
      <c r="GF29" s="120">
        <v>3778646.2</v>
      </c>
      <c r="GG29" s="120">
        <v>14416000.189999998</v>
      </c>
      <c r="GH29" s="120">
        <v>7126434.8800000008</v>
      </c>
      <c r="GI29" s="120">
        <v>9695654.5700000003</v>
      </c>
      <c r="GJ29" s="120">
        <v>4253831.7200000007</v>
      </c>
      <c r="GK29" s="120">
        <v>13778209.73</v>
      </c>
      <c r="GL29" s="120">
        <v>4109359.8900000006</v>
      </c>
      <c r="GM29" s="120">
        <v>4195843.47</v>
      </c>
      <c r="GN29" s="120">
        <v>4452691.0599999996</v>
      </c>
      <c r="GO29" s="120">
        <v>4526101.66</v>
      </c>
      <c r="GP29" s="120">
        <v>46327338.560000002</v>
      </c>
      <c r="GQ29" s="120">
        <v>8731985.5799999982</v>
      </c>
      <c r="GR29" s="120">
        <v>7215573.6199999992</v>
      </c>
      <c r="GS29" s="120">
        <v>11056003.48</v>
      </c>
      <c r="GT29" s="120">
        <v>2724561.03</v>
      </c>
      <c r="GU29" s="120">
        <v>6911453.5000000009</v>
      </c>
      <c r="GV29" s="120">
        <v>7285196.9400000004</v>
      </c>
      <c r="GW29" s="120">
        <v>5980535.0199999996</v>
      </c>
      <c r="GX29" s="120">
        <v>35838709.900000006</v>
      </c>
      <c r="GY29" s="120">
        <v>6243152.71</v>
      </c>
      <c r="GZ29" s="120">
        <v>9688605.7599999979</v>
      </c>
      <c r="HA29" s="120">
        <v>9894371.1400000025</v>
      </c>
      <c r="HB29" s="120">
        <v>138089649.80000001</v>
      </c>
      <c r="HC29" s="120">
        <v>14188961.5</v>
      </c>
      <c r="HD29" s="120">
        <v>14216147.560000001</v>
      </c>
      <c r="HE29" s="120">
        <v>28962206.330000002</v>
      </c>
      <c r="HF29" s="120">
        <v>12085628.809999999</v>
      </c>
      <c r="HG29" s="120">
        <v>23352746.23</v>
      </c>
      <c r="HH29" s="120">
        <v>11219414.629999999</v>
      </c>
      <c r="HI29" s="120">
        <v>86116045.170000002</v>
      </c>
      <c r="HJ29" s="120">
        <v>11306013.539999999</v>
      </c>
      <c r="HK29" s="120">
        <v>16200127.050000001</v>
      </c>
      <c r="HL29" s="120">
        <v>5583827.4099999992</v>
      </c>
      <c r="HM29" s="120">
        <v>4238833.9099999992</v>
      </c>
      <c r="HN29" s="120">
        <v>5455187.8200000003</v>
      </c>
      <c r="HO29" s="120">
        <v>8754931.0900000017</v>
      </c>
      <c r="HP29" s="120">
        <v>4215192.49</v>
      </c>
      <c r="HQ29" s="120">
        <v>114183916.55000001</v>
      </c>
      <c r="HR29" s="120">
        <v>38404298.280000009</v>
      </c>
      <c r="HS29" s="120">
        <v>3505093.0699999994</v>
      </c>
      <c r="HT29" s="120">
        <v>3708663.0199999996</v>
      </c>
      <c r="HU29" s="120">
        <v>4840208.2</v>
      </c>
      <c r="HV29" s="120">
        <v>2781684.96</v>
      </c>
      <c r="HW29" s="120">
        <v>34685540.43</v>
      </c>
      <c r="HX29" s="120">
        <v>1726329.28</v>
      </c>
      <c r="HY29" s="120">
        <v>5572819.04</v>
      </c>
      <c r="HZ29" s="120">
        <v>2870894.06</v>
      </c>
      <c r="IA29" s="120">
        <v>3885731.2199999993</v>
      </c>
      <c r="IB29" s="120">
        <v>14895480.719999999</v>
      </c>
      <c r="IC29" s="120">
        <v>2756199.5500000003</v>
      </c>
      <c r="ID29" s="120">
        <v>4355859.43</v>
      </c>
      <c r="IE29" s="120">
        <v>4167926.6099999994</v>
      </c>
      <c r="IF29" s="120">
        <v>3833482.7899999996</v>
      </c>
      <c r="IG29" s="120">
        <v>92158986.989999995</v>
      </c>
      <c r="IH29" s="120">
        <v>35477342.259999998</v>
      </c>
      <c r="II29" s="120">
        <v>7956970.3899999997</v>
      </c>
      <c r="IJ29" s="120">
        <v>16354613.499999998</v>
      </c>
      <c r="IK29" s="120">
        <v>16892186.07</v>
      </c>
      <c r="IL29" s="120">
        <v>4146442.7999999993</v>
      </c>
      <c r="IM29" s="120">
        <v>6896405.7000000011</v>
      </c>
      <c r="IN29" s="120">
        <v>2101879.4899999998</v>
      </c>
      <c r="IO29" s="120">
        <v>3841675.62</v>
      </c>
      <c r="IP29" s="120">
        <v>5352532.1099999985</v>
      </c>
      <c r="IQ29" s="120">
        <v>2281158.5000000005</v>
      </c>
      <c r="IR29" s="120">
        <v>126056970.48</v>
      </c>
      <c r="IS29" s="120">
        <v>37474794.649999999</v>
      </c>
      <c r="IT29" s="120">
        <v>6823478.2400000012</v>
      </c>
      <c r="IU29" s="120">
        <v>4411270.290000001</v>
      </c>
      <c r="IV29" s="120">
        <v>4560070.3099999996</v>
      </c>
      <c r="IW29" s="120">
        <v>1150312.92</v>
      </c>
      <c r="IX29" s="120">
        <v>4550619.84</v>
      </c>
      <c r="IY29" s="120">
        <v>2456709.3099999996</v>
      </c>
      <c r="IZ29" s="120">
        <v>3013552.0500000003</v>
      </c>
      <c r="JA29" s="120">
        <v>6256661.0199999996</v>
      </c>
      <c r="JB29" s="120">
        <v>5408786.4799999995</v>
      </c>
      <c r="JC29" s="120">
        <v>2971400.0200000005</v>
      </c>
      <c r="JD29" s="120">
        <v>34211653.110000007</v>
      </c>
      <c r="JE29" s="120">
        <v>28284896.330000006</v>
      </c>
      <c r="JF29" s="120">
        <v>4466808.59</v>
      </c>
      <c r="JG29" s="120">
        <v>2327721.2400000002</v>
      </c>
      <c r="JH29" s="120">
        <v>1952526.1700000002</v>
      </c>
      <c r="JI29" s="120">
        <v>2872231.23</v>
      </c>
      <c r="JJ29" s="120">
        <v>49745367.669999994</v>
      </c>
      <c r="JK29" s="120">
        <v>3912951.7800000003</v>
      </c>
      <c r="JL29" s="120">
        <v>7052934.4000000004</v>
      </c>
      <c r="JM29" s="120">
        <v>9624840.2200000007</v>
      </c>
      <c r="JN29" s="120">
        <v>4707209.26</v>
      </c>
      <c r="JO29" s="120">
        <v>12684972.999999998</v>
      </c>
      <c r="JP29" s="120">
        <v>4743089.4300000006</v>
      </c>
      <c r="JQ29" s="120">
        <v>96799856.280000031</v>
      </c>
      <c r="JR29" s="120">
        <v>41619991.989999995</v>
      </c>
      <c r="JS29" s="120">
        <v>4575174.8599999994</v>
      </c>
      <c r="JT29" s="120">
        <v>6224776.5199999996</v>
      </c>
      <c r="JU29" s="120">
        <v>12401197.98</v>
      </c>
      <c r="JV29" s="120">
        <v>3044808.91</v>
      </c>
      <c r="JW29" s="120">
        <v>24822322.080000002</v>
      </c>
      <c r="JX29" s="120">
        <v>14889809.670000002</v>
      </c>
      <c r="JY29" s="120">
        <v>8140237.3199999994</v>
      </c>
      <c r="JZ29" s="120">
        <v>5699204.0599999987</v>
      </c>
      <c r="KA29" s="120">
        <v>6221958.4799999995</v>
      </c>
      <c r="KB29" s="120">
        <v>6744987.6100000003</v>
      </c>
      <c r="KC29" s="120">
        <v>11538210.960000001</v>
      </c>
      <c r="KD29" s="120">
        <v>3072089.67</v>
      </c>
      <c r="KE29" s="120">
        <v>8416322.3299999982</v>
      </c>
      <c r="KF29" s="120">
        <v>127056561.83999999</v>
      </c>
      <c r="KG29" s="120">
        <v>0</v>
      </c>
      <c r="KH29" s="120">
        <v>5671861.1600000001</v>
      </c>
      <c r="KI29" s="120">
        <v>6973317.9099999983</v>
      </c>
      <c r="KJ29" s="120">
        <v>8505156.2300000004</v>
      </c>
      <c r="KK29" s="120">
        <v>10971289.159999998</v>
      </c>
      <c r="KL29" s="120">
        <v>29864223.280000001</v>
      </c>
      <c r="KM29" s="120">
        <v>4773725.92</v>
      </c>
      <c r="KN29" s="120">
        <v>4547065.59</v>
      </c>
      <c r="KO29" s="120">
        <v>29818397.420000002</v>
      </c>
      <c r="KP29" s="120">
        <v>7373062.2700000005</v>
      </c>
      <c r="KQ29" s="120">
        <v>8552496.2399999984</v>
      </c>
      <c r="KR29" s="120">
        <v>33542776.41</v>
      </c>
      <c r="KS29" s="120">
        <v>6448141.9300000006</v>
      </c>
      <c r="KT29" s="120">
        <v>11691651.950000001</v>
      </c>
      <c r="KU29" s="120">
        <v>105420274.95</v>
      </c>
      <c r="KV29" s="120">
        <v>6580857.9299999997</v>
      </c>
      <c r="KW29" s="120">
        <v>66562576.979999997</v>
      </c>
      <c r="KX29" s="120">
        <v>5235970</v>
      </c>
      <c r="KY29" s="120">
        <v>2824992.6300000004</v>
      </c>
      <c r="KZ29" s="120">
        <v>14775363.279999999</v>
      </c>
      <c r="LA29" s="120">
        <v>13457979.839999998</v>
      </c>
      <c r="LB29" s="120">
        <v>5314594.84</v>
      </c>
      <c r="LC29" s="120">
        <v>6299527.2600000007</v>
      </c>
      <c r="LD29" s="120">
        <v>3930783.0700000008</v>
      </c>
      <c r="LE29" s="120">
        <v>119218310.98</v>
      </c>
      <c r="LF29" s="120">
        <v>37492323.110000007</v>
      </c>
      <c r="LG29" s="120">
        <v>34146623.979999997</v>
      </c>
      <c r="LH29" s="120">
        <v>37980806.829999998</v>
      </c>
      <c r="LI29" s="120">
        <v>9211050.0700000003</v>
      </c>
      <c r="LJ29" s="120">
        <v>4127752.9600000004</v>
      </c>
      <c r="LK29" s="120">
        <v>3594438.7</v>
      </c>
      <c r="LL29" s="120">
        <v>5766061.2199999997</v>
      </c>
      <c r="LM29" s="120">
        <v>5754503.7000000002</v>
      </c>
      <c r="LN29" s="120">
        <v>8373078.6799999997</v>
      </c>
      <c r="LO29" s="120">
        <v>7552673.5899999999</v>
      </c>
      <c r="LP29" s="120">
        <v>61315338.060000002</v>
      </c>
      <c r="LQ29" s="120">
        <v>11762323.32</v>
      </c>
      <c r="LR29" s="120">
        <v>10755833.42</v>
      </c>
      <c r="LS29" s="120">
        <v>42817126.710000001</v>
      </c>
      <c r="LT29" s="120">
        <v>30749715.059999999</v>
      </c>
      <c r="LU29" s="120">
        <v>102424960.25999999</v>
      </c>
      <c r="LV29" s="120">
        <v>39380947.940000005</v>
      </c>
      <c r="LW29" s="120">
        <v>22078442.899999995</v>
      </c>
      <c r="LX29" s="120">
        <v>14924785.689999999</v>
      </c>
      <c r="LY29" s="120">
        <v>6803436.8799999999</v>
      </c>
      <c r="LZ29" s="120">
        <v>8185213.2350000003</v>
      </c>
      <c r="MA29" s="120">
        <v>8594879.9700000025</v>
      </c>
      <c r="MB29" s="120">
        <v>12489052.920000002</v>
      </c>
      <c r="MC29" s="120">
        <v>21917364.250000004</v>
      </c>
      <c r="MD29" s="120">
        <v>7285583.5700000012</v>
      </c>
      <c r="ME29" s="120">
        <v>157227310.06999999</v>
      </c>
      <c r="MF29" s="120">
        <v>13469229.170000002</v>
      </c>
      <c r="MG29" s="120">
        <v>3655102.7600000002</v>
      </c>
      <c r="MH29" s="120">
        <v>5231448.0500000007</v>
      </c>
      <c r="MI29" s="120">
        <v>4506994.33</v>
      </c>
      <c r="MJ29" s="120">
        <v>5849572.4900000002</v>
      </c>
      <c r="MK29" s="120">
        <v>5530385.3599999994</v>
      </c>
      <c r="ML29" s="120">
        <v>6514453.959999999</v>
      </c>
      <c r="MM29" s="120">
        <v>8933622.0099999998</v>
      </c>
      <c r="MN29" s="120">
        <v>6056372.6500000004</v>
      </c>
      <c r="MO29" s="120">
        <v>3978014.5600000005</v>
      </c>
      <c r="MP29" s="120">
        <v>5349481.0699999994</v>
      </c>
      <c r="MQ29" s="120">
        <v>110764036.11000001</v>
      </c>
      <c r="MR29" s="120">
        <v>8135441.2100000009</v>
      </c>
      <c r="MS29" s="120">
        <v>7381098.3300000001</v>
      </c>
      <c r="MT29" s="120">
        <v>11157522.819899999</v>
      </c>
      <c r="MU29" s="120">
        <v>7247214.7000000002</v>
      </c>
      <c r="MV29" s="120">
        <v>3048974.03</v>
      </c>
      <c r="MW29" s="120">
        <v>33904140.694199994</v>
      </c>
      <c r="MX29" s="120">
        <v>11240504.130000001</v>
      </c>
      <c r="MY29" s="120">
        <v>5840829.1199999992</v>
      </c>
      <c r="MZ29" s="120">
        <v>2477012.56</v>
      </c>
      <c r="NA29" s="120">
        <v>2822621.45</v>
      </c>
      <c r="NB29" s="120">
        <v>179625444.01999998</v>
      </c>
      <c r="NC29" s="120">
        <v>38888142.010000005</v>
      </c>
      <c r="ND29" s="120">
        <v>14174752.48</v>
      </c>
      <c r="NE29" s="120">
        <v>67616220.769999996</v>
      </c>
      <c r="NF29" s="120">
        <v>3533322.9</v>
      </c>
      <c r="NG29" s="120">
        <v>13964529.199999997</v>
      </c>
      <c r="NH29" s="120">
        <v>50928584.589999996</v>
      </c>
      <c r="NI29" s="120">
        <v>25815645.949999999</v>
      </c>
      <c r="NJ29" s="120">
        <v>2825566</v>
      </c>
      <c r="NK29" s="120">
        <v>8939271.8293000013</v>
      </c>
      <c r="NL29" s="120">
        <v>7804543.4899999993</v>
      </c>
      <c r="NM29" s="120">
        <v>15699746.82</v>
      </c>
      <c r="NN29" s="120">
        <v>59649403.340000004</v>
      </c>
      <c r="NO29" s="120">
        <v>5544610.9499999993</v>
      </c>
      <c r="NP29" s="120">
        <v>4700176.9799999995</v>
      </c>
      <c r="NQ29" s="120">
        <v>4270409.6500000004</v>
      </c>
      <c r="NR29" s="120">
        <v>3296275.6699999995</v>
      </c>
      <c r="NS29" s="120">
        <v>1161297.0100000005</v>
      </c>
      <c r="NT29" s="120">
        <v>3449758.6700000009</v>
      </c>
      <c r="NU29" s="120">
        <v>105677134.56999998</v>
      </c>
      <c r="NV29" s="120">
        <v>16815094.57</v>
      </c>
      <c r="NW29" s="120">
        <v>6247849.080000001</v>
      </c>
      <c r="NX29" s="120">
        <v>3139475.3899999997</v>
      </c>
      <c r="NY29" s="120">
        <v>3571739.4399999995</v>
      </c>
      <c r="NZ29" s="120">
        <v>8721349.3399999999</v>
      </c>
      <c r="OA29" s="120">
        <v>4009156.1799999997</v>
      </c>
      <c r="OB29" s="120">
        <v>214018704.39999998</v>
      </c>
      <c r="OC29" s="120">
        <v>15542051.219999999</v>
      </c>
      <c r="OD29" s="120">
        <v>17846014.800000001</v>
      </c>
      <c r="OE29" s="120">
        <v>39418655.130000003</v>
      </c>
      <c r="OF29" s="120">
        <v>4219028.080000001</v>
      </c>
      <c r="OG29" s="120">
        <v>5881253.3500000006</v>
      </c>
      <c r="OH29" s="120">
        <v>70461698.640000001</v>
      </c>
      <c r="OI29" s="120">
        <v>2640655.35</v>
      </c>
      <c r="OJ29" s="120">
        <v>4379906.5</v>
      </c>
      <c r="OK29" s="120">
        <v>99482584.959999979</v>
      </c>
      <c r="OL29" s="120">
        <v>39379535.669999994</v>
      </c>
      <c r="OM29" s="120">
        <v>28886162.590000004</v>
      </c>
      <c r="ON29" s="120">
        <v>12065108</v>
      </c>
      <c r="OO29" s="120">
        <v>8088503.1999999993</v>
      </c>
      <c r="OP29" s="120">
        <v>9340912.5399999991</v>
      </c>
      <c r="OQ29" s="120">
        <v>76479846.269999996</v>
      </c>
      <c r="OR29" s="120">
        <v>12490962.400000002</v>
      </c>
      <c r="OS29" s="120">
        <v>7228036.1999999993</v>
      </c>
      <c r="OT29" s="120">
        <v>10499675.18</v>
      </c>
      <c r="OU29" s="120">
        <v>10918904.34</v>
      </c>
      <c r="OV29" s="120">
        <v>4691785.8000000007</v>
      </c>
      <c r="OW29" s="120">
        <v>7249993.5999999996</v>
      </c>
      <c r="OX29" s="120">
        <v>4008229.2699999996</v>
      </c>
      <c r="OY29" s="120">
        <v>2419530.0598999998</v>
      </c>
      <c r="OZ29" s="120">
        <v>94251257.420000017</v>
      </c>
      <c r="PA29" s="120">
        <v>3634999.43</v>
      </c>
      <c r="PB29" s="120">
        <v>9135244.5800000001</v>
      </c>
      <c r="PC29" s="120">
        <v>2342502.4799999995</v>
      </c>
      <c r="PD29" s="120">
        <v>8191703.5800000019</v>
      </c>
      <c r="PE29" s="120">
        <v>25220360.950000003</v>
      </c>
      <c r="PF29" s="120">
        <v>1769122.6700000002</v>
      </c>
      <c r="PG29" s="120">
        <v>3545949.5599999996</v>
      </c>
      <c r="PH29" s="120">
        <v>9099051.3100000005</v>
      </c>
      <c r="PI29" s="120">
        <v>7136777.8300000001</v>
      </c>
      <c r="PJ29" s="120">
        <v>5331448.03</v>
      </c>
      <c r="PK29" s="120">
        <v>13142265.180000002</v>
      </c>
      <c r="PL29" s="120">
        <v>4150019.28</v>
      </c>
      <c r="PM29" s="120">
        <v>26146417.25</v>
      </c>
      <c r="PN29" s="120">
        <v>3194637.9999999995</v>
      </c>
      <c r="PO29" s="120">
        <v>3980829.27</v>
      </c>
      <c r="PP29" s="120">
        <v>3857107.03</v>
      </c>
      <c r="PQ29" s="120">
        <v>3643244.3999999994</v>
      </c>
      <c r="PR29" s="120">
        <v>231938922.90000001</v>
      </c>
      <c r="PS29" s="120">
        <v>6035957.6100000013</v>
      </c>
      <c r="PT29" s="120">
        <v>6209690.9399999995</v>
      </c>
      <c r="PU29" s="120">
        <v>11541217.459999999</v>
      </c>
      <c r="PV29" s="120">
        <v>50722120.409999996</v>
      </c>
      <c r="PW29" s="120">
        <v>8437352.0899999999</v>
      </c>
      <c r="PX29" s="120">
        <v>15080157</v>
      </c>
      <c r="PY29" s="120">
        <v>4700106.3999999994</v>
      </c>
      <c r="PZ29" s="120">
        <v>11432921.16</v>
      </c>
      <c r="QA29" s="120">
        <v>4384117.54</v>
      </c>
      <c r="QB29" s="120">
        <v>11241489.649999999</v>
      </c>
      <c r="QC29" s="120">
        <v>5021612.0599999996</v>
      </c>
      <c r="QD29" s="120">
        <v>5221082.22</v>
      </c>
      <c r="QE29" s="120">
        <v>13652196.280000001</v>
      </c>
      <c r="QF29" s="120">
        <v>8170414.1900000004</v>
      </c>
      <c r="QG29" s="120">
        <v>13138531.700000001</v>
      </c>
      <c r="QH29" s="120">
        <v>5464123.3300000001</v>
      </c>
      <c r="QI29" s="120">
        <v>4893801.1600000011</v>
      </c>
      <c r="QJ29" s="120">
        <v>3381609.7100000004</v>
      </c>
      <c r="QK29" s="120">
        <v>15579876.539999999</v>
      </c>
      <c r="QL29" s="120">
        <v>22764771.090000004</v>
      </c>
      <c r="QM29" s="120">
        <v>4163994.4899999993</v>
      </c>
      <c r="QN29" s="120">
        <v>3163774.57</v>
      </c>
      <c r="QO29" s="120">
        <v>2167852.5300000003</v>
      </c>
      <c r="QP29" s="120">
        <v>2373961.9200000004</v>
      </c>
      <c r="QQ29" s="120">
        <v>2345205.3000000003</v>
      </c>
      <c r="QR29" s="120">
        <v>86334810.879999995</v>
      </c>
      <c r="QS29" s="120">
        <v>3506629.35</v>
      </c>
      <c r="QT29" s="120">
        <v>14007071.779999999</v>
      </c>
      <c r="QU29" s="120">
        <v>6464449.8899999997</v>
      </c>
      <c r="QV29" s="120">
        <v>8628400.8699999992</v>
      </c>
      <c r="QW29" s="120">
        <v>20928852.769999996</v>
      </c>
      <c r="QX29" s="120">
        <v>6709993.1399999997</v>
      </c>
      <c r="QY29" s="120">
        <v>8372353.7599999998</v>
      </c>
      <c r="QZ29" s="120">
        <v>13182938.27</v>
      </c>
      <c r="RA29" s="120">
        <v>4423009.3</v>
      </c>
      <c r="RB29" s="120">
        <v>5904610.7700000014</v>
      </c>
      <c r="RC29" s="120">
        <v>3522818.1999999997</v>
      </c>
      <c r="RD29" s="120">
        <v>4726854.54</v>
      </c>
      <c r="RE29" s="120">
        <v>314429823.66000003</v>
      </c>
      <c r="RF29" s="120">
        <v>14843863.33</v>
      </c>
      <c r="RG29" s="120">
        <v>5007803.2700000005</v>
      </c>
      <c r="RH29" s="120">
        <v>14887523.010000002</v>
      </c>
      <c r="RI29" s="120">
        <v>3005251.19</v>
      </c>
      <c r="RJ29" s="120">
        <v>12316430.130000003</v>
      </c>
      <c r="RK29" s="120">
        <v>24300284.419999998</v>
      </c>
      <c r="RL29" s="120">
        <v>6130161.580000001</v>
      </c>
      <c r="RM29" s="120">
        <v>7609056.6799999997</v>
      </c>
      <c r="RN29" s="120">
        <v>13422846.17</v>
      </c>
      <c r="RO29" s="120">
        <v>17431108.799999997</v>
      </c>
      <c r="RP29" s="120">
        <v>4494632.9400000004</v>
      </c>
      <c r="RQ29" s="120">
        <v>3820928.1600000006</v>
      </c>
      <c r="RR29" s="120">
        <v>6903805.8599999994</v>
      </c>
      <c r="RS29" s="120">
        <v>4474595.5099999979</v>
      </c>
      <c r="RT29" s="120">
        <v>4141393.67</v>
      </c>
      <c r="RU29" s="120">
        <v>5910238.3999999994</v>
      </c>
      <c r="RV29" s="120">
        <v>4927486.4100000011</v>
      </c>
      <c r="RW29" s="120">
        <v>6915758.6100000003</v>
      </c>
      <c r="RX29" s="120">
        <v>4460641.37</v>
      </c>
      <c r="RY29" s="120">
        <v>86510219.079999998</v>
      </c>
      <c r="RZ29" s="120">
        <v>4130093.03</v>
      </c>
      <c r="SA29" s="120">
        <v>3983938.2500000005</v>
      </c>
      <c r="SB29" s="120">
        <v>5035482.040000001</v>
      </c>
      <c r="SC29" s="120">
        <v>3152999.84</v>
      </c>
      <c r="SD29" s="120">
        <v>5467067.5800000001</v>
      </c>
      <c r="SE29" s="120">
        <v>6214308.1800000006</v>
      </c>
      <c r="SF29" s="120">
        <v>11524934.779999999</v>
      </c>
      <c r="SG29" s="120">
        <v>2930742.6399999992</v>
      </c>
      <c r="SH29" s="120">
        <v>3714967.1799999997</v>
      </c>
      <c r="SI29" s="120">
        <v>15368019.43</v>
      </c>
      <c r="SJ29" s="120">
        <v>3938643.9799999995</v>
      </c>
      <c r="SK29" s="120">
        <v>54308136.25999999</v>
      </c>
      <c r="SL29" s="120">
        <v>6575248.7399999993</v>
      </c>
      <c r="SM29" s="120">
        <v>6961768.8899999997</v>
      </c>
      <c r="SN29" s="120">
        <v>17585317.620000001</v>
      </c>
      <c r="SO29" s="120">
        <v>7214911.1899999995</v>
      </c>
      <c r="SP29" s="120">
        <v>6030222.9500000002</v>
      </c>
      <c r="SQ29" s="120">
        <v>4031347.0700000003</v>
      </c>
      <c r="SR29" s="120">
        <v>3029779.16</v>
      </c>
      <c r="SS29" s="120">
        <v>62979461.349999994</v>
      </c>
      <c r="ST29" s="120">
        <v>4728233.28</v>
      </c>
      <c r="SU29" s="120">
        <v>9180917.5600000005</v>
      </c>
      <c r="SV29" s="120">
        <v>6950681.1899999995</v>
      </c>
      <c r="SW29" s="120">
        <v>3582625.9600000004</v>
      </c>
      <c r="SX29" s="120">
        <v>4010580.92</v>
      </c>
      <c r="SY29" s="120">
        <v>7755342.9900000002</v>
      </c>
      <c r="SZ29" s="120">
        <v>19563314.260000002</v>
      </c>
      <c r="TA29" s="120">
        <v>6075406.04</v>
      </c>
      <c r="TB29" s="120">
        <v>5261446.4099999992</v>
      </c>
      <c r="TC29" s="120">
        <v>5528178.46</v>
      </c>
      <c r="TD29" s="120">
        <v>13427290.450000001</v>
      </c>
      <c r="TE29" s="120">
        <v>5759441.7400000002</v>
      </c>
      <c r="TF29" s="120">
        <v>6663935.0899999999</v>
      </c>
      <c r="TG29" s="120">
        <v>151188857.75</v>
      </c>
      <c r="TH29" s="120">
        <v>6831467.4199999999</v>
      </c>
      <c r="TI29" s="120">
        <v>5040255.68</v>
      </c>
      <c r="TJ29" s="120">
        <v>9854367.3500000015</v>
      </c>
      <c r="TK29" s="120">
        <v>11061728.899999999</v>
      </c>
      <c r="TL29" s="120">
        <v>7418984.2799999993</v>
      </c>
      <c r="TM29" s="120">
        <v>2708480.19</v>
      </c>
      <c r="TN29" s="120">
        <v>18923030.09</v>
      </c>
      <c r="TO29" s="120">
        <v>5195981.7699999986</v>
      </c>
      <c r="TP29" s="120">
        <v>13170820.090000002</v>
      </c>
      <c r="TQ29" s="120">
        <v>15221926.33</v>
      </c>
      <c r="TR29" s="120">
        <v>4614106.5299999993</v>
      </c>
      <c r="TS29" s="120">
        <v>3998456.48</v>
      </c>
      <c r="TT29" s="120">
        <v>7412409.6099999994</v>
      </c>
      <c r="TU29" s="120">
        <v>6366388.1600000011</v>
      </c>
      <c r="TV29" s="120">
        <v>5293518.3900000006</v>
      </c>
      <c r="TW29" s="120">
        <v>64798021.770000003</v>
      </c>
      <c r="TX29" s="120">
        <v>14594515.989999998</v>
      </c>
      <c r="TY29" s="120">
        <v>57214035.890000001</v>
      </c>
      <c r="TZ29" s="120">
        <v>13928027.079999998</v>
      </c>
      <c r="UA29" s="120">
        <v>3448583.3400000003</v>
      </c>
      <c r="UB29" s="120">
        <v>3132865.0699999994</v>
      </c>
      <c r="UC29" s="120">
        <v>50163067.929999992</v>
      </c>
      <c r="UD29" s="120">
        <v>3595647.96</v>
      </c>
      <c r="UE29" s="120">
        <v>4464382.3999999994</v>
      </c>
      <c r="UF29" s="120">
        <v>6862684.2399999993</v>
      </c>
      <c r="UG29" s="120">
        <v>3746134.57</v>
      </c>
      <c r="UH29" s="120">
        <v>66338495.650000006</v>
      </c>
      <c r="UI29" s="120">
        <v>12448777.330000002</v>
      </c>
      <c r="UJ29" s="120">
        <v>9032640.8200000003</v>
      </c>
      <c r="UK29" s="120">
        <v>16461328.039999999</v>
      </c>
      <c r="UL29" s="120">
        <v>6435392.1199999992</v>
      </c>
      <c r="UM29" s="120">
        <v>10580054.209999999</v>
      </c>
      <c r="UN29" s="120">
        <v>205917160.69</v>
      </c>
      <c r="UO29" s="120">
        <v>5955607.8100000005</v>
      </c>
      <c r="UP29" s="120">
        <v>5668129.4500000002</v>
      </c>
      <c r="UQ29" s="120">
        <v>38877245.879999995</v>
      </c>
      <c r="UR29" s="120">
        <v>3893327.57</v>
      </c>
      <c r="US29" s="120">
        <v>6573366.540000001</v>
      </c>
      <c r="UT29" s="120">
        <v>15928730.420000002</v>
      </c>
      <c r="UU29" s="120">
        <v>5766376.9000000004</v>
      </c>
      <c r="UV29" s="120">
        <v>5767576.6200000001</v>
      </c>
      <c r="UW29" s="120">
        <v>5004003.1899999995</v>
      </c>
      <c r="UX29" s="120">
        <v>10809366.279999999</v>
      </c>
      <c r="UY29" s="120">
        <v>19987130.259999998</v>
      </c>
      <c r="UZ29" s="120">
        <v>9727394.4800000004</v>
      </c>
      <c r="VA29" s="120">
        <v>13503865.17</v>
      </c>
      <c r="VB29" s="120">
        <v>4298789.6300000008</v>
      </c>
      <c r="VC29" s="120">
        <v>3486449.0799999996</v>
      </c>
      <c r="VD29" s="120">
        <v>5632878.5599999996</v>
      </c>
      <c r="VE29" s="120">
        <v>3612548.98</v>
      </c>
      <c r="VF29" s="120">
        <v>25365707.179999996</v>
      </c>
      <c r="VG29" s="120">
        <v>5085709.78</v>
      </c>
      <c r="VH29" s="120">
        <v>6033640.0999999996</v>
      </c>
      <c r="VI29" s="120">
        <v>1562214.69</v>
      </c>
      <c r="VJ29" s="120">
        <v>90573927.530000016</v>
      </c>
      <c r="VK29" s="120">
        <v>6194860.9100000001</v>
      </c>
      <c r="VL29" s="120">
        <v>5262586.830000001</v>
      </c>
      <c r="VM29" s="120">
        <v>12973977.699999997</v>
      </c>
      <c r="VN29" s="120">
        <v>6761526.5999999996</v>
      </c>
      <c r="VO29" s="120">
        <v>27908904.109999999</v>
      </c>
      <c r="VP29" s="120">
        <v>12473102.249999998</v>
      </c>
      <c r="VQ29" s="120">
        <v>5406553.6799999997</v>
      </c>
      <c r="VR29" s="120">
        <v>7204335.8999999994</v>
      </c>
      <c r="VS29" s="120">
        <v>34447991.260000013</v>
      </c>
      <c r="VT29" s="120">
        <v>8394436.2599999998</v>
      </c>
      <c r="VU29" s="120">
        <v>16004325.049999999</v>
      </c>
      <c r="VV29" s="120">
        <v>7512860.5300000003</v>
      </c>
      <c r="VW29" s="120">
        <v>5398557.1600000001</v>
      </c>
      <c r="VX29" s="120">
        <v>2637150.9800000004</v>
      </c>
      <c r="VY29" s="120">
        <v>277997365.92999995</v>
      </c>
      <c r="VZ29" s="120">
        <v>18993971.509999998</v>
      </c>
      <c r="WA29" s="120">
        <v>6917798.8400000008</v>
      </c>
      <c r="WB29" s="120">
        <v>6826788.6500000004</v>
      </c>
      <c r="WC29" s="120">
        <v>6862503.3899999997</v>
      </c>
      <c r="WD29" s="120">
        <v>11665347.01</v>
      </c>
      <c r="WE29" s="120">
        <v>14149951.65</v>
      </c>
      <c r="WF29" s="120">
        <v>10655288.33</v>
      </c>
      <c r="WG29" s="120">
        <v>15155644.010000002</v>
      </c>
      <c r="WH29" s="120">
        <v>9465813.1800000016</v>
      </c>
      <c r="WI29" s="120">
        <v>6924054.6500000004</v>
      </c>
      <c r="WJ29" s="120">
        <v>31488863.259999998</v>
      </c>
      <c r="WK29" s="120">
        <v>9095933.3499999996</v>
      </c>
      <c r="WL29" s="120">
        <v>22104629.18</v>
      </c>
      <c r="WM29" s="120">
        <v>28838137.749999996</v>
      </c>
      <c r="WN29" s="120">
        <v>5701018.7999999989</v>
      </c>
      <c r="WO29" s="120">
        <v>10018842.51</v>
      </c>
      <c r="WP29" s="120">
        <v>12655937.08</v>
      </c>
      <c r="WQ29" s="120">
        <v>6208874.9900000002</v>
      </c>
      <c r="WR29" s="120">
        <v>18817397.050000001</v>
      </c>
      <c r="WS29" s="120">
        <v>28558172.340000004</v>
      </c>
      <c r="WT29" s="120">
        <v>8965842.7100000009</v>
      </c>
      <c r="WU29" s="120">
        <v>5570029.5599999996</v>
      </c>
      <c r="WV29" s="120">
        <v>5835314.5099999998</v>
      </c>
      <c r="WW29" s="120">
        <v>8354946.1699999999</v>
      </c>
      <c r="WX29" s="120">
        <v>4906896.8000000017</v>
      </c>
      <c r="WY29" s="120">
        <v>6656528.8299999991</v>
      </c>
      <c r="WZ29" s="120">
        <v>9780462.4500000011</v>
      </c>
      <c r="XA29" s="120">
        <v>43148385.610000007</v>
      </c>
      <c r="XB29" s="120">
        <v>6726826.8200000003</v>
      </c>
      <c r="XC29" s="120">
        <v>4149556.7499999995</v>
      </c>
      <c r="XD29" s="120">
        <v>4702143.63</v>
      </c>
      <c r="XE29" s="120">
        <v>2121242.61</v>
      </c>
      <c r="XF29" s="120">
        <v>193388202.97000003</v>
      </c>
      <c r="XG29" s="120">
        <v>10965698.23</v>
      </c>
      <c r="XH29" s="120">
        <v>10678439.33</v>
      </c>
      <c r="XI29" s="120">
        <v>50682019.399999999</v>
      </c>
      <c r="XJ29" s="120">
        <v>9475018.3800000008</v>
      </c>
      <c r="XK29" s="120">
        <v>14184011.84</v>
      </c>
      <c r="XL29" s="120">
        <v>18784662.030000001</v>
      </c>
      <c r="XM29" s="120">
        <v>9330321.1300000008</v>
      </c>
      <c r="XN29" s="120">
        <v>6549642.8499999996</v>
      </c>
      <c r="XO29" s="120">
        <v>23088499.190000001</v>
      </c>
      <c r="XP29" s="120">
        <v>15799804.07</v>
      </c>
      <c r="XQ29" s="120">
        <v>7654372.9699999997</v>
      </c>
      <c r="XR29" s="120">
        <v>7464821.2800000021</v>
      </c>
      <c r="XS29" s="120">
        <v>6025065.0600000005</v>
      </c>
      <c r="XT29" s="120">
        <v>6311900.2299999995</v>
      </c>
      <c r="XU29" s="120">
        <v>4771307.8599999985</v>
      </c>
      <c r="XV29" s="120">
        <v>5081005.8099999996</v>
      </c>
      <c r="XW29" s="120">
        <v>6480891.5100000007</v>
      </c>
      <c r="XX29" s="120">
        <v>6951361.7699999996</v>
      </c>
      <c r="XY29" s="120">
        <v>6703661.3599999985</v>
      </c>
      <c r="XZ29" s="120">
        <v>5642815.0600000005</v>
      </c>
      <c r="YA29" s="120">
        <v>5771661.4800000004</v>
      </c>
      <c r="YB29" s="120">
        <v>6450791.7800000012</v>
      </c>
      <c r="YC29" s="120">
        <v>33197507.5</v>
      </c>
      <c r="YD29" s="120">
        <v>6986696.5899999999</v>
      </c>
      <c r="YE29" s="120">
        <v>22271090.120000001</v>
      </c>
      <c r="YF29" s="120">
        <v>7624534.4500000011</v>
      </c>
      <c r="YG29" s="120">
        <v>40428881.720000006</v>
      </c>
      <c r="YH29" s="120">
        <v>11020553.83</v>
      </c>
      <c r="YI29" s="120">
        <v>21825106.990000002</v>
      </c>
      <c r="YJ29" s="120">
        <v>7608860.8200000003</v>
      </c>
      <c r="YK29" s="120">
        <v>16537300.950000003</v>
      </c>
      <c r="YL29" s="120">
        <v>33351251.080000002</v>
      </c>
      <c r="YM29" s="120">
        <v>13177454.790000001</v>
      </c>
      <c r="YN29" s="120">
        <v>8101594.5699999994</v>
      </c>
      <c r="YO29" s="120">
        <v>6089343.9199999999</v>
      </c>
      <c r="YP29" s="120">
        <v>9710698.6500000004</v>
      </c>
      <c r="YQ29" s="120">
        <v>6132642.3099999987</v>
      </c>
      <c r="YR29" s="120">
        <v>5854847.8599999994</v>
      </c>
      <c r="YS29" s="120">
        <v>11409217.939999999</v>
      </c>
      <c r="YT29" s="120">
        <v>50720663.849999994</v>
      </c>
      <c r="YU29" s="120">
        <v>6038807.0300000003</v>
      </c>
      <c r="YV29" s="120">
        <v>6469945.5500000007</v>
      </c>
      <c r="YW29" s="120">
        <v>6152093.7999999998</v>
      </c>
      <c r="YX29" s="120">
        <v>6765949.9899999984</v>
      </c>
      <c r="YY29" s="120">
        <v>4126862.8699999996</v>
      </c>
      <c r="YZ29" s="120">
        <v>3619916.1</v>
      </c>
      <c r="ZA29" s="120">
        <v>70291149.650000021</v>
      </c>
      <c r="ZB29" s="120">
        <v>5549723.5800000001</v>
      </c>
      <c r="ZC29" s="120">
        <v>7669267.7100000009</v>
      </c>
      <c r="ZD29" s="120">
        <v>6738607.4800000004</v>
      </c>
      <c r="ZE29" s="120">
        <v>3140008.0500000003</v>
      </c>
      <c r="ZF29" s="120">
        <v>4419126</v>
      </c>
      <c r="ZG29" s="120">
        <v>4922242.84</v>
      </c>
      <c r="ZH29" s="120">
        <v>4170739.26</v>
      </c>
      <c r="ZI29" s="120">
        <v>16229597.369999997</v>
      </c>
      <c r="ZJ29" s="120">
        <v>119794984.25000001</v>
      </c>
      <c r="ZK29" s="120">
        <v>4070580.2900000005</v>
      </c>
      <c r="ZL29" s="120">
        <v>11627570.5</v>
      </c>
      <c r="ZM29" s="120">
        <v>42723790.850000001</v>
      </c>
      <c r="ZN29" s="120">
        <v>14639541.590000002</v>
      </c>
      <c r="ZO29" s="120">
        <v>5136038.57</v>
      </c>
      <c r="ZP29" s="120">
        <v>5929495.629999999</v>
      </c>
      <c r="ZQ29" s="120">
        <v>6786177.3400000008</v>
      </c>
      <c r="ZR29" s="120">
        <v>10705754.02</v>
      </c>
      <c r="ZS29" s="120">
        <v>21157838.059999999</v>
      </c>
      <c r="ZT29" s="120">
        <v>4668699.07</v>
      </c>
      <c r="ZU29" s="120">
        <v>5848442.1499999994</v>
      </c>
      <c r="ZV29" s="120">
        <v>3669418.7</v>
      </c>
      <c r="ZW29" s="120">
        <v>6679008.3000000007</v>
      </c>
      <c r="ZX29" s="120">
        <v>5010069.2299999995</v>
      </c>
      <c r="ZY29" s="120">
        <v>5217400.7</v>
      </c>
      <c r="ZZ29" s="120">
        <v>4740530.7100000009</v>
      </c>
      <c r="AAA29" s="120">
        <v>4016888.6400000006</v>
      </c>
      <c r="AAB29" s="120">
        <v>7222635.3000000007</v>
      </c>
      <c r="AAC29" s="120">
        <v>7802494.8600000013</v>
      </c>
      <c r="AAD29" s="120">
        <v>5923664.6900000004</v>
      </c>
      <c r="AAE29" s="120">
        <v>6391666.1099999985</v>
      </c>
      <c r="AAF29" s="120">
        <v>62526386.49000001</v>
      </c>
      <c r="AAG29" s="120">
        <v>4739912.2799999993</v>
      </c>
      <c r="AAH29" s="120">
        <v>5584823.8699999992</v>
      </c>
      <c r="AAI29" s="120">
        <v>9072280.8899999969</v>
      </c>
      <c r="AAJ29" s="120">
        <v>3705403.7100000004</v>
      </c>
      <c r="AAK29" s="120">
        <v>5556205.96</v>
      </c>
      <c r="AAL29" s="120">
        <v>4917625.6100000003</v>
      </c>
      <c r="AAM29" s="120">
        <v>282950714.86000001</v>
      </c>
      <c r="AAN29" s="120">
        <v>4549370.8299999991</v>
      </c>
      <c r="AAO29" s="120">
        <v>4900648.9799999995</v>
      </c>
      <c r="AAP29" s="120">
        <v>12529256.939999999</v>
      </c>
      <c r="AAQ29" s="120">
        <v>7360854.5600000015</v>
      </c>
      <c r="AAR29" s="120">
        <v>5041328.51</v>
      </c>
      <c r="AAS29" s="120">
        <v>6340627.9199999999</v>
      </c>
      <c r="AAT29" s="120">
        <v>8272542.8500000006</v>
      </c>
      <c r="AAU29" s="120">
        <v>20141515.640000001</v>
      </c>
      <c r="AAV29" s="120">
        <v>6954074.8100000005</v>
      </c>
      <c r="AAW29" s="120">
        <v>7892576.79</v>
      </c>
      <c r="AAX29" s="120">
        <v>38461501.809999995</v>
      </c>
      <c r="AAY29" s="120">
        <v>16318167.749999998</v>
      </c>
      <c r="AAZ29" s="120">
        <v>4831412.25</v>
      </c>
      <c r="ABA29" s="120">
        <v>8202547.1600000001</v>
      </c>
      <c r="ABB29" s="120">
        <v>4251689.8500000006</v>
      </c>
      <c r="ABC29" s="120">
        <v>2815955.4800000004</v>
      </c>
      <c r="ABD29" s="120">
        <v>4171958.0199999996</v>
      </c>
      <c r="ABE29" s="120">
        <v>5593767.9099999992</v>
      </c>
      <c r="ABF29" s="120">
        <v>39196875.009999998</v>
      </c>
      <c r="ABG29" s="120">
        <v>42405922.159999996</v>
      </c>
      <c r="ABH29" s="120">
        <v>3529142.39</v>
      </c>
      <c r="ABI29" s="120">
        <v>4583573.6500000004</v>
      </c>
      <c r="ABJ29" s="120">
        <v>6167083.4000000004</v>
      </c>
      <c r="ABK29" s="120">
        <v>4992921.7399999993</v>
      </c>
      <c r="ABL29" s="120">
        <v>4998802.72</v>
      </c>
      <c r="ABM29" s="120">
        <v>76248685.730000004</v>
      </c>
      <c r="ABN29" s="120">
        <v>7645654.8299999991</v>
      </c>
      <c r="ABO29" s="120">
        <v>5628763.7500000009</v>
      </c>
      <c r="ABP29" s="120">
        <v>11922632.270000001</v>
      </c>
      <c r="ABQ29" s="120">
        <v>7639264.3000000007</v>
      </c>
      <c r="ABR29" s="120">
        <v>6314371.0199999996</v>
      </c>
      <c r="ABS29" s="120">
        <v>5356790.290000001</v>
      </c>
      <c r="ABT29" s="120">
        <v>7073445.1999999993</v>
      </c>
      <c r="ABU29" s="120">
        <v>5738711.8399999999</v>
      </c>
      <c r="ABV29" s="120">
        <v>45068708.809999995</v>
      </c>
      <c r="ABW29" s="120">
        <v>3581432.9000000004</v>
      </c>
      <c r="ABX29" s="120">
        <v>11850277.08</v>
      </c>
      <c r="ABY29" s="120">
        <v>3145108.1999999997</v>
      </c>
      <c r="ABZ29" s="120">
        <v>3961588.11</v>
      </c>
      <c r="ACA29" s="120">
        <v>23658066.199999999</v>
      </c>
      <c r="ACB29" s="120">
        <v>883524.7300000001</v>
      </c>
      <c r="ACC29" s="120">
        <v>6331794.169999999</v>
      </c>
      <c r="ACD29" s="120">
        <v>3785447.5400000005</v>
      </c>
      <c r="ACE29" s="120">
        <v>3855410.91</v>
      </c>
      <c r="ACF29" s="120">
        <v>3076901.48</v>
      </c>
      <c r="ACG29" s="120">
        <v>69800398.650000006</v>
      </c>
      <c r="ACH29" s="120">
        <v>5029955.7700000005</v>
      </c>
      <c r="ACI29" s="120">
        <v>8629005.6899999995</v>
      </c>
      <c r="ACJ29" s="120">
        <v>11813305.889999999</v>
      </c>
      <c r="ACK29" s="120">
        <v>4985049.3600000003</v>
      </c>
      <c r="ACL29" s="120">
        <v>9242827.6699999999</v>
      </c>
      <c r="ACM29" s="120">
        <v>6451686.5900000008</v>
      </c>
      <c r="ACN29" s="120">
        <v>45481323.18</v>
      </c>
      <c r="ACO29" s="120">
        <v>53659484.310000002</v>
      </c>
      <c r="ACP29" s="120">
        <v>6409286.1500000004</v>
      </c>
      <c r="ACQ29" s="120">
        <v>3353893</v>
      </c>
      <c r="ACR29" s="120">
        <v>10381481.029999999</v>
      </c>
      <c r="ACS29" s="120">
        <v>4050411.9</v>
      </c>
      <c r="ACT29" s="120">
        <v>63041509.699999996</v>
      </c>
      <c r="ACU29" s="120">
        <v>10731011.060000002</v>
      </c>
      <c r="ACV29" s="120">
        <v>8712178.870000001</v>
      </c>
      <c r="ACW29" s="120">
        <v>4473981.6400000006</v>
      </c>
      <c r="ACX29" s="120">
        <v>6023473.4300000006</v>
      </c>
      <c r="ACY29" s="120">
        <v>7283609.7499999991</v>
      </c>
      <c r="ACZ29" s="120">
        <v>4021550.2800000003</v>
      </c>
      <c r="ADA29" s="120">
        <v>3854436.9699999993</v>
      </c>
      <c r="ADB29" s="120">
        <v>2885205.5899999994</v>
      </c>
      <c r="ADC29" s="120">
        <v>4097527.8400000003</v>
      </c>
      <c r="ADD29" s="120">
        <v>54399142.230000004</v>
      </c>
      <c r="ADE29" s="120">
        <v>60646491.629999995</v>
      </c>
      <c r="ADF29" s="120">
        <v>7497696.8200000003</v>
      </c>
      <c r="ADG29" s="120">
        <v>8952721.629999999</v>
      </c>
      <c r="ADH29" s="120">
        <v>6092117.0800000001</v>
      </c>
      <c r="ADI29" s="120">
        <v>4605265.01</v>
      </c>
      <c r="ADJ29" s="120">
        <v>5349295.76</v>
      </c>
      <c r="ADK29" s="120">
        <v>7231840.9100000001</v>
      </c>
      <c r="ADL29" s="120">
        <v>4118916.5</v>
      </c>
      <c r="ADM29" s="120">
        <v>152200957.02999997</v>
      </c>
      <c r="ADN29" s="120">
        <v>30204311.740000002</v>
      </c>
      <c r="ADO29" s="120">
        <v>17066132.559999995</v>
      </c>
      <c r="ADP29" s="120">
        <v>8489810.2100000009</v>
      </c>
      <c r="ADQ29" s="120">
        <v>2699883.8699999996</v>
      </c>
      <c r="ADR29" s="120">
        <v>3810213.9099999997</v>
      </c>
      <c r="ADS29" s="120">
        <v>6367865.7000000002</v>
      </c>
      <c r="ADT29" s="120">
        <v>3508505.23</v>
      </c>
      <c r="ADU29" s="120">
        <v>133754271.41000001</v>
      </c>
      <c r="ADV29" s="120">
        <v>31844361.620000001</v>
      </c>
      <c r="ADW29" s="120">
        <v>24130901.569999997</v>
      </c>
      <c r="ADX29" s="120">
        <v>6157226.5200000005</v>
      </c>
      <c r="ADY29" s="120">
        <v>3558398.2199999997</v>
      </c>
      <c r="ADZ29" s="120">
        <v>3287958.5099999993</v>
      </c>
      <c r="AEA29" s="120">
        <v>6705453.1900000004</v>
      </c>
      <c r="AEB29" s="120">
        <v>6162094.7800000012</v>
      </c>
      <c r="AEC29" s="120">
        <v>10653016.289999999</v>
      </c>
      <c r="AED29" s="120">
        <v>5433087.0900000008</v>
      </c>
      <c r="AEE29" s="120">
        <v>3848439.63</v>
      </c>
      <c r="AEF29" s="120">
        <v>11306285.529999999</v>
      </c>
      <c r="AEG29" s="120">
        <v>4268609.82</v>
      </c>
      <c r="AEH29" s="120">
        <v>4658837.9300000006</v>
      </c>
      <c r="AEI29" s="120">
        <v>7090155.9000000004</v>
      </c>
      <c r="AEJ29" s="120">
        <v>6439744.4300000016</v>
      </c>
      <c r="AEK29" s="120">
        <v>5418784.4400000004</v>
      </c>
      <c r="AEL29" s="120">
        <v>15724162.550000003</v>
      </c>
      <c r="AEM29" s="120">
        <v>7728143.21</v>
      </c>
      <c r="AEN29" s="120">
        <v>7789034.2699999996</v>
      </c>
      <c r="AEO29" s="120">
        <v>98467341.560000002</v>
      </c>
      <c r="AEP29" s="120">
        <v>9185977.6700000018</v>
      </c>
      <c r="AEQ29" s="120">
        <v>9002718.5100000016</v>
      </c>
      <c r="AER29" s="120">
        <v>5687073.6200000001</v>
      </c>
      <c r="AES29" s="120">
        <v>5593995.9799999995</v>
      </c>
      <c r="AET29" s="120">
        <v>14276427.08</v>
      </c>
      <c r="AEU29" s="120">
        <v>3763270.3000000003</v>
      </c>
      <c r="AEV29" s="120">
        <v>7483938.1799999997</v>
      </c>
      <c r="AEW29" s="120">
        <v>5290858.6655000001</v>
      </c>
      <c r="AEX29" s="120">
        <v>7580546.1100000003</v>
      </c>
      <c r="AEY29" s="120">
        <v>92334797.570000008</v>
      </c>
      <c r="AEZ29" s="120">
        <v>55623150.729999989</v>
      </c>
      <c r="AFA29" s="120">
        <v>11369653.890000001</v>
      </c>
      <c r="AFB29" s="120">
        <v>9193156.3999999985</v>
      </c>
      <c r="AFC29" s="120">
        <v>11962804.84</v>
      </c>
      <c r="AFD29" s="120">
        <v>8718419.2399999984</v>
      </c>
      <c r="AFE29" s="120">
        <v>5805780.0699999994</v>
      </c>
      <c r="AFF29" s="120">
        <v>7439641.3300000001</v>
      </c>
      <c r="AFG29" s="120">
        <v>5447457.8599999994</v>
      </c>
      <c r="AFH29" s="120">
        <v>6441453.1599999992</v>
      </c>
      <c r="AFI29" s="120">
        <v>4327541.46</v>
      </c>
      <c r="AFJ29" s="120">
        <v>9515503.7799999993</v>
      </c>
      <c r="AFK29" s="120">
        <v>11655557.459999999</v>
      </c>
      <c r="AFL29" s="120">
        <v>51726364.259999998</v>
      </c>
      <c r="AFM29" s="120">
        <v>9087241.1500000004</v>
      </c>
      <c r="AFN29" s="120">
        <v>2366430.1800000002</v>
      </c>
      <c r="AFO29" s="120">
        <v>5177514.0300000012</v>
      </c>
      <c r="AFP29" s="120">
        <v>5777457.9799999995</v>
      </c>
      <c r="AFQ29" s="120">
        <v>4949444.1399999987</v>
      </c>
      <c r="AFR29" s="120">
        <v>4267275.7699999996</v>
      </c>
      <c r="AFS29" s="120">
        <v>8799043.0300000012</v>
      </c>
      <c r="AFT29" s="120">
        <v>14187508.170000002</v>
      </c>
      <c r="AFU29" s="120">
        <v>4755666.5900000008</v>
      </c>
      <c r="AFV29" s="120">
        <v>13834110.58</v>
      </c>
      <c r="AFW29" s="120">
        <v>5400132.6700000009</v>
      </c>
      <c r="AFX29" s="120">
        <v>64790536.009999998</v>
      </c>
      <c r="AFY29" s="120">
        <v>3909559.7300000004</v>
      </c>
      <c r="AFZ29" s="120">
        <v>3603288.6999999997</v>
      </c>
      <c r="AGA29" s="120">
        <v>4393682.959999999</v>
      </c>
      <c r="AGB29" s="120">
        <v>12884293.25</v>
      </c>
      <c r="AGC29" s="120">
        <v>4493284.76</v>
      </c>
      <c r="AGD29" s="120">
        <v>1792991.32</v>
      </c>
      <c r="AGE29" s="120">
        <v>2377463.7700000005</v>
      </c>
      <c r="AGF29" s="120">
        <v>3177389.73</v>
      </c>
      <c r="AGG29" s="120">
        <v>4247896.4500000011</v>
      </c>
      <c r="AGH29" s="120">
        <v>6778034.29</v>
      </c>
      <c r="AGI29" s="120">
        <v>93392426.770000011</v>
      </c>
      <c r="AGJ29" s="120">
        <v>28906902.449999999</v>
      </c>
      <c r="AGK29" s="120">
        <v>8570350.4699999969</v>
      </c>
      <c r="AGL29" s="120">
        <v>7935148.1699999999</v>
      </c>
      <c r="AGM29" s="120">
        <v>14923115.710000001</v>
      </c>
      <c r="AGN29" s="120">
        <v>23521615.530000005</v>
      </c>
      <c r="AGO29" s="120">
        <v>6395802.0199999996</v>
      </c>
      <c r="AGP29" s="120">
        <v>5541301.5899999999</v>
      </c>
      <c r="AGQ29" s="120">
        <v>226948662.41000003</v>
      </c>
      <c r="AGR29" s="120">
        <v>88544948.620000005</v>
      </c>
      <c r="AGS29" s="120">
        <v>12396702.919999998</v>
      </c>
      <c r="AGT29" s="120">
        <v>11468386.939999999</v>
      </c>
      <c r="AGU29" s="120">
        <v>30138699.560000002</v>
      </c>
      <c r="AGV29" s="120">
        <v>13087819.870000001</v>
      </c>
      <c r="AGW29" s="120">
        <v>7655255.2999999998</v>
      </c>
      <c r="AGX29" s="120">
        <v>9269739.0500000007</v>
      </c>
      <c r="AGY29" s="120">
        <v>2748711.7399999998</v>
      </c>
      <c r="AGZ29" s="120">
        <v>9558992.9099999983</v>
      </c>
      <c r="AHA29" s="120">
        <v>16016882.560000002</v>
      </c>
      <c r="AHB29" s="120">
        <v>5423779.5300000003</v>
      </c>
      <c r="AHC29" s="120">
        <v>4851151.4800000004</v>
      </c>
      <c r="AHD29" s="120">
        <v>6782468.8499999996</v>
      </c>
      <c r="AHE29" s="120">
        <v>4762852.5999999996</v>
      </c>
      <c r="AHF29" s="120">
        <v>3832991.0599999996</v>
      </c>
      <c r="AHG29" s="120">
        <v>4136255.9</v>
      </c>
      <c r="AHH29" s="120">
        <v>49184716.150000006</v>
      </c>
      <c r="AHI29" s="120">
        <v>3918056.2</v>
      </c>
      <c r="AHJ29" s="120">
        <v>3050145.9100000006</v>
      </c>
      <c r="AHK29" s="120">
        <v>5822804.9899999993</v>
      </c>
      <c r="AHL29" s="120">
        <v>9437181.5499999989</v>
      </c>
      <c r="AHM29" s="120">
        <v>4679358.99</v>
      </c>
      <c r="AHN29" s="120">
        <v>7023020.6400000006</v>
      </c>
    </row>
    <row r="30" spans="1:898" ht="24.6">
      <c r="A30" s="141" t="s">
        <v>686</v>
      </c>
      <c r="B30" s="6" t="s">
        <v>687</v>
      </c>
      <c r="C30" s="120">
        <v>36137003.920000002</v>
      </c>
      <c r="D30" s="120">
        <v>533366.65</v>
      </c>
      <c r="E30" s="120">
        <v>473867.35000000003</v>
      </c>
      <c r="F30" s="120">
        <v>81336.63</v>
      </c>
      <c r="G30" s="120">
        <v>2763320.5</v>
      </c>
      <c r="H30" s="120">
        <v>891900</v>
      </c>
      <c r="I30" s="120">
        <v>1370113.4100000001</v>
      </c>
      <c r="J30" s="120">
        <v>620351.71</v>
      </c>
      <c r="K30" s="120">
        <v>620415.04</v>
      </c>
      <c r="L30" s="120">
        <v>536552.55000000005</v>
      </c>
      <c r="M30" s="120">
        <v>713735.9</v>
      </c>
      <c r="N30" s="120">
        <v>63297.95</v>
      </c>
      <c r="O30" s="120">
        <v>1439691.75</v>
      </c>
      <c r="P30" s="120">
        <v>36103.800000000003</v>
      </c>
      <c r="Q30" s="120">
        <v>521422.55000000005</v>
      </c>
      <c r="R30" s="120">
        <v>361319.2</v>
      </c>
      <c r="S30" s="120">
        <v>59285.7</v>
      </c>
      <c r="T30" s="120">
        <v>122498.47</v>
      </c>
      <c r="U30" s="120">
        <v>35311582.32</v>
      </c>
      <c r="V30" s="120">
        <v>2515987.75</v>
      </c>
      <c r="W30" s="120">
        <v>2262774.23</v>
      </c>
      <c r="X30" s="120">
        <v>1276002.95</v>
      </c>
      <c r="Y30" s="120">
        <v>412387.4</v>
      </c>
      <c r="Z30" s="120">
        <v>794087.9</v>
      </c>
      <c r="AA30" s="120">
        <v>497729.7</v>
      </c>
      <c r="AB30" s="120">
        <v>4660704.75</v>
      </c>
      <c r="AC30" s="120">
        <v>1576366.35</v>
      </c>
      <c r="AD30" s="120">
        <v>248570.34999999998</v>
      </c>
      <c r="AE30" s="120">
        <v>1346959.3</v>
      </c>
      <c r="AF30" s="120">
        <v>933284.1</v>
      </c>
      <c r="AG30" s="120">
        <v>54546.15</v>
      </c>
      <c r="AH30" s="120">
        <v>1647857.93</v>
      </c>
      <c r="AI30" s="120">
        <v>314825.8</v>
      </c>
      <c r="AJ30" s="120">
        <v>127156.7</v>
      </c>
      <c r="AK30" s="120">
        <v>621590.65</v>
      </c>
      <c r="AL30" s="120">
        <v>376229.45</v>
      </c>
      <c r="AM30" s="120">
        <v>1510420.63</v>
      </c>
      <c r="AN30" s="120">
        <v>654162.77</v>
      </c>
      <c r="AO30" s="120">
        <v>628842.15</v>
      </c>
      <c r="AP30" s="120">
        <v>356275.65</v>
      </c>
      <c r="AQ30" s="120">
        <v>103019.9</v>
      </c>
      <c r="AR30" s="120">
        <v>174751.71999999997</v>
      </c>
      <c r="AS30" s="120">
        <v>31926798.879999999</v>
      </c>
      <c r="AT30" s="120">
        <v>27379.85</v>
      </c>
      <c r="AU30" s="120">
        <v>81403.48</v>
      </c>
      <c r="AV30" s="120">
        <v>0</v>
      </c>
      <c r="AW30" s="120">
        <v>20557.199999999997</v>
      </c>
      <c r="AX30" s="120">
        <v>158746.27000000002</v>
      </c>
      <c r="AY30" s="120">
        <v>750093.15</v>
      </c>
      <c r="AZ30" s="120">
        <v>286908.45999999996</v>
      </c>
      <c r="BA30" s="120">
        <v>125257.7</v>
      </c>
      <c r="BB30" s="120">
        <v>444174.75</v>
      </c>
      <c r="BC30" s="120">
        <v>0</v>
      </c>
      <c r="BD30" s="120">
        <v>0</v>
      </c>
      <c r="BE30" s="120">
        <v>34229.5</v>
      </c>
      <c r="BF30" s="120">
        <v>1664536.65</v>
      </c>
      <c r="BG30" s="120">
        <v>136748.6</v>
      </c>
      <c r="BH30" s="120">
        <v>277151.3</v>
      </c>
      <c r="BI30" s="120">
        <v>82071.100000000006</v>
      </c>
      <c r="BJ30" s="120">
        <v>14460.9</v>
      </c>
      <c r="BK30" s="120">
        <v>100097.25</v>
      </c>
      <c r="BL30" s="120">
        <v>338792.07999999996</v>
      </c>
      <c r="BM30" s="120">
        <v>0</v>
      </c>
      <c r="BN30" s="120">
        <v>102260.73</v>
      </c>
      <c r="BO30" s="120">
        <v>0</v>
      </c>
      <c r="BP30" s="120">
        <v>0</v>
      </c>
      <c r="BQ30" s="120">
        <v>394854.48</v>
      </c>
      <c r="BR30" s="120">
        <v>6018</v>
      </c>
      <c r="BS30" s="120">
        <v>196788.53</v>
      </c>
      <c r="BT30" s="120">
        <v>0</v>
      </c>
      <c r="BU30" s="120">
        <v>0</v>
      </c>
      <c r="BV30" s="120">
        <v>45365</v>
      </c>
      <c r="BW30" s="120">
        <v>0</v>
      </c>
      <c r="BX30" s="120">
        <v>1.5</v>
      </c>
      <c r="BY30" s="120">
        <v>7661575.6499999994</v>
      </c>
      <c r="BZ30" s="120">
        <v>1151131.5</v>
      </c>
      <c r="CA30" s="120">
        <v>2145794.27</v>
      </c>
      <c r="CB30" s="120">
        <v>1690398.2999999996</v>
      </c>
      <c r="CC30" s="120">
        <v>65139.75</v>
      </c>
      <c r="CD30" s="120">
        <v>954872.29999999993</v>
      </c>
      <c r="CE30" s="120">
        <v>3297556.5999999996</v>
      </c>
      <c r="CF30" s="120">
        <v>12917166.43</v>
      </c>
      <c r="CG30" s="120">
        <v>15479.3</v>
      </c>
      <c r="CH30" s="120">
        <v>1103788.27</v>
      </c>
      <c r="CI30" s="120">
        <v>62922.58</v>
      </c>
      <c r="CJ30" s="120">
        <v>133521.31</v>
      </c>
      <c r="CK30" s="120">
        <v>0</v>
      </c>
      <c r="CL30" s="120">
        <v>25052.45</v>
      </c>
      <c r="CM30" s="120">
        <v>958128</v>
      </c>
      <c r="CN30" s="120">
        <v>0</v>
      </c>
      <c r="CO30" s="120">
        <v>380810.35</v>
      </c>
      <c r="CP30" s="120">
        <v>40102.82</v>
      </c>
      <c r="CQ30" s="120">
        <v>251142.95</v>
      </c>
      <c r="CR30" s="120">
        <v>1754.18</v>
      </c>
      <c r="CS30" s="120">
        <v>1517534.36</v>
      </c>
      <c r="CT30" s="120">
        <v>567027.35</v>
      </c>
      <c r="CU30" s="120">
        <v>111576.9</v>
      </c>
      <c r="CV30" s="120">
        <v>2057547.75</v>
      </c>
      <c r="CW30" s="120">
        <v>46221.25</v>
      </c>
      <c r="CX30" s="120">
        <v>788621.8</v>
      </c>
      <c r="CY30" s="120">
        <v>100688.6</v>
      </c>
      <c r="CZ30" s="120">
        <v>124237.2</v>
      </c>
      <c r="DA30" s="120">
        <v>6014835.3899999987</v>
      </c>
      <c r="DB30" s="120">
        <v>7201433.040000001</v>
      </c>
      <c r="DC30" s="120">
        <v>0</v>
      </c>
      <c r="DD30" s="120">
        <v>0</v>
      </c>
      <c r="DE30" s="120">
        <v>548941.98</v>
      </c>
      <c r="DF30" s="120">
        <v>0</v>
      </c>
      <c r="DG30" s="120">
        <v>182211.13999999998</v>
      </c>
      <c r="DH30" s="120">
        <v>58248.55</v>
      </c>
      <c r="DI30" s="120">
        <v>155301.25</v>
      </c>
      <c r="DJ30" s="120">
        <v>32735735.140000001</v>
      </c>
      <c r="DK30" s="120">
        <v>237014.11</v>
      </c>
      <c r="DL30" s="120">
        <v>566676.54</v>
      </c>
      <c r="DM30" s="120">
        <v>164986.65</v>
      </c>
      <c r="DN30" s="120">
        <v>187206.35</v>
      </c>
      <c r="DO30" s="120">
        <v>3000181.9</v>
      </c>
      <c r="DP30" s="120">
        <v>2989528.4499999997</v>
      </c>
      <c r="DQ30" s="120">
        <v>2456827.4</v>
      </c>
      <c r="DR30" s="120">
        <v>861536.51</v>
      </c>
      <c r="DS30" s="120">
        <v>4937085.68</v>
      </c>
      <c r="DT30" s="120">
        <v>8470.1</v>
      </c>
      <c r="DU30" s="120">
        <v>0</v>
      </c>
      <c r="DV30" s="120">
        <v>1713642.35</v>
      </c>
      <c r="DW30" s="120">
        <v>0</v>
      </c>
      <c r="DX30" s="120">
        <v>0</v>
      </c>
      <c r="DY30" s="120">
        <v>220114.35</v>
      </c>
      <c r="DZ30" s="120">
        <v>138321.9</v>
      </c>
      <c r="EA30" s="120">
        <v>107972.90000000001</v>
      </c>
      <c r="EB30" s="120">
        <v>0</v>
      </c>
      <c r="EC30" s="120">
        <v>1192638.74</v>
      </c>
      <c r="ED30" s="120">
        <v>2785110.0599999996</v>
      </c>
      <c r="EE30" s="120">
        <v>3904476.39</v>
      </c>
      <c r="EF30" s="120">
        <v>264916.05</v>
      </c>
      <c r="EG30" s="120">
        <v>155063.14000000001</v>
      </c>
      <c r="EH30" s="120">
        <v>370.5</v>
      </c>
      <c r="EI30" s="120">
        <v>133825.5</v>
      </c>
      <c r="EJ30" s="120">
        <v>0</v>
      </c>
      <c r="EK30" s="120">
        <v>0</v>
      </c>
      <c r="EL30" s="120">
        <v>0</v>
      </c>
      <c r="EM30" s="120">
        <v>25176564.359999999</v>
      </c>
      <c r="EN30" s="120">
        <v>25789.65</v>
      </c>
      <c r="EO30" s="120">
        <v>237160.85</v>
      </c>
      <c r="EP30" s="120">
        <v>370187.4</v>
      </c>
      <c r="EQ30" s="120">
        <v>0</v>
      </c>
      <c r="ER30" s="120">
        <v>186569.78999999998</v>
      </c>
      <c r="ES30" s="120">
        <v>834051.25</v>
      </c>
      <c r="ET30" s="120">
        <v>391225.63</v>
      </c>
      <c r="EU30" s="120">
        <v>70258.67</v>
      </c>
      <c r="EV30" s="120">
        <v>0</v>
      </c>
      <c r="EW30" s="120">
        <v>220053.59999999998</v>
      </c>
      <c r="EX30" s="120">
        <v>205238.85</v>
      </c>
      <c r="EY30" s="120">
        <v>451237.9</v>
      </c>
      <c r="EZ30" s="120">
        <v>1955203.2599999998</v>
      </c>
      <c r="FA30" s="120">
        <v>435120</v>
      </c>
      <c r="FB30" s="120">
        <v>547748.94999999995</v>
      </c>
      <c r="FC30" s="120">
        <v>184417.25</v>
      </c>
      <c r="FD30" s="120">
        <v>253685.5</v>
      </c>
      <c r="FE30" s="120">
        <v>271222.5</v>
      </c>
      <c r="FF30" s="120">
        <v>246038.25</v>
      </c>
      <c r="FG30" s="120">
        <v>43865.4</v>
      </c>
      <c r="FH30" s="120">
        <v>31399024.279999997</v>
      </c>
      <c r="FI30" s="120">
        <v>0</v>
      </c>
      <c r="FJ30" s="120">
        <v>0</v>
      </c>
      <c r="FK30" s="120">
        <v>46654.27</v>
      </c>
      <c r="FL30" s="120">
        <v>0</v>
      </c>
      <c r="FM30" s="120">
        <v>186325</v>
      </c>
      <c r="FN30" s="120">
        <v>20188.189999999999</v>
      </c>
      <c r="FO30" s="120">
        <v>0</v>
      </c>
      <c r="FP30" s="120">
        <v>15293907.549999999</v>
      </c>
      <c r="FQ30" s="120">
        <v>0</v>
      </c>
      <c r="FR30" s="120">
        <v>6610</v>
      </c>
      <c r="FS30" s="120">
        <v>83486.350000000006</v>
      </c>
      <c r="FT30" s="120">
        <v>0</v>
      </c>
      <c r="FU30" s="120">
        <v>185083</v>
      </c>
      <c r="FV30" s="120">
        <v>0</v>
      </c>
      <c r="FW30" s="120">
        <v>0</v>
      </c>
      <c r="FX30" s="120">
        <v>0</v>
      </c>
      <c r="FY30" s="120">
        <v>0</v>
      </c>
      <c r="FZ30" s="120">
        <v>6184</v>
      </c>
      <c r="GA30" s="120">
        <v>230869.65</v>
      </c>
      <c r="GB30" s="120">
        <v>0</v>
      </c>
      <c r="GC30" s="120">
        <v>300</v>
      </c>
      <c r="GD30" s="120">
        <v>0</v>
      </c>
      <c r="GE30" s="120">
        <v>106919</v>
      </c>
      <c r="GF30" s="120">
        <v>68533.95</v>
      </c>
      <c r="GG30" s="120">
        <v>140694</v>
      </c>
      <c r="GH30" s="120">
        <v>9851.2000000000007</v>
      </c>
      <c r="GI30" s="120">
        <v>566612.59000000008</v>
      </c>
      <c r="GJ30" s="120">
        <v>85694.9</v>
      </c>
      <c r="GK30" s="120">
        <v>12453</v>
      </c>
      <c r="GL30" s="120">
        <v>36594</v>
      </c>
      <c r="GM30" s="120">
        <v>53728.97</v>
      </c>
      <c r="GN30" s="120">
        <v>436948.61</v>
      </c>
      <c r="GO30" s="120">
        <v>49765.35</v>
      </c>
      <c r="GP30" s="120">
        <v>4627209.7200000007</v>
      </c>
      <c r="GQ30" s="120">
        <v>824619.28</v>
      </c>
      <c r="GR30" s="120">
        <v>632140.78999999992</v>
      </c>
      <c r="GS30" s="120">
        <v>940358.45</v>
      </c>
      <c r="GT30" s="120">
        <v>496935.47</v>
      </c>
      <c r="GU30" s="120">
        <v>987209.02999999991</v>
      </c>
      <c r="GV30" s="120">
        <v>785563.32</v>
      </c>
      <c r="GW30" s="120">
        <v>307707.69</v>
      </c>
      <c r="GX30" s="120">
        <v>5448822.2000000002</v>
      </c>
      <c r="GY30" s="120">
        <v>0</v>
      </c>
      <c r="GZ30" s="120">
        <v>0</v>
      </c>
      <c r="HA30" s="120">
        <v>0</v>
      </c>
      <c r="HB30" s="120">
        <v>2548114.7400000002</v>
      </c>
      <c r="HC30" s="120">
        <v>2107</v>
      </c>
      <c r="HD30" s="120">
        <v>764979</v>
      </c>
      <c r="HE30" s="120">
        <v>108159.4</v>
      </c>
      <c r="HF30" s="120">
        <v>0</v>
      </c>
      <c r="HG30" s="120">
        <v>0</v>
      </c>
      <c r="HH30" s="120">
        <v>69176.66</v>
      </c>
      <c r="HI30" s="120">
        <v>51976.4</v>
      </c>
      <c r="HJ30" s="120">
        <v>50039.35</v>
      </c>
      <c r="HK30" s="120">
        <v>0</v>
      </c>
      <c r="HL30" s="120">
        <v>0</v>
      </c>
      <c r="HM30" s="120">
        <v>1648254.92</v>
      </c>
      <c r="HN30" s="120">
        <v>3419.9</v>
      </c>
      <c r="HO30" s="120">
        <v>301602.3</v>
      </c>
      <c r="HP30" s="120">
        <v>0</v>
      </c>
      <c r="HQ30" s="120">
        <v>3690237.46</v>
      </c>
      <c r="HR30" s="120">
        <v>585201.25</v>
      </c>
      <c r="HS30" s="120">
        <v>77968.399999999994</v>
      </c>
      <c r="HT30" s="120">
        <v>101832.4</v>
      </c>
      <c r="HU30" s="120">
        <v>314249.18400000001</v>
      </c>
      <c r="HV30" s="120">
        <v>2031</v>
      </c>
      <c r="HW30" s="120">
        <v>568047.75</v>
      </c>
      <c r="HX30" s="120">
        <v>365266.45</v>
      </c>
      <c r="HY30" s="120">
        <v>45994.25</v>
      </c>
      <c r="HZ30" s="120">
        <v>287826.34999999998</v>
      </c>
      <c r="IA30" s="120">
        <v>0</v>
      </c>
      <c r="IB30" s="120">
        <v>571033.80000000005</v>
      </c>
      <c r="IC30" s="120">
        <v>26904.95</v>
      </c>
      <c r="ID30" s="120">
        <v>0</v>
      </c>
      <c r="IE30" s="120">
        <v>19845.350000000002</v>
      </c>
      <c r="IF30" s="120">
        <v>42822.2</v>
      </c>
      <c r="IG30" s="120">
        <v>28944749.560000002</v>
      </c>
      <c r="IH30" s="120">
        <v>4465227.25</v>
      </c>
      <c r="II30" s="120">
        <v>7155</v>
      </c>
      <c r="IJ30" s="120">
        <v>81</v>
      </c>
      <c r="IK30" s="120">
        <v>2127</v>
      </c>
      <c r="IL30" s="120">
        <v>0</v>
      </c>
      <c r="IM30" s="120">
        <v>0</v>
      </c>
      <c r="IN30" s="120">
        <v>220962.71000000002</v>
      </c>
      <c r="IO30" s="120">
        <v>80</v>
      </c>
      <c r="IP30" s="120">
        <v>0</v>
      </c>
      <c r="IQ30" s="120">
        <v>288833.25</v>
      </c>
      <c r="IR30" s="120">
        <v>44333412.890000001</v>
      </c>
      <c r="IS30" s="120">
        <v>1650668.35</v>
      </c>
      <c r="IT30" s="120">
        <v>0</v>
      </c>
      <c r="IU30" s="120">
        <v>0</v>
      </c>
      <c r="IV30" s="120">
        <v>0</v>
      </c>
      <c r="IW30" s="120">
        <v>0</v>
      </c>
      <c r="IX30" s="120">
        <v>0</v>
      </c>
      <c r="IY30" s="120">
        <v>0</v>
      </c>
      <c r="IZ30" s="120">
        <v>1253</v>
      </c>
      <c r="JA30" s="120">
        <v>604448.9</v>
      </c>
      <c r="JB30" s="120">
        <v>0</v>
      </c>
      <c r="JC30" s="120">
        <v>0</v>
      </c>
      <c r="JD30" s="120">
        <v>36042072.839999996</v>
      </c>
      <c r="JE30" s="120">
        <v>2738434.25</v>
      </c>
      <c r="JF30" s="120">
        <v>463471</v>
      </c>
      <c r="JG30" s="120">
        <v>3080225.16</v>
      </c>
      <c r="JH30" s="120">
        <v>0</v>
      </c>
      <c r="JI30" s="120">
        <v>0</v>
      </c>
      <c r="JJ30" s="120">
        <v>65181.4</v>
      </c>
      <c r="JK30" s="120">
        <v>0</v>
      </c>
      <c r="JL30" s="120">
        <v>0</v>
      </c>
      <c r="JM30" s="120">
        <v>157372</v>
      </c>
      <c r="JN30" s="120">
        <v>52737.35</v>
      </c>
      <c r="JO30" s="120">
        <v>463300.7</v>
      </c>
      <c r="JP30" s="120">
        <v>37183.949999999997</v>
      </c>
      <c r="JQ30" s="120">
        <v>113543485.48</v>
      </c>
      <c r="JR30" s="120">
        <v>0</v>
      </c>
      <c r="JS30" s="120">
        <v>0</v>
      </c>
      <c r="JT30" s="120">
        <v>0</v>
      </c>
      <c r="JU30" s="120">
        <v>25710</v>
      </c>
      <c r="JV30" s="120">
        <v>0</v>
      </c>
      <c r="JW30" s="120">
        <v>140055.65</v>
      </c>
      <c r="JX30" s="120">
        <v>158607</v>
      </c>
      <c r="JY30" s="120">
        <v>7174</v>
      </c>
      <c r="JZ30" s="120">
        <v>0</v>
      </c>
      <c r="KA30" s="120">
        <v>74744</v>
      </c>
      <c r="KB30" s="120">
        <v>0</v>
      </c>
      <c r="KC30" s="120">
        <v>0</v>
      </c>
      <c r="KD30" s="120">
        <v>32606.23</v>
      </c>
      <c r="KE30" s="120">
        <v>0</v>
      </c>
      <c r="KF30" s="120">
        <v>10472671.57</v>
      </c>
      <c r="KG30" s="120">
        <v>0</v>
      </c>
      <c r="KH30" s="120">
        <v>112663</v>
      </c>
      <c r="KI30" s="120">
        <v>109890.26000000001</v>
      </c>
      <c r="KJ30" s="120">
        <v>116456.98</v>
      </c>
      <c r="KK30" s="120">
        <v>0</v>
      </c>
      <c r="KL30" s="120">
        <v>6896.05</v>
      </c>
      <c r="KM30" s="120">
        <v>62204.35</v>
      </c>
      <c r="KN30" s="120">
        <v>20728.599999999999</v>
      </c>
      <c r="KO30" s="120">
        <v>0</v>
      </c>
      <c r="KP30" s="120">
        <v>0</v>
      </c>
      <c r="KQ30" s="120">
        <v>327800</v>
      </c>
      <c r="KR30" s="120">
        <v>0</v>
      </c>
      <c r="KS30" s="120">
        <v>0</v>
      </c>
      <c r="KT30" s="120">
        <v>63275</v>
      </c>
      <c r="KU30" s="120">
        <v>2307008.1999999997</v>
      </c>
      <c r="KV30" s="120">
        <v>202996.92</v>
      </c>
      <c r="KW30" s="120">
        <v>5933754.0999999996</v>
      </c>
      <c r="KX30" s="120">
        <v>88924</v>
      </c>
      <c r="KY30" s="120">
        <v>18999.5</v>
      </c>
      <c r="KZ30" s="120">
        <v>115576.22</v>
      </c>
      <c r="LA30" s="120">
        <v>0</v>
      </c>
      <c r="LB30" s="120">
        <v>0</v>
      </c>
      <c r="LC30" s="120">
        <v>0</v>
      </c>
      <c r="LD30" s="120">
        <v>0</v>
      </c>
      <c r="LE30" s="120">
        <v>52523307.890000001</v>
      </c>
      <c r="LF30" s="120">
        <v>0</v>
      </c>
      <c r="LG30" s="120">
        <v>0</v>
      </c>
      <c r="LH30" s="120">
        <v>76707.75</v>
      </c>
      <c r="LI30" s="120">
        <v>0</v>
      </c>
      <c r="LJ30" s="120">
        <v>0</v>
      </c>
      <c r="LK30" s="120">
        <v>0</v>
      </c>
      <c r="LL30" s="120">
        <v>350</v>
      </c>
      <c r="LM30" s="120">
        <v>0</v>
      </c>
      <c r="LN30" s="120">
        <v>0</v>
      </c>
      <c r="LO30" s="120">
        <v>730</v>
      </c>
      <c r="LP30" s="120">
        <v>19807.7</v>
      </c>
      <c r="LQ30" s="120">
        <v>0</v>
      </c>
      <c r="LR30" s="120">
        <v>0</v>
      </c>
      <c r="LS30" s="120">
        <v>21873926.369999997</v>
      </c>
      <c r="LT30" s="120">
        <v>11518043.85</v>
      </c>
      <c r="LU30" s="120">
        <v>41062671.009999998</v>
      </c>
      <c r="LV30" s="120">
        <v>0</v>
      </c>
      <c r="LW30" s="120">
        <v>0</v>
      </c>
      <c r="LX30" s="120">
        <v>171624.25</v>
      </c>
      <c r="LY30" s="120">
        <v>5891</v>
      </c>
      <c r="LZ30" s="120">
        <v>78322</v>
      </c>
      <c r="MA30" s="120">
        <v>13058.65</v>
      </c>
      <c r="MB30" s="120">
        <v>0</v>
      </c>
      <c r="MC30" s="120">
        <v>0</v>
      </c>
      <c r="MD30" s="120">
        <v>0</v>
      </c>
      <c r="ME30" s="120">
        <v>4220437.47</v>
      </c>
      <c r="MF30" s="120">
        <v>69864.740000000005</v>
      </c>
      <c r="MG30" s="120">
        <v>11328.08</v>
      </c>
      <c r="MH30" s="120">
        <v>0</v>
      </c>
      <c r="MI30" s="120">
        <v>63819.1</v>
      </c>
      <c r="MJ30" s="120">
        <v>633767.95000000007</v>
      </c>
      <c r="MK30" s="120">
        <v>529281.66999999993</v>
      </c>
      <c r="ML30" s="120">
        <v>0</v>
      </c>
      <c r="MM30" s="120">
        <v>1506935.25</v>
      </c>
      <c r="MN30" s="120">
        <v>137570.07</v>
      </c>
      <c r="MO30" s="120">
        <v>134418.35</v>
      </c>
      <c r="MP30" s="120">
        <v>202527.9</v>
      </c>
      <c r="MQ30" s="120">
        <v>1196299.8500000001</v>
      </c>
      <c r="MR30" s="120">
        <v>0</v>
      </c>
      <c r="MS30" s="120">
        <v>579902.4</v>
      </c>
      <c r="MT30" s="120">
        <v>0</v>
      </c>
      <c r="MU30" s="120">
        <v>99503.6</v>
      </c>
      <c r="MV30" s="120">
        <v>13497644.629999999</v>
      </c>
      <c r="MW30" s="120">
        <v>2862057.9299999997</v>
      </c>
      <c r="MX30" s="120">
        <v>1656657.5</v>
      </c>
      <c r="MY30" s="120">
        <v>13484.8</v>
      </c>
      <c r="MZ30" s="120">
        <v>291004.7</v>
      </c>
      <c r="NA30" s="120">
        <v>152921.5</v>
      </c>
      <c r="NB30" s="120">
        <v>13133473.189999999</v>
      </c>
      <c r="NC30" s="120">
        <v>853353.14999999991</v>
      </c>
      <c r="ND30" s="120">
        <v>31585.87</v>
      </c>
      <c r="NE30" s="120">
        <v>4090193.28</v>
      </c>
      <c r="NF30" s="120">
        <v>108897.4</v>
      </c>
      <c r="NG30" s="120">
        <v>712937.25</v>
      </c>
      <c r="NH30" s="120">
        <v>0</v>
      </c>
      <c r="NI30" s="120">
        <v>5695561.0599999996</v>
      </c>
      <c r="NJ30" s="120">
        <v>0</v>
      </c>
      <c r="NK30" s="120">
        <v>0</v>
      </c>
      <c r="NL30" s="120">
        <v>0</v>
      </c>
      <c r="NM30" s="120">
        <v>750546.3</v>
      </c>
      <c r="NN30" s="120">
        <v>16519322.869999999</v>
      </c>
      <c r="NO30" s="120">
        <v>0</v>
      </c>
      <c r="NP30" s="120">
        <v>471844.5</v>
      </c>
      <c r="NQ30" s="120">
        <v>419512.75</v>
      </c>
      <c r="NR30" s="120">
        <v>217726.69999999998</v>
      </c>
      <c r="NS30" s="120">
        <v>0</v>
      </c>
      <c r="NT30" s="120">
        <v>510614.55</v>
      </c>
      <c r="NU30" s="120">
        <v>26895754.740000002</v>
      </c>
      <c r="NV30" s="120">
        <v>46261972.400000006</v>
      </c>
      <c r="NW30" s="120">
        <v>1468286.85</v>
      </c>
      <c r="NX30" s="120">
        <v>313871.19</v>
      </c>
      <c r="NY30" s="120">
        <v>1715.5</v>
      </c>
      <c r="NZ30" s="120">
        <v>838989.70000000007</v>
      </c>
      <c r="OA30" s="120">
        <v>146044.69</v>
      </c>
      <c r="OB30" s="120">
        <v>16339715.370000001</v>
      </c>
      <c r="OC30" s="120">
        <v>4227383.5</v>
      </c>
      <c r="OD30" s="120">
        <v>516457.7</v>
      </c>
      <c r="OE30" s="120">
        <v>16398242.489999998</v>
      </c>
      <c r="OF30" s="120">
        <v>0</v>
      </c>
      <c r="OG30" s="120">
        <v>2498988.5299999998</v>
      </c>
      <c r="OH30" s="120">
        <v>459451.83</v>
      </c>
      <c r="OI30" s="120">
        <v>0</v>
      </c>
      <c r="OJ30" s="120">
        <v>1043765.95</v>
      </c>
      <c r="OK30" s="120">
        <v>0</v>
      </c>
      <c r="OL30" s="120">
        <v>6818849.2000000002</v>
      </c>
      <c r="OM30" s="120">
        <v>7978404.2199999997</v>
      </c>
      <c r="ON30" s="120">
        <v>0</v>
      </c>
      <c r="OO30" s="120">
        <v>0</v>
      </c>
      <c r="OP30" s="120">
        <v>0</v>
      </c>
      <c r="OQ30" s="120">
        <v>11659221.490000002</v>
      </c>
      <c r="OR30" s="120">
        <v>286125.75</v>
      </c>
      <c r="OS30" s="120">
        <v>1651903.03</v>
      </c>
      <c r="OT30" s="120">
        <v>47581.7</v>
      </c>
      <c r="OU30" s="120">
        <v>600794.87</v>
      </c>
      <c r="OV30" s="120">
        <v>2925368.9000000004</v>
      </c>
      <c r="OW30" s="120">
        <v>495045.1</v>
      </c>
      <c r="OX30" s="120">
        <v>1816293.2</v>
      </c>
      <c r="OY30" s="120">
        <v>320017.19999999995</v>
      </c>
      <c r="OZ30" s="120">
        <v>6502663.2699999996</v>
      </c>
      <c r="PA30" s="120">
        <v>354037.5</v>
      </c>
      <c r="PB30" s="120">
        <v>2710739</v>
      </c>
      <c r="PC30" s="120">
        <v>0</v>
      </c>
      <c r="PD30" s="120">
        <v>0</v>
      </c>
      <c r="PE30" s="120">
        <v>1489254.9</v>
      </c>
      <c r="PF30" s="120">
        <v>214367.5</v>
      </c>
      <c r="PG30" s="120">
        <v>0</v>
      </c>
      <c r="PH30" s="120">
        <v>921576.72</v>
      </c>
      <c r="PI30" s="120">
        <v>0</v>
      </c>
      <c r="PJ30" s="120">
        <v>1431267.19</v>
      </c>
      <c r="PK30" s="120">
        <v>0</v>
      </c>
      <c r="PL30" s="120">
        <v>99466.05</v>
      </c>
      <c r="PM30" s="120">
        <v>597307</v>
      </c>
      <c r="PN30" s="120">
        <v>0</v>
      </c>
      <c r="PO30" s="120">
        <v>6412.17</v>
      </c>
      <c r="PP30" s="120">
        <v>0</v>
      </c>
      <c r="PQ30" s="120">
        <v>30080.7</v>
      </c>
      <c r="PR30" s="120">
        <v>13580508.290000001</v>
      </c>
      <c r="PS30" s="120">
        <v>284547.21000000002</v>
      </c>
      <c r="PT30" s="120">
        <v>191473.2</v>
      </c>
      <c r="PU30" s="120">
        <v>181307.4</v>
      </c>
      <c r="PV30" s="120">
        <v>28702909.769999996</v>
      </c>
      <c r="PW30" s="120">
        <v>0.14000000000000001</v>
      </c>
      <c r="PX30" s="120">
        <v>3417</v>
      </c>
      <c r="PY30" s="120">
        <v>3601811.95</v>
      </c>
      <c r="PZ30" s="120">
        <v>0</v>
      </c>
      <c r="QA30" s="120">
        <v>11981.92</v>
      </c>
      <c r="QB30" s="120">
        <v>675071.14</v>
      </c>
      <c r="QC30" s="120">
        <v>350</v>
      </c>
      <c r="QD30" s="120">
        <v>137732.15</v>
      </c>
      <c r="QE30" s="120">
        <v>173463.55</v>
      </c>
      <c r="QF30" s="120">
        <v>825036.64</v>
      </c>
      <c r="QG30" s="120">
        <v>1076986.17</v>
      </c>
      <c r="QH30" s="120">
        <v>46751.740000000005</v>
      </c>
      <c r="QI30" s="120">
        <v>0</v>
      </c>
      <c r="QJ30" s="120">
        <v>154830.76</v>
      </c>
      <c r="QK30" s="120">
        <v>0</v>
      </c>
      <c r="QL30" s="120">
        <v>322340.25</v>
      </c>
      <c r="QM30" s="120">
        <v>0</v>
      </c>
      <c r="QN30" s="120">
        <v>0</v>
      </c>
      <c r="QO30" s="120">
        <v>0</v>
      </c>
      <c r="QP30" s="120">
        <v>0</v>
      </c>
      <c r="QQ30" s="120">
        <v>0</v>
      </c>
      <c r="QR30" s="120">
        <v>7575242.4500000002</v>
      </c>
      <c r="QS30" s="120">
        <v>108804.95</v>
      </c>
      <c r="QT30" s="120">
        <v>944545.57</v>
      </c>
      <c r="QU30" s="120">
        <v>278920.87</v>
      </c>
      <c r="QV30" s="120">
        <v>81389.009999999995</v>
      </c>
      <c r="QW30" s="120">
        <v>909450.67</v>
      </c>
      <c r="QX30" s="120">
        <v>39304.18</v>
      </c>
      <c r="QY30" s="120">
        <v>391888.84</v>
      </c>
      <c r="QZ30" s="120">
        <v>621828.15</v>
      </c>
      <c r="RA30" s="120">
        <v>289806.15999999997</v>
      </c>
      <c r="RB30" s="120">
        <v>98174.110000000015</v>
      </c>
      <c r="RC30" s="120">
        <v>303770.2</v>
      </c>
      <c r="RD30" s="120">
        <v>0</v>
      </c>
      <c r="RE30" s="120">
        <v>21216435.510000002</v>
      </c>
      <c r="RF30" s="120">
        <v>0</v>
      </c>
      <c r="RG30" s="120">
        <v>0</v>
      </c>
      <c r="RH30" s="120">
        <v>0</v>
      </c>
      <c r="RI30" s="120">
        <v>0</v>
      </c>
      <c r="RJ30" s="120">
        <v>0</v>
      </c>
      <c r="RK30" s="120">
        <v>29854.5</v>
      </c>
      <c r="RL30" s="120">
        <v>0</v>
      </c>
      <c r="RM30" s="120">
        <v>0</v>
      </c>
      <c r="RN30" s="120">
        <v>206180</v>
      </c>
      <c r="RO30" s="120">
        <v>0</v>
      </c>
      <c r="RP30" s="120">
        <v>0</v>
      </c>
      <c r="RQ30" s="120">
        <v>0</v>
      </c>
      <c r="RR30" s="120">
        <v>1346732.6</v>
      </c>
      <c r="RS30" s="120">
        <v>0</v>
      </c>
      <c r="RT30" s="120">
        <v>0</v>
      </c>
      <c r="RU30" s="120">
        <v>33626.199999999997</v>
      </c>
      <c r="RV30" s="120">
        <v>0</v>
      </c>
      <c r="RW30" s="120">
        <v>0</v>
      </c>
      <c r="RX30" s="120">
        <v>0</v>
      </c>
      <c r="RY30" s="120">
        <v>19384453.530000001</v>
      </c>
      <c r="RZ30" s="120">
        <v>384102.62</v>
      </c>
      <c r="SA30" s="120">
        <v>335649.89999999997</v>
      </c>
      <c r="SB30" s="120">
        <v>865419.9</v>
      </c>
      <c r="SC30" s="120">
        <v>2215680.75</v>
      </c>
      <c r="SD30" s="120">
        <v>929157.99</v>
      </c>
      <c r="SE30" s="120">
        <v>853747.55999999994</v>
      </c>
      <c r="SF30" s="120">
        <v>1792374.5</v>
      </c>
      <c r="SG30" s="120">
        <v>198386.6</v>
      </c>
      <c r="SH30" s="120">
        <v>476328.95</v>
      </c>
      <c r="SI30" s="120">
        <v>2527409.44</v>
      </c>
      <c r="SJ30" s="120">
        <v>76172.62</v>
      </c>
      <c r="SK30" s="120">
        <v>9364242.3200000003</v>
      </c>
      <c r="SL30" s="120">
        <v>821522.95</v>
      </c>
      <c r="SM30" s="120">
        <v>1014073.3</v>
      </c>
      <c r="SN30" s="120">
        <v>9247484.0500000007</v>
      </c>
      <c r="SO30" s="120">
        <v>10485084.459999999</v>
      </c>
      <c r="SP30" s="120">
        <v>618989.69999999995</v>
      </c>
      <c r="SQ30" s="120">
        <v>687233.78</v>
      </c>
      <c r="SR30" s="120">
        <v>646285.77999999991</v>
      </c>
      <c r="SS30" s="120">
        <v>7947740.4399999995</v>
      </c>
      <c r="ST30" s="120">
        <v>301040.40000000002</v>
      </c>
      <c r="SU30" s="120">
        <v>2350097.42</v>
      </c>
      <c r="SV30" s="120">
        <v>2590719.1</v>
      </c>
      <c r="SW30" s="120">
        <v>102910.7</v>
      </c>
      <c r="SX30" s="120">
        <v>1002216.49</v>
      </c>
      <c r="SY30" s="120">
        <v>688538.14999999991</v>
      </c>
      <c r="SZ30" s="120">
        <v>3414132.0500000003</v>
      </c>
      <c r="TA30" s="120">
        <v>1061355.6599999999</v>
      </c>
      <c r="TB30" s="120">
        <v>431872.3</v>
      </c>
      <c r="TC30" s="120">
        <v>1096549.3500000001</v>
      </c>
      <c r="TD30" s="120">
        <v>1025336.59</v>
      </c>
      <c r="TE30" s="120">
        <v>628077.3600000001</v>
      </c>
      <c r="TF30" s="120">
        <v>943494.55</v>
      </c>
      <c r="TG30" s="120">
        <v>1241798.45</v>
      </c>
      <c r="TH30" s="120">
        <v>0</v>
      </c>
      <c r="TI30" s="120">
        <v>1470.8</v>
      </c>
      <c r="TJ30" s="120">
        <v>778302.7</v>
      </c>
      <c r="TK30" s="120">
        <v>2297188.75</v>
      </c>
      <c r="TL30" s="120">
        <v>0</v>
      </c>
      <c r="TM30" s="120">
        <v>0</v>
      </c>
      <c r="TN30" s="120">
        <v>2885627.25</v>
      </c>
      <c r="TO30" s="120">
        <v>234975.59999999998</v>
      </c>
      <c r="TP30" s="120">
        <v>108155.59</v>
      </c>
      <c r="TQ30" s="120">
        <v>359141.80000000005</v>
      </c>
      <c r="TR30" s="120">
        <v>260368.47</v>
      </c>
      <c r="TS30" s="120">
        <v>410717</v>
      </c>
      <c r="TT30" s="120">
        <v>372633.7</v>
      </c>
      <c r="TU30" s="120">
        <v>14335.5</v>
      </c>
      <c r="TV30" s="120">
        <v>5806.4</v>
      </c>
      <c r="TW30" s="120">
        <v>2727291.73</v>
      </c>
      <c r="TX30" s="120">
        <v>153265.79999999999</v>
      </c>
      <c r="TY30" s="120">
        <v>10607468.530000001</v>
      </c>
      <c r="TZ30" s="120">
        <v>4554077.37</v>
      </c>
      <c r="UA30" s="120">
        <v>249760.95</v>
      </c>
      <c r="UB30" s="120">
        <v>814579.68</v>
      </c>
      <c r="UC30" s="120">
        <v>5997308.2300000004</v>
      </c>
      <c r="UD30" s="120">
        <v>82384.73000000001</v>
      </c>
      <c r="UE30" s="120">
        <v>12618.4</v>
      </c>
      <c r="UF30" s="120">
        <v>1740301.01</v>
      </c>
      <c r="UG30" s="120">
        <v>1035126.75</v>
      </c>
      <c r="UH30" s="120">
        <v>26559063.469999999</v>
      </c>
      <c r="UI30" s="120">
        <v>987530.85</v>
      </c>
      <c r="UJ30" s="120">
        <v>358438.83</v>
      </c>
      <c r="UK30" s="120">
        <v>889214.10999999987</v>
      </c>
      <c r="UL30" s="120">
        <v>831599.1</v>
      </c>
      <c r="UM30" s="120">
        <v>1331135.1500000001</v>
      </c>
      <c r="UN30" s="120">
        <v>17966027.429999996</v>
      </c>
      <c r="UO30" s="120">
        <v>284595.75</v>
      </c>
      <c r="UP30" s="120">
        <v>993298.2</v>
      </c>
      <c r="UQ30" s="120">
        <v>3144005.26</v>
      </c>
      <c r="UR30" s="120">
        <v>487580.01999999996</v>
      </c>
      <c r="US30" s="120">
        <v>299132.45</v>
      </c>
      <c r="UT30" s="120">
        <v>931808.79999999993</v>
      </c>
      <c r="UU30" s="120">
        <v>27550.95</v>
      </c>
      <c r="UV30" s="120">
        <v>681645.88</v>
      </c>
      <c r="UW30" s="120">
        <v>958990.29999999993</v>
      </c>
      <c r="UX30" s="120">
        <v>483000.9</v>
      </c>
      <c r="UY30" s="120">
        <v>1085309.3</v>
      </c>
      <c r="UZ30" s="120">
        <v>1933519.49</v>
      </c>
      <c r="VA30" s="120">
        <v>538116.10000000009</v>
      </c>
      <c r="VB30" s="120">
        <v>8265.9500000000007</v>
      </c>
      <c r="VC30" s="120">
        <v>118529.23000000001</v>
      </c>
      <c r="VD30" s="120">
        <v>427764.1</v>
      </c>
      <c r="VE30" s="120">
        <v>30160.600000000002</v>
      </c>
      <c r="VF30" s="120">
        <v>1722572.8199999998</v>
      </c>
      <c r="VG30" s="120">
        <v>292254.03000000003</v>
      </c>
      <c r="VH30" s="120">
        <v>204819.85</v>
      </c>
      <c r="VI30" s="120">
        <v>0</v>
      </c>
      <c r="VJ30" s="120">
        <v>4791758.79</v>
      </c>
      <c r="VK30" s="120">
        <v>173631.15000000002</v>
      </c>
      <c r="VL30" s="120">
        <v>112481.9</v>
      </c>
      <c r="VM30" s="120">
        <v>15116</v>
      </c>
      <c r="VN30" s="120">
        <v>945912.8</v>
      </c>
      <c r="VO30" s="120">
        <v>3180720.38</v>
      </c>
      <c r="VP30" s="120">
        <v>263251.39999999997</v>
      </c>
      <c r="VQ30" s="120">
        <v>1201828.1400000001</v>
      </c>
      <c r="VR30" s="120">
        <v>1231835</v>
      </c>
      <c r="VS30" s="120">
        <v>1295924.95</v>
      </c>
      <c r="VT30" s="120">
        <v>276843.3</v>
      </c>
      <c r="VU30" s="120">
        <v>534256.25</v>
      </c>
      <c r="VV30" s="120">
        <v>205451.97999999998</v>
      </c>
      <c r="VW30" s="120">
        <v>12747.8</v>
      </c>
      <c r="VX30" s="120">
        <v>2558.96</v>
      </c>
      <c r="VY30" s="120">
        <v>47021853.810000002</v>
      </c>
      <c r="VZ30" s="120">
        <v>828757.26</v>
      </c>
      <c r="WA30" s="120">
        <v>108283.85</v>
      </c>
      <c r="WB30" s="120">
        <v>107195.01000000001</v>
      </c>
      <c r="WC30" s="120">
        <v>399952.1</v>
      </c>
      <c r="WD30" s="120">
        <v>729680.51</v>
      </c>
      <c r="WE30" s="120">
        <v>925576.45</v>
      </c>
      <c r="WF30" s="120">
        <v>1435302.35</v>
      </c>
      <c r="WG30" s="120">
        <v>448130.44999999995</v>
      </c>
      <c r="WH30" s="120">
        <v>2104232.33</v>
      </c>
      <c r="WI30" s="120">
        <v>151782.45000000001</v>
      </c>
      <c r="WJ30" s="120">
        <v>2014958.67</v>
      </c>
      <c r="WK30" s="120">
        <v>211661.59999999998</v>
      </c>
      <c r="WL30" s="120">
        <v>2181351.0499999998</v>
      </c>
      <c r="WM30" s="120">
        <v>2959574.66</v>
      </c>
      <c r="WN30" s="120">
        <v>335865</v>
      </c>
      <c r="WO30" s="120">
        <v>1792320.4200000002</v>
      </c>
      <c r="WP30" s="120">
        <v>2044479.65</v>
      </c>
      <c r="WQ30" s="120">
        <v>320610.07</v>
      </c>
      <c r="WR30" s="120">
        <v>919281.9</v>
      </c>
      <c r="WS30" s="120">
        <v>1421728.95</v>
      </c>
      <c r="WT30" s="120">
        <v>124424.12</v>
      </c>
      <c r="WU30" s="120">
        <v>0</v>
      </c>
      <c r="WV30" s="120">
        <v>436080.38999999996</v>
      </c>
      <c r="WW30" s="120">
        <v>462552.63</v>
      </c>
      <c r="WX30" s="120">
        <v>14657.46</v>
      </c>
      <c r="WY30" s="120">
        <v>325000</v>
      </c>
      <c r="WZ30" s="120">
        <v>116626.8</v>
      </c>
      <c r="XA30" s="120">
        <v>1293403.1499999999</v>
      </c>
      <c r="XB30" s="120">
        <v>4866.8500000000004</v>
      </c>
      <c r="XC30" s="120">
        <v>165686.70000000001</v>
      </c>
      <c r="XD30" s="120">
        <v>0</v>
      </c>
      <c r="XE30" s="120">
        <v>0</v>
      </c>
      <c r="XF30" s="120">
        <v>5407710.0299999993</v>
      </c>
      <c r="XG30" s="120">
        <v>47496.53</v>
      </c>
      <c r="XH30" s="120">
        <v>199409.45</v>
      </c>
      <c r="XI30" s="120">
        <v>3086161.3499999996</v>
      </c>
      <c r="XJ30" s="120">
        <v>245311.8</v>
      </c>
      <c r="XK30" s="120">
        <v>667124</v>
      </c>
      <c r="XL30" s="120">
        <v>1410511.37</v>
      </c>
      <c r="XM30" s="120">
        <v>215097.41</v>
      </c>
      <c r="XN30" s="120">
        <v>371184</v>
      </c>
      <c r="XO30" s="120">
        <v>482285.15</v>
      </c>
      <c r="XP30" s="120">
        <v>1635</v>
      </c>
      <c r="XQ30" s="120">
        <v>304281.10000000003</v>
      </c>
      <c r="XR30" s="120">
        <v>151897.4</v>
      </c>
      <c r="XS30" s="120">
        <v>1025204.95</v>
      </c>
      <c r="XT30" s="120">
        <v>154091.69999999998</v>
      </c>
      <c r="XU30" s="120">
        <v>127175.25</v>
      </c>
      <c r="XV30" s="120">
        <v>201910.25</v>
      </c>
      <c r="XW30" s="120">
        <v>170369.8</v>
      </c>
      <c r="XX30" s="120">
        <v>114734.35</v>
      </c>
      <c r="XY30" s="120">
        <v>228401.85</v>
      </c>
      <c r="XZ30" s="120">
        <v>179054.9</v>
      </c>
      <c r="YA30" s="120">
        <v>80850</v>
      </c>
      <c r="YB30" s="120">
        <v>567106.82999999996</v>
      </c>
      <c r="YC30" s="120">
        <v>7156233.5399999991</v>
      </c>
      <c r="YD30" s="120">
        <v>203615.4</v>
      </c>
      <c r="YE30" s="120">
        <v>915987.6</v>
      </c>
      <c r="YF30" s="120">
        <v>622199.5</v>
      </c>
      <c r="YG30" s="120">
        <v>3395589.6100000003</v>
      </c>
      <c r="YH30" s="120">
        <v>569696.94999999995</v>
      </c>
      <c r="YI30" s="120">
        <v>501237.1</v>
      </c>
      <c r="YJ30" s="120">
        <v>296472.13</v>
      </c>
      <c r="YK30" s="120">
        <v>960346.25</v>
      </c>
      <c r="YL30" s="120">
        <v>701480.65999999992</v>
      </c>
      <c r="YM30" s="120">
        <v>219881.3</v>
      </c>
      <c r="YN30" s="120">
        <v>254746</v>
      </c>
      <c r="YO30" s="120">
        <v>231384.14</v>
      </c>
      <c r="YP30" s="120">
        <v>346472.6</v>
      </c>
      <c r="YQ30" s="120">
        <v>317459.61</v>
      </c>
      <c r="YR30" s="120">
        <v>118356.44</v>
      </c>
      <c r="YS30" s="120">
        <v>136632.79</v>
      </c>
      <c r="YT30" s="120">
        <v>9173626.7799999993</v>
      </c>
      <c r="YU30" s="120">
        <v>89586.55</v>
      </c>
      <c r="YV30" s="120">
        <v>453185.1</v>
      </c>
      <c r="YW30" s="120">
        <v>0</v>
      </c>
      <c r="YX30" s="120">
        <v>146</v>
      </c>
      <c r="YY30" s="120">
        <v>220619.44999999998</v>
      </c>
      <c r="YZ30" s="120">
        <v>203834.05000000002</v>
      </c>
      <c r="ZA30" s="120">
        <v>824154.04</v>
      </c>
      <c r="ZB30" s="120">
        <v>53140.3</v>
      </c>
      <c r="ZC30" s="120">
        <v>182098.77</v>
      </c>
      <c r="ZD30" s="120">
        <v>233222</v>
      </c>
      <c r="ZE30" s="120">
        <v>235893</v>
      </c>
      <c r="ZF30" s="120">
        <v>446903.64</v>
      </c>
      <c r="ZG30" s="120">
        <v>164272.04</v>
      </c>
      <c r="ZH30" s="120">
        <v>134703</v>
      </c>
      <c r="ZI30" s="120">
        <v>1374017.48</v>
      </c>
      <c r="ZJ30" s="120">
        <v>3089880.48</v>
      </c>
      <c r="ZK30" s="120">
        <v>939150.74</v>
      </c>
      <c r="ZL30" s="120">
        <v>1448215.67</v>
      </c>
      <c r="ZM30" s="120">
        <v>756441.08000000007</v>
      </c>
      <c r="ZN30" s="120">
        <v>2479300.7199999997</v>
      </c>
      <c r="ZO30" s="120">
        <v>2417682.0299999998</v>
      </c>
      <c r="ZP30" s="120">
        <v>1223266.23</v>
      </c>
      <c r="ZQ30" s="120">
        <v>25249</v>
      </c>
      <c r="ZR30" s="120">
        <v>2297279.48</v>
      </c>
      <c r="ZS30" s="120">
        <v>3640840.1900000004</v>
      </c>
      <c r="ZT30" s="120">
        <v>145049.06</v>
      </c>
      <c r="ZU30" s="120">
        <v>480708.44000000006</v>
      </c>
      <c r="ZV30" s="120">
        <v>439784.16</v>
      </c>
      <c r="ZW30" s="120">
        <v>255218.6</v>
      </c>
      <c r="ZX30" s="120">
        <v>97837</v>
      </c>
      <c r="ZY30" s="120">
        <v>751858.9</v>
      </c>
      <c r="ZZ30" s="120">
        <v>198583.41</v>
      </c>
      <c r="AAA30" s="120">
        <v>341697.8</v>
      </c>
      <c r="AAB30" s="120">
        <v>995489.92999999993</v>
      </c>
      <c r="AAC30" s="120">
        <v>1336997.81</v>
      </c>
      <c r="AAD30" s="120">
        <v>688544.8600000001</v>
      </c>
      <c r="AAE30" s="120">
        <v>119752.25</v>
      </c>
      <c r="AAF30" s="120">
        <v>3991172.9</v>
      </c>
      <c r="AAG30" s="120">
        <v>80910.850000000006</v>
      </c>
      <c r="AAH30" s="120">
        <v>0</v>
      </c>
      <c r="AAI30" s="120">
        <v>462665.76</v>
      </c>
      <c r="AAJ30" s="120">
        <v>542489.56999999995</v>
      </c>
      <c r="AAK30" s="120">
        <v>278573.88</v>
      </c>
      <c r="AAL30" s="120">
        <v>55889.9</v>
      </c>
      <c r="AAM30" s="120">
        <v>64954060.190000013</v>
      </c>
      <c r="AAN30" s="120">
        <v>22696.280000000002</v>
      </c>
      <c r="AAO30" s="120">
        <v>154573.11000000002</v>
      </c>
      <c r="AAP30" s="120">
        <v>58482.69</v>
      </c>
      <c r="AAQ30" s="120">
        <v>108677.09</v>
      </c>
      <c r="AAR30" s="120">
        <v>102521.87999999999</v>
      </c>
      <c r="AAS30" s="120">
        <v>149526.04999999999</v>
      </c>
      <c r="AAT30" s="120">
        <v>3311397.4899999998</v>
      </c>
      <c r="AAU30" s="120">
        <v>1109200.8900000001</v>
      </c>
      <c r="AAV30" s="120">
        <v>20716.02</v>
      </c>
      <c r="AAW30" s="120">
        <v>19547.37</v>
      </c>
      <c r="AAX30" s="120">
        <v>1608441.06</v>
      </c>
      <c r="AAY30" s="120">
        <v>952759.27</v>
      </c>
      <c r="AAZ30" s="120">
        <v>86519.95</v>
      </c>
      <c r="ABA30" s="120">
        <v>1906.69</v>
      </c>
      <c r="ABB30" s="120">
        <v>54598.26</v>
      </c>
      <c r="ABC30" s="120">
        <v>2313</v>
      </c>
      <c r="ABD30" s="120">
        <v>79629.06</v>
      </c>
      <c r="ABE30" s="120">
        <v>14136</v>
      </c>
      <c r="ABF30" s="120">
        <v>555983.78</v>
      </c>
      <c r="ABG30" s="120">
        <v>633455.21</v>
      </c>
      <c r="ABH30" s="120">
        <v>473456.35</v>
      </c>
      <c r="ABI30" s="120">
        <v>45206.7</v>
      </c>
      <c r="ABJ30" s="120">
        <v>0</v>
      </c>
      <c r="ABK30" s="120">
        <v>100412.45</v>
      </c>
      <c r="ABL30" s="120">
        <v>6239.14</v>
      </c>
      <c r="ABM30" s="120">
        <v>5495957.2700000005</v>
      </c>
      <c r="ABN30" s="120">
        <v>176133</v>
      </c>
      <c r="ABO30" s="120">
        <v>0</v>
      </c>
      <c r="ABP30" s="120">
        <v>34304.949999999997</v>
      </c>
      <c r="ABQ30" s="120">
        <v>118574.2</v>
      </c>
      <c r="ABR30" s="120">
        <v>89162.2</v>
      </c>
      <c r="ABS30" s="120">
        <v>0</v>
      </c>
      <c r="ABT30" s="120">
        <v>0</v>
      </c>
      <c r="ABU30" s="120">
        <v>0</v>
      </c>
      <c r="ABV30" s="120">
        <v>5586371.3700000001</v>
      </c>
      <c r="ABW30" s="120">
        <v>88075.04</v>
      </c>
      <c r="ABX30" s="120">
        <v>1317154</v>
      </c>
      <c r="ABY30" s="120">
        <v>23631</v>
      </c>
      <c r="ABZ30" s="120">
        <v>408812.55</v>
      </c>
      <c r="ACA30" s="120">
        <v>1768785.2</v>
      </c>
      <c r="ACB30" s="120">
        <v>51300.270000000004</v>
      </c>
      <c r="ACC30" s="120">
        <v>72663.599999999991</v>
      </c>
      <c r="ACD30" s="120">
        <v>38114.630000000005</v>
      </c>
      <c r="ACE30" s="120">
        <v>564418.35</v>
      </c>
      <c r="ACF30" s="120">
        <v>633195.15</v>
      </c>
      <c r="ACG30" s="120">
        <v>4411973.8500000006</v>
      </c>
      <c r="ACH30" s="120">
        <v>0</v>
      </c>
      <c r="ACI30" s="120">
        <v>204881.31</v>
      </c>
      <c r="ACJ30" s="120">
        <v>175896.95</v>
      </c>
      <c r="ACK30" s="120">
        <v>0</v>
      </c>
      <c r="ACL30" s="120">
        <v>0</v>
      </c>
      <c r="ACM30" s="120">
        <v>0</v>
      </c>
      <c r="ACN30" s="120">
        <v>3533686</v>
      </c>
      <c r="ACO30" s="120">
        <v>0</v>
      </c>
      <c r="ACP30" s="120">
        <v>0</v>
      </c>
      <c r="ACQ30" s="120">
        <v>0</v>
      </c>
      <c r="ACR30" s="120">
        <v>3276367.6</v>
      </c>
      <c r="ACS30" s="120">
        <v>0</v>
      </c>
      <c r="ACT30" s="120">
        <v>0</v>
      </c>
      <c r="ACU30" s="120">
        <v>20</v>
      </c>
      <c r="ACV30" s="120">
        <v>180466.75</v>
      </c>
      <c r="ACW30" s="120">
        <v>0</v>
      </c>
      <c r="ACX30" s="120">
        <v>0</v>
      </c>
      <c r="ACY30" s="120">
        <v>151155</v>
      </c>
      <c r="ACZ30" s="120">
        <v>0</v>
      </c>
      <c r="ADA30" s="120">
        <v>0</v>
      </c>
      <c r="ADB30" s="120">
        <v>144751.26</v>
      </c>
      <c r="ADC30" s="120">
        <v>183426</v>
      </c>
      <c r="ADD30" s="120">
        <v>37238051.25</v>
      </c>
      <c r="ADE30" s="120">
        <v>27892572.850000001</v>
      </c>
      <c r="ADF30" s="120">
        <v>0</v>
      </c>
      <c r="ADG30" s="120">
        <v>0</v>
      </c>
      <c r="ADH30" s="120">
        <v>0</v>
      </c>
      <c r="ADI30" s="120">
        <v>3548459.5</v>
      </c>
      <c r="ADJ30" s="120">
        <v>30749.88</v>
      </c>
      <c r="ADK30" s="120">
        <v>0</v>
      </c>
      <c r="ADL30" s="120">
        <v>0</v>
      </c>
      <c r="ADM30" s="120">
        <v>10635461.359999999</v>
      </c>
      <c r="ADN30" s="120">
        <v>0</v>
      </c>
      <c r="ADO30" s="120">
        <v>0</v>
      </c>
      <c r="ADP30" s="120">
        <v>7232601</v>
      </c>
      <c r="ADQ30" s="120">
        <v>61714.05</v>
      </c>
      <c r="ADR30" s="120">
        <v>181034.95</v>
      </c>
      <c r="ADS30" s="120">
        <v>349477.3</v>
      </c>
      <c r="ADT30" s="120">
        <v>49842.03</v>
      </c>
      <c r="ADU30" s="120">
        <v>7894097</v>
      </c>
      <c r="ADV30" s="120">
        <v>8354292.7499999991</v>
      </c>
      <c r="ADW30" s="120">
        <v>2977727.57</v>
      </c>
      <c r="ADX30" s="120">
        <v>303260.89999999997</v>
      </c>
      <c r="ADY30" s="120">
        <v>1003864.55</v>
      </c>
      <c r="ADZ30" s="120">
        <v>1039327.37</v>
      </c>
      <c r="AEA30" s="120">
        <v>178491.40999999997</v>
      </c>
      <c r="AEB30" s="120">
        <v>259563.94999999998</v>
      </c>
      <c r="AEC30" s="120">
        <v>1950979.57</v>
      </c>
      <c r="AED30" s="120">
        <v>469454.19999999995</v>
      </c>
      <c r="AEE30" s="120">
        <v>815827.74999999988</v>
      </c>
      <c r="AEF30" s="120">
        <v>96257.15</v>
      </c>
      <c r="AEG30" s="120">
        <v>0</v>
      </c>
      <c r="AEH30" s="120">
        <v>347194.3</v>
      </c>
      <c r="AEI30" s="120">
        <v>457860.85</v>
      </c>
      <c r="AEJ30" s="120">
        <v>794999.38</v>
      </c>
      <c r="AEK30" s="120">
        <v>227377.35</v>
      </c>
      <c r="AEL30" s="120">
        <v>1709439.6700000002</v>
      </c>
      <c r="AEM30" s="120">
        <v>3945694</v>
      </c>
      <c r="AEN30" s="120">
        <v>1395872.0300000003</v>
      </c>
      <c r="AEO30" s="120">
        <v>11198843.449999999</v>
      </c>
      <c r="AEP30" s="120">
        <v>0</v>
      </c>
      <c r="AEQ30" s="120">
        <v>1011855.1100000001</v>
      </c>
      <c r="AER30" s="120">
        <v>23409.9</v>
      </c>
      <c r="AES30" s="120">
        <v>176259.20000000001</v>
      </c>
      <c r="AET30" s="120">
        <v>566202.5</v>
      </c>
      <c r="AEU30" s="120">
        <v>40622</v>
      </c>
      <c r="AEV30" s="120">
        <v>77635.899999999994</v>
      </c>
      <c r="AEW30" s="120">
        <v>178054.7</v>
      </c>
      <c r="AEX30" s="120">
        <v>0</v>
      </c>
      <c r="AEY30" s="120">
        <v>39311.01</v>
      </c>
      <c r="AEZ30" s="120">
        <v>41034.000999999997</v>
      </c>
      <c r="AFA30" s="120">
        <v>0</v>
      </c>
      <c r="AFB30" s="120">
        <v>0</v>
      </c>
      <c r="AFC30" s="120">
        <v>0</v>
      </c>
      <c r="AFD30" s="120">
        <v>41675</v>
      </c>
      <c r="AFE30" s="120">
        <v>0</v>
      </c>
      <c r="AFF30" s="120">
        <v>0</v>
      </c>
      <c r="AFG30" s="120">
        <v>0</v>
      </c>
      <c r="AFH30" s="120">
        <v>44840.97</v>
      </c>
      <c r="AFI30" s="120">
        <v>0</v>
      </c>
      <c r="AFJ30" s="120">
        <v>0</v>
      </c>
      <c r="AFK30" s="120">
        <v>0</v>
      </c>
      <c r="AFL30" s="120">
        <v>264798.15000000008</v>
      </c>
      <c r="AFM30" s="120">
        <v>0</v>
      </c>
      <c r="AFN30" s="120">
        <v>0</v>
      </c>
      <c r="AFO30" s="120">
        <v>23478</v>
      </c>
      <c r="AFP30" s="120">
        <v>17843</v>
      </c>
      <c r="AFQ30" s="120">
        <v>256</v>
      </c>
      <c r="AFR30" s="120">
        <v>0</v>
      </c>
      <c r="AFS30" s="120">
        <v>21823.5</v>
      </c>
      <c r="AFT30" s="120">
        <v>0</v>
      </c>
      <c r="AFU30" s="120">
        <v>0</v>
      </c>
      <c r="AFV30" s="120">
        <v>0</v>
      </c>
      <c r="AFW30" s="120">
        <v>0</v>
      </c>
      <c r="AFX30" s="120">
        <v>276860.40000000002</v>
      </c>
      <c r="AFY30" s="120">
        <v>225997.03</v>
      </c>
      <c r="AFZ30" s="120">
        <v>10079.5</v>
      </c>
      <c r="AGA30" s="120">
        <v>207082.19999999998</v>
      </c>
      <c r="AGB30" s="120">
        <v>888677.55999999994</v>
      </c>
      <c r="AGC30" s="120">
        <v>85367.95</v>
      </c>
      <c r="AGD30" s="120">
        <v>115962.75</v>
      </c>
      <c r="AGE30" s="120">
        <v>96824.950000000012</v>
      </c>
      <c r="AGF30" s="120">
        <v>95058.9</v>
      </c>
      <c r="AGG30" s="120">
        <v>312304.23</v>
      </c>
      <c r="AGH30" s="120">
        <v>86203.95</v>
      </c>
      <c r="AGI30" s="120">
        <v>943134.23</v>
      </c>
      <c r="AGJ30" s="120">
        <v>3377</v>
      </c>
      <c r="AGK30" s="120">
        <v>0</v>
      </c>
      <c r="AGL30" s="120">
        <v>0</v>
      </c>
      <c r="AGM30" s="120">
        <v>0</v>
      </c>
      <c r="AGN30" s="120">
        <v>0</v>
      </c>
      <c r="AGO30" s="120">
        <v>0</v>
      </c>
      <c r="AGP30" s="120">
        <v>0</v>
      </c>
      <c r="AGQ30" s="120">
        <v>14975441.449999997</v>
      </c>
      <c r="AGR30" s="120">
        <v>17977165.359999999</v>
      </c>
      <c r="AGS30" s="120">
        <v>450299.63</v>
      </c>
      <c r="AGT30" s="120">
        <v>808965</v>
      </c>
      <c r="AGU30" s="120">
        <v>5110547.3</v>
      </c>
      <c r="AGV30" s="120">
        <v>636737.5</v>
      </c>
      <c r="AGW30" s="120">
        <v>63027</v>
      </c>
      <c r="AGX30" s="120">
        <v>430799.65</v>
      </c>
      <c r="AGY30" s="120">
        <v>54134.100000000006</v>
      </c>
      <c r="AGZ30" s="120">
        <v>387816.12</v>
      </c>
      <c r="AHA30" s="120">
        <v>221100.35000000003</v>
      </c>
      <c r="AHB30" s="120">
        <v>324656.2</v>
      </c>
      <c r="AHC30" s="120">
        <v>181214.4</v>
      </c>
      <c r="AHD30" s="120">
        <v>293528.78999999998</v>
      </c>
      <c r="AHE30" s="120">
        <v>116454.5</v>
      </c>
      <c r="AHF30" s="120">
        <v>1050244.25</v>
      </c>
      <c r="AHG30" s="120">
        <v>321817.19999999995</v>
      </c>
      <c r="AHH30" s="120">
        <v>2287172.4500000002</v>
      </c>
      <c r="AHI30" s="120">
        <v>86364.5</v>
      </c>
      <c r="AHJ30" s="120">
        <v>200109.65999999997</v>
      </c>
      <c r="AHK30" s="120">
        <v>109664</v>
      </c>
      <c r="AHL30" s="120">
        <v>561307.85</v>
      </c>
      <c r="AHM30" s="120">
        <v>250873.11000000002</v>
      </c>
      <c r="AHN30" s="120">
        <v>114081.7</v>
      </c>
    </row>
    <row r="31" spans="1:898" ht="24.6">
      <c r="A31" s="141" t="s">
        <v>41</v>
      </c>
      <c r="B31" s="6" t="s">
        <v>42</v>
      </c>
      <c r="C31" s="120">
        <v>295673163.97999996</v>
      </c>
      <c r="D31" s="120">
        <v>39205491.370000005</v>
      </c>
      <c r="E31" s="120">
        <v>63193257.379999995</v>
      </c>
      <c r="F31" s="120">
        <v>9908781.5299999993</v>
      </c>
      <c r="G31" s="120">
        <v>39328741.839999996</v>
      </c>
      <c r="H31" s="120">
        <v>19314158.739999998</v>
      </c>
      <c r="I31" s="120">
        <v>38132120.789999992</v>
      </c>
      <c r="J31" s="120">
        <v>36110026.900000006</v>
      </c>
      <c r="K31" s="120">
        <v>20185946.439999998</v>
      </c>
      <c r="L31" s="120">
        <v>24611354.290000003</v>
      </c>
      <c r="M31" s="120">
        <v>12755262</v>
      </c>
      <c r="N31" s="120">
        <v>21743305.960000001</v>
      </c>
      <c r="O31" s="120">
        <v>20470982.379999999</v>
      </c>
      <c r="P31" s="120">
        <v>12280993</v>
      </c>
      <c r="Q31" s="120">
        <v>10976284.41</v>
      </c>
      <c r="R31" s="120">
        <v>25568457.960000001</v>
      </c>
      <c r="S31" s="120">
        <v>28908057.210000001</v>
      </c>
      <c r="T31" s="120">
        <v>14602950</v>
      </c>
      <c r="U31" s="120">
        <v>18018048.670000002</v>
      </c>
      <c r="V31" s="120">
        <v>25299366.289999999</v>
      </c>
      <c r="W31" s="120">
        <v>11752484.75</v>
      </c>
      <c r="X31" s="120">
        <v>38450469.899999999</v>
      </c>
      <c r="Y31" s="120">
        <v>9547202.5199999996</v>
      </c>
      <c r="Z31" s="120">
        <v>40746569.200000003</v>
      </c>
      <c r="AA31" s="120">
        <v>2589619.25</v>
      </c>
      <c r="AB31" s="120">
        <v>22347717</v>
      </c>
      <c r="AC31" s="120">
        <v>45264251.200000003</v>
      </c>
      <c r="AD31" s="120">
        <v>10705200.449999999</v>
      </c>
      <c r="AE31" s="120">
        <v>17875297.329999998</v>
      </c>
      <c r="AF31" s="120">
        <v>24177155.489999998</v>
      </c>
      <c r="AG31" s="120">
        <v>33853652.400000006</v>
      </c>
      <c r="AH31" s="120">
        <v>20133890.629999999</v>
      </c>
      <c r="AI31" s="120">
        <v>15903083.68</v>
      </c>
      <c r="AJ31" s="120">
        <v>6616763.9000000004</v>
      </c>
      <c r="AK31" s="120">
        <v>25386804.550000001</v>
      </c>
      <c r="AL31" s="120">
        <v>18912327.850000001</v>
      </c>
      <c r="AM31" s="120">
        <v>8105329.0300000003</v>
      </c>
      <c r="AN31" s="120">
        <v>10824247.870000001</v>
      </c>
      <c r="AO31" s="120">
        <v>9870196.870000001</v>
      </c>
      <c r="AP31" s="120">
        <v>9000079.2599999998</v>
      </c>
      <c r="AQ31" s="120">
        <v>5701117.9399999995</v>
      </c>
      <c r="AR31" s="120">
        <v>5445143.75</v>
      </c>
      <c r="AS31" s="120">
        <v>18383202.629999999</v>
      </c>
      <c r="AT31" s="120">
        <v>6141098.6100000003</v>
      </c>
      <c r="AU31" s="120">
        <v>648361.38</v>
      </c>
      <c r="AV31" s="120">
        <v>2776870.12</v>
      </c>
      <c r="AW31" s="120">
        <v>24156071.730000004</v>
      </c>
      <c r="AX31" s="120">
        <v>20316705.289999999</v>
      </c>
      <c r="AY31" s="120">
        <v>1032570.15</v>
      </c>
      <c r="AZ31" s="120">
        <v>13129395.360000001</v>
      </c>
      <c r="BA31" s="120">
        <v>5122933.7</v>
      </c>
      <c r="BB31" s="120">
        <v>3772931.25</v>
      </c>
      <c r="BC31" s="120">
        <v>525284.01</v>
      </c>
      <c r="BD31" s="120">
        <v>2479367.37</v>
      </c>
      <c r="BE31" s="120">
        <v>9474963.5500000007</v>
      </c>
      <c r="BF31" s="120">
        <v>2694817.8</v>
      </c>
      <c r="BG31" s="120">
        <v>4449846.8599999994</v>
      </c>
      <c r="BH31" s="120">
        <v>74338122.020000011</v>
      </c>
      <c r="BI31" s="120">
        <v>91903184.299999997</v>
      </c>
      <c r="BJ31" s="120">
        <v>20156000.390000001</v>
      </c>
      <c r="BK31" s="120">
        <v>5569328.4499999993</v>
      </c>
      <c r="BL31" s="120">
        <v>23138675</v>
      </c>
      <c r="BM31" s="120">
        <v>21429052.620000001</v>
      </c>
      <c r="BN31" s="120">
        <v>10508656.74</v>
      </c>
      <c r="BO31" s="120">
        <v>6830</v>
      </c>
      <c r="BP31" s="120">
        <v>7000</v>
      </c>
      <c r="BQ31" s="120">
        <v>5612310.2399999993</v>
      </c>
      <c r="BR31" s="120">
        <v>23714700.270000003</v>
      </c>
      <c r="BS31" s="120">
        <v>26764896.84</v>
      </c>
      <c r="BT31" s="120">
        <v>47906855.25</v>
      </c>
      <c r="BU31" s="120">
        <v>27131607.5</v>
      </c>
      <c r="BV31" s="120">
        <v>33577025.969999999</v>
      </c>
      <c r="BW31" s="120">
        <v>3793488.3000000003</v>
      </c>
      <c r="BX31" s="120">
        <v>13079695.6</v>
      </c>
      <c r="BY31" s="120">
        <v>15088936.5</v>
      </c>
      <c r="BZ31" s="120">
        <v>5246163.9300000006</v>
      </c>
      <c r="CA31" s="120">
        <v>6935579.46</v>
      </c>
      <c r="CB31" s="120">
        <v>54401908.57</v>
      </c>
      <c r="CC31" s="120">
        <v>5587312.0899999999</v>
      </c>
      <c r="CD31" s="120">
        <v>9166172.5099999998</v>
      </c>
      <c r="CE31" s="120">
        <v>5409649.46</v>
      </c>
      <c r="CF31" s="120">
        <v>1295161254.4900002</v>
      </c>
      <c r="CG31" s="120">
        <v>12850208.229999999</v>
      </c>
      <c r="CH31" s="120">
        <v>34888562.480000004</v>
      </c>
      <c r="CI31" s="120">
        <v>11709085</v>
      </c>
      <c r="CJ31" s="120">
        <v>17161805.5</v>
      </c>
      <c r="CK31" s="120">
        <v>15602591.76</v>
      </c>
      <c r="CL31" s="120">
        <v>14865888.25</v>
      </c>
      <c r="CM31" s="120">
        <v>17467420.689999998</v>
      </c>
      <c r="CN31" s="120">
        <v>5289859.9000000004</v>
      </c>
      <c r="CO31" s="120">
        <v>38039510.25</v>
      </c>
      <c r="CP31" s="120">
        <v>11459742</v>
      </c>
      <c r="CQ31" s="120">
        <v>18978837.969999999</v>
      </c>
      <c r="CR31" s="120">
        <v>13764463.4</v>
      </c>
      <c r="CS31" s="120">
        <v>45066798.600000001</v>
      </c>
      <c r="CT31" s="120">
        <v>17208637.240000002</v>
      </c>
      <c r="CU31" s="120">
        <v>18464800.560000002</v>
      </c>
      <c r="CV31" s="120">
        <v>20274654.460000001</v>
      </c>
      <c r="CW31" s="120">
        <v>5610143.9700000007</v>
      </c>
      <c r="CX31" s="120">
        <v>27002080.940000001</v>
      </c>
      <c r="CY31" s="120">
        <v>7235086.4700000007</v>
      </c>
      <c r="CZ31" s="120">
        <v>11084862.5</v>
      </c>
      <c r="DA31" s="120">
        <v>61502432.300000004</v>
      </c>
      <c r="DB31" s="120">
        <v>21509277.380000003</v>
      </c>
      <c r="DC31" s="120">
        <v>15986361.5</v>
      </c>
      <c r="DD31" s="120">
        <v>9790780.6600000001</v>
      </c>
      <c r="DE31" s="120">
        <v>10594003.449999999</v>
      </c>
      <c r="DF31" s="120">
        <v>7779583.7800000003</v>
      </c>
      <c r="DG31" s="120">
        <v>14999625.25</v>
      </c>
      <c r="DH31" s="120">
        <v>4054080.81</v>
      </c>
      <c r="DI31" s="120">
        <v>17054625</v>
      </c>
      <c r="DJ31" s="120">
        <v>150115870.19999999</v>
      </c>
      <c r="DK31" s="120">
        <v>13910950.57</v>
      </c>
      <c r="DL31" s="120">
        <v>48498480.850000001</v>
      </c>
      <c r="DM31" s="120">
        <v>21896508.670000002</v>
      </c>
      <c r="DN31" s="120">
        <v>36295081.25</v>
      </c>
      <c r="DO31" s="120">
        <v>13452853.060000001</v>
      </c>
      <c r="DP31" s="120">
        <v>58218507.100000001</v>
      </c>
      <c r="DQ31" s="120">
        <v>20245686.890000001</v>
      </c>
      <c r="DR31" s="120">
        <v>30028482.080000002</v>
      </c>
      <c r="DS31" s="120">
        <v>37042483.939999998</v>
      </c>
      <c r="DT31" s="120">
        <v>12109797.530000001</v>
      </c>
      <c r="DU31" s="120">
        <v>36080665.199999996</v>
      </c>
      <c r="DV31" s="120">
        <v>11068076.73</v>
      </c>
      <c r="DW31" s="120">
        <v>6932352.4500000002</v>
      </c>
      <c r="DX31" s="120">
        <v>6104677.3300000001</v>
      </c>
      <c r="DY31" s="120">
        <v>8862179</v>
      </c>
      <c r="DZ31" s="120">
        <v>3854329</v>
      </c>
      <c r="EA31" s="120">
        <v>4251110.5</v>
      </c>
      <c r="EB31" s="120">
        <v>7485015.6399999997</v>
      </c>
      <c r="EC31" s="120">
        <v>10264485.470000001</v>
      </c>
      <c r="ED31" s="120">
        <v>122988369.65000001</v>
      </c>
      <c r="EE31" s="120">
        <v>20553854.809999999</v>
      </c>
      <c r="EF31" s="120">
        <v>9101796.3599999994</v>
      </c>
      <c r="EG31" s="120">
        <v>10329662.880000001</v>
      </c>
      <c r="EH31" s="120">
        <v>11955638.800000001</v>
      </c>
      <c r="EI31" s="120">
        <v>9551352.1400000006</v>
      </c>
      <c r="EJ31" s="120">
        <v>16092850.469999999</v>
      </c>
      <c r="EK31" s="120">
        <v>5213564.8</v>
      </c>
      <c r="EL31" s="120">
        <v>10954460.92</v>
      </c>
      <c r="EM31" s="120">
        <v>43497391.75</v>
      </c>
      <c r="EN31" s="120">
        <v>21363949.449999999</v>
      </c>
      <c r="EO31" s="120">
        <v>17327409.82</v>
      </c>
      <c r="EP31" s="120">
        <v>18575409.010000002</v>
      </c>
      <c r="EQ31" s="120">
        <v>6487439.2999999998</v>
      </c>
      <c r="ER31" s="120">
        <v>7154088.9100000001</v>
      </c>
      <c r="ES31" s="120">
        <v>37025791.859999999</v>
      </c>
      <c r="ET31" s="120">
        <v>35771120.539999999</v>
      </c>
      <c r="EU31" s="120">
        <v>16679546.889999999</v>
      </c>
      <c r="EV31" s="120">
        <v>24279317.800000001</v>
      </c>
      <c r="EW31" s="120">
        <v>5426126.3900000006</v>
      </c>
      <c r="EX31" s="120">
        <v>15763972.73</v>
      </c>
      <c r="EY31" s="120">
        <v>22089417.23</v>
      </c>
      <c r="EZ31" s="120">
        <v>21794801.169999998</v>
      </c>
      <c r="FA31" s="120">
        <v>17631688.52</v>
      </c>
      <c r="FB31" s="120">
        <v>14946546.949999999</v>
      </c>
      <c r="FC31" s="120">
        <v>9999757.9299999997</v>
      </c>
      <c r="FD31" s="120">
        <v>8634669.8899999987</v>
      </c>
      <c r="FE31" s="120">
        <v>8980389.8300000001</v>
      </c>
      <c r="FF31" s="120">
        <v>9373720.9600000009</v>
      </c>
      <c r="FG31" s="120">
        <v>10322974.83</v>
      </c>
      <c r="FH31" s="120">
        <v>189752025.47</v>
      </c>
      <c r="FI31" s="120">
        <v>6135732.1399999997</v>
      </c>
      <c r="FJ31" s="120">
        <v>3610309.4499999997</v>
      </c>
      <c r="FK31" s="120">
        <v>10446358.6</v>
      </c>
      <c r="FL31" s="120">
        <v>10208201.369999999</v>
      </c>
      <c r="FM31" s="120">
        <v>14029979.210000001</v>
      </c>
      <c r="FN31" s="120">
        <v>4829725.1099999994</v>
      </c>
      <c r="FO31" s="120">
        <v>1903590.65</v>
      </c>
      <c r="FP31" s="120">
        <v>31235582.899999999</v>
      </c>
      <c r="FQ31" s="120">
        <v>7451021.8300000001</v>
      </c>
      <c r="FR31" s="120">
        <v>19537096.479999997</v>
      </c>
      <c r="FS31" s="120">
        <v>14829226.220000001</v>
      </c>
      <c r="FT31" s="120">
        <v>20806446.509999998</v>
      </c>
      <c r="FU31" s="120">
        <v>10842083.9</v>
      </c>
      <c r="FV31" s="120">
        <v>20475216.239999998</v>
      </c>
      <c r="FW31" s="120">
        <v>19433507.299999997</v>
      </c>
      <c r="FX31" s="120">
        <v>22834953.120000001</v>
      </c>
      <c r="FY31" s="120">
        <v>16722044.18</v>
      </c>
      <c r="FZ31" s="120">
        <v>29321896.329999998</v>
      </c>
      <c r="GA31" s="120">
        <v>8781399.1400000006</v>
      </c>
      <c r="GB31" s="120">
        <v>15130169.309999999</v>
      </c>
      <c r="GC31" s="120">
        <v>9809923.3099999987</v>
      </c>
      <c r="GD31" s="120">
        <v>45579568.639999993</v>
      </c>
      <c r="GE31" s="120">
        <v>4988036.55</v>
      </c>
      <c r="GF31" s="120">
        <v>9679642.5</v>
      </c>
      <c r="GG31" s="120">
        <v>7933560</v>
      </c>
      <c r="GH31" s="120">
        <v>9438682.7500000019</v>
      </c>
      <c r="GI31" s="120">
        <v>8163448.4700000007</v>
      </c>
      <c r="GJ31" s="120">
        <v>5227373.1300000008</v>
      </c>
      <c r="GK31" s="120">
        <v>7009309.9300000006</v>
      </c>
      <c r="GL31" s="120">
        <v>6674545.7599999988</v>
      </c>
      <c r="GM31" s="120">
        <v>4953062.8</v>
      </c>
      <c r="GN31" s="120">
        <v>3213069.55</v>
      </c>
      <c r="GO31" s="120">
        <v>4430157.25</v>
      </c>
      <c r="GP31" s="120">
        <v>9057697.1699999999</v>
      </c>
      <c r="GQ31" s="120">
        <v>5147143.0199999996</v>
      </c>
      <c r="GR31" s="120">
        <v>5064904.2200000007</v>
      </c>
      <c r="GS31" s="120">
        <v>11117347.83</v>
      </c>
      <c r="GT31" s="120">
        <v>3058258.85</v>
      </c>
      <c r="GU31" s="120">
        <v>6021089.21</v>
      </c>
      <c r="GV31" s="120">
        <v>6430559.0699999994</v>
      </c>
      <c r="GW31" s="120">
        <v>2769237.29</v>
      </c>
      <c r="GX31" s="120">
        <v>11350924.060000001</v>
      </c>
      <c r="GY31" s="120">
        <v>5718931.1199999992</v>
      </c>
      <c r="GZ31" s="120">
        <v>14308986.530000001</v>
      </c>
      <c r="HA31" s="120">
        <v>8845871.4699999988</v>
      </c>
      <c r="HB31" s="120">
        <v>28910543.050000001</v>
      </c>
      <c r="HC31" s="120">
        <v>11800544.1</v>
      </c>
      <c r="HD31" s="120">
        <v>23121320.240000002</v>
      </c>
      <c r="HE31" s="120">
        <v>21953048.179999996</v>
      </c>
      <c r="HF31" s="120">
        <v>24698209.280000001</v>
      </c>
      <c r="HG31" s="120">
        <v>19776238.420000002</v>
      </c>
      <c r="HH31" s="120">
        <v>9477973</v>
      </c>
      <c r="HI31" s="120">
        <v>34883906.060000002</v>
      </c>
      <c r="HJ31" s="120">
        <v>51533896.5</v>
      </c>
      <c r="HK31" s="120">
        <v>25902482.5</v>
      </c>
      <c r="HL31" s="120">
        <v>10779033.41</v>
      </c>
      <c r="HM31" s="120">
        <v>10234454.82</v>
      </c>
      <c r="HN31" s="120">
        <v>5490824.8900000006</v>
      </c>
      <c r="HO31" s="120">
        <v>20808673.219999999</v>
      </c>
      <c r="HP31" s="120">
        <v>11066714.42</v>
      </c>
      <c r="HQ31" s="120">
        <v>156128013.56</v>
      </c>
      <c r="HR31" s="120">
        <v>16478781.140000002</v>
      </c>
      <c r="HS31" s="120">
        <v>6951690.1200000001</v>
      </c>
      <c r="HT31" s="120">
        <v>11420884.51</v>
      </c>
      <c r="HU31" s="120">
        <v>4126891.17</v>
      </c>
      <c r="HV31" s="120">
        <v>9674238.6100000013</v>
      </c>
      <c r="HW31" s="120">
        <v>23234554.210000001</v>
      </c>
      <c r="HX31" s="120">
        <v>9843478</v>
      </c>
      <c r="HY31" s="120">
        <v>12328141.65</v>
      </c>
      <c r="HZ31" s="120">
        <v>9711722.5</v>
      </c>
      <c r="IA31" s="120">
        <v>8655908.6799999997</v>
      </c>
      <c r="IB31" s="120">
        <v>18687507.390000001</v>
      </c>
      <c r="IC31" s="120">
        <v>4479993.7300000004</v>
      </c>
      <c r="ID31" s="120">
        <v>15775661.9</v>
      </c>
      <c r="IE31" s="120">
        <v>2329540.41</v>
      </c>
      <c r="IF31" s="120">
        <v>2674269.7999999998</v>
      </c>
      <c r="IG31" s="120">
        <v>34922675.299999997</v>
      </c>
      <c r="IH31" s="120">
        <v>15565932.93</v>
      </c>
      <c r="II31" s="120">
        <v>9295956.5</v>
      </c>
      <c r="IJ31" s="120">
        <v>14530360.260000002</v>
      </c>
      <c r="IK31" s="120">
        <v>7991226.4199999999</v>
      </c>
      <c r="IL31" s="120">
        <v>6238741.25</v>
      </c>
      <c r="IM31" s="120">
        <v>7688451.5999999996</v>
      </c>
      <c r="IN31" s="120">
        <v>5276537.88</v>
      </c>
      <c r="IO31" s="120">
        <v>5814178.8900000006</v>
      </c>
      <c r="IP31" s="120">
        <v>3468044.52</v>
      </c>
      <c r="IQ31" s="120">
        <v>7698655.040000001</v>
      </c>
      <c r="IR31" s="120">
        <v>16409368.75</v>
      </c>
      <c r="IS31" s="120">
        <v>9236752.7599999998</v>
      </c>
      <c r="IT31" s="120">
        <v>9113380.4699999988</v>
      </c>
      <c r="IU31" s="120">
        <v>13287680.42</v>
      </c>
      <c r="IV31" s="120">
        <v>5344497.78</v>
      </c>
      <c r="IW31" s="120">
        <v>3458471.92</v>
      </c>
      <c r="IX31" s="120">
        <v>9467470.2199999988</v>
      </c>
      <c r="IY31" s="120">
        <v>1780377</v>
      </c>
      <c r="IZ31" s="120">
        <v>3415614.93</v>
      </c>
      <c r="JA31" s="120">
        <v>9628669.7100000009</v>
      </c>
      <c r="JB31" s="120">
        <v>9080531.9600000009</v>
      </c>
      <c r="JC31" s="120">
        <v>3368973.98</v>
      </c>
      <c r="JD31" s="120">
        <v>386633206.83000004</v>
      </c>
      <c r="JE31" s="120">
        <v>10933438.120000001</v>
      </c>
      <c r="JF31" s="120">
        <v>11716259.66</v>
      </c>
      <c r="JG31" s="120">
        <v>7535823.2400000002</v>
      </c>
      <c r="JH31" s="120">
        <v>1515029.0699999998</v>
      </c>
      <c r="JI31" s="120">
        <v>2869867.42</v>
      </c>
      <c r="JJ31" s="120">
        <v>10607517.9</v>
      </c>
      <c r="JK31" s="120">
        <v>6354091.0199999996</v>
      </c>
      <c r="JL31" s="120">
        <v>6820714.709999999</v>
      </c>
      <c r="JM31" s="120">
        <v>12999954.82</v>
      </c>
      <c r="JN31" s="120">
        <v>7555274.54</v>
      </c>
      <c r="JO31" s="120">
        <v>10197558.210000001</v>
      </c>
      <c r="JP31" s="120">
        <v>4964078.9000000004</v>
      </c>
      <c r="JQ31" s="120">
        <v>82134788.799999997</v>
      </c>
      <c r="JR31" s="120">
        <v>21279211.399999999</v>
      </c>
      <c r="JS31" s="120">
        <v>8023680.0299999993</v>
      </c>
      <c r="JT31" s="120">
        <v>2154494.75</v>
      </c>
      <c r="JU31" s="120">
        <v>16108665</v>
      </c>
      <c r="JV31" s="120">
        <v>2125655.25</v>
      </c>
      <c r="JW31" s="120">
        <v>19181428.869999997</v>
      </c>
      <c r="JX31" s="120">
        <v>10516903.9</v>
      </c>
      <c r="JY31" s="120">
        <v>7176955.8700000001</v>
      </c>
      <c r="JZ31" s="120">
        <v>13227613</v>
      </c>
      <c r="KA31" s="120">
        <v>7835049.7700000005</v>
      </c>
      <c r="KB31" s="120">
        <v>9825493.3000000007</v>
      </c>
      <c r="KC31" s="120">
        <v>10022658.640000001</v>
      </c>
      <c r="KD31" s="120">
        <v>2297856</v>
      </c>
      <c r="KE31" s="120">
        <v>7430220.5300000003</v>
      </c>
      <c r="KF31" s="120">
        <v>42228349.259999998</v>
      </c>
      <c r="KG31" s="120">
        <v>0</v>
      </c>
      <c r="KH31" s="120">
        <v>9499414.4900000002</v>
      </c>
      <c r="KI31" s="120">
        <v>26978302.68</v>
      </c>
      <c r="KJ31" s="120">
        <v>15470047.810000001</v>
      </c>
      <c r="KK31" s="120">
        <v>26961020.800000001</v>
      </c>
      <c r="KL31" s="120">
        <v>56467045.760000005</v>
      </c>
      <c r="KM31" s="120">
        <v>12816129.449999999</v>
      </c>
      <c r="KN31" s="120">
        <v>10433843.26</v>
      </c>
      <c r="KO31" s="120">
        <v>9301118.0300000012</v>
      </c>
      <c r="KP31" s="120">
        <v>18105061</v>
      </c>
      <c r="KQ31" s="120">
        <v>14670053.529999999</v>
      </c>
      <c r="KR31" s="120">
        <v>15399977.74</v>
      </c>
      <c r="KS31" s="120">
        <v>7779070.8899999997</v>
      </c>
      <c r="KT31" s="120">
        <v>18702202.850000001</v>
      </c>
      <c r="KU31" s="120">
        <v>49283530.969999999</v>
      </c>
      <c r="KV31" s="120">
        <v>9667187.2699999996</v>
      </c>
      <c r="KW31" s="120">
        <v>14366397.309999999</v>
      </c>
      <c r="KX31" s="120">
        <v>12827598.069999998</v>
      </c>
      <c r="KY31" s="120">
        <v>2517131.3200000003</v>
      </c>
      <c r="KZ31" s="120">
        <v>14811509.060000001</v>
      </c>
      <c r="LA31" s="120">
        <v>24770763.75</v>
      </c>
      <c r="LB31" s="120">
        <v>18420848.550000001</v>
      </c>
      <c r="LC31" s="120">
        <v>28254309.510000002</v>
      </c>
      <c r="LD31" s="120">
        <v>3705090.83</v>
      </c>
      <c r="LE31" s="120">
        <v>53079998.490000002</v>
      </c>
      <c r="LF31" s="120">
        <v>10991850.260000002</v>
      </c>
      <c r="LG31" s="120">
        <v>13609234.060000001</v>
      </c>
      <c r="LH31" s="120">
        <v>30316350.989999998</v>
      </c>
      <c r="LI31" s="120">
        <v>8594215.5199999996</v>
      </c>
      <c r="LJ31" s="120">
        <v>9065243.1900000013</v>
      </c>
      <c r="LK31" s="120">
        <v>3318460.13</v>
      </c>
      <c r="LL31" s="120">
        <v>17371254.049999997</v>
      </c>
      <c r="LM31" s="120">
        <v>4114245.2600000002</v>
      </c>
      <c r="LN31" s="120">
        <v>12922988.68</v>
      </c>
      <c r="LO31" s="120">
        <v>5458374.6500000004</v>
      </c>
      <c r="LP31" s="120">
        <v>21054701.84</v>
      </c>
      <c r="LQ31" s="120">
        <v>3652742.4899999998</v>
      </c>
      <c r="LR31" s="120">
        <v>5463267.9900000002</v>
      </c>
      <c r="LS31" s="120">
        <v>27757142.68</v>
      </c>
      <c r="LT31" s="120">
        <v>41678695.390000001</v>
      </c>
      <c r="LU31" s="120">
        <v>13311987.039999999</v>
      </c>
      <c r="LV31" s="120">
        <v>17481629.469999999</v>
      </c>
      <c r="LW31" s="120">
        <v>9555501.8200000003</v>
      </c>
      <c r="LX31" s="120">
        <v>16621546.789999999</v>
      </c>
      <c r="LY31" s="120">
        <v>15557131.870000001</v>
      </c>
      <c r="LZ31" s="120">
        <v>8602105.2899999991</v>
      </c>
      <c r="MA31" s="120">
        <v>9921490.8100000005</v>
      </c>
      <c r="MB31" s="120">
        <v>8208643.9100000001</v>
      </c>
      <c r="MC31" s="120">
        <v>27469427.419999998</v>
      </c>
      <c r="MD31" s="120">
        <v>8098222.9199999999</v>
      </c>
      <c r="ME31" s="120">
        <v>75267745.299999997</v>
      </c>
      <c r="MF31" s="120">
        <v>17481095.260000002</v>
      </c>
      <c r="MG31" s="120">
        <v>12105122.35</v>
      </c>
      <c r="MH31" s="120">
        <v>7781044</v>
      </c>
      <c r="MI31" s="120">
        <v>9966059.5</v>
      </c>
      <c r="MJ31" s="120">
        <v>12179604.279999999</v>
      </c>
      <c r="MK31" s="120">
        <v>10652225.879999999</v>
      </c>
      <c r="ML31" s="120">
        <v>10488317.75</v>
      </c>
      <c r="MM31" s="120">
        <v>14678749.699999999</v>
      </c>
      <c r="MN31" s="120">
        <v>11519554</v>
      </c>
      <c r="MO31" s="120">
        <v>14414633.810000001</v>
      </c>
      <c r="MP31" s="120">
        <v>8914292</v>
      </c>
      <c r="MQ31" s="120">
        <v>420626946.56000006</v>
      </c>
      <c r="MR31" s="120">
        <v>12942749.720000003</v>
      </c>
      <c r="MS31" s="120">
        <v>18627366.079999998</v>
      </c>
      <c r="MT31" s="120">
        <v>11591233.85</v>
      </c>
      <c r="MU31" s="120">
        <v>18770047.149999999</v>
      </c>
      <c r="MV31" s="120">
        <v>9619835.2899999991</v>
      </c>
      <c r="MW31" s="120">
        <v>26648040.540000003</v>
      </c>
      <c r="MX31" s="120">
        <v>10787763.869999999</v>
      </c>
      <c r="MY31" s="120">
        <v>7792253.5999999996</v>
      </c>
      <c r="MZ31" s="120">
        <v>3851001.44</v>
      </c>
      <c r="NA31" s="120">
        <v>2520154.0099999998</v>
      </c>
      <c r="NB31" s="120">
        <v>1281175285.8100002</v>
      </c>
      <c r="NC31" s="120">
        <v>11447145.430000002</v>
      </c>
      <c r="ND31" s="120">
        <v>2881138.6</v>
      </c>
      <c r="NE31" s="120">
        <v>61214466.609999999</v>
      </c>
      <c r="NF31" s="120">
        <v>5492680.0499999989</v>
      </c>
      <c r="NG31" s="120">
        <v>18305177.559999999</v>
      </c>
      <c r="NH31" s="120">
        <v>19091550.900000002</v>
      </c>
      <c r="NI31" s="120">
        <v>33865991.5</v>
      </c>
      <c r="NJ31" s="120">
        <v>2528589.67</v>
      </c>
      <c r="NK31" s="120">
        <v>19261373.609999999</v>
      </c>
      <c r="NL31" s="120">
        <v>16847825.809999999</v>
      </c>
      <c r="NM31" s="120">
        <v>4264283.1500000004</v>
      </c>
      <c r="NN31" s="120">
        <v>18205474.140000001</v>
      </c>
      <c r="NO31" s="120">
        <v>5530312.7000000002</v>
      </c>
      <c r="NP31" s="120">
        <v>8645423.4000000004</v>
      </c>
      <c r="NQ31" s="120">
        <v>6330264.2700000005</v>
      </c>
      <c r="NR31" s="120">
        <v>9128929.3900000006</v>
      </c>
      <c r="NS31" s="120">
        <v>1051773.6200000001</v>
      </c>
      <c r="NT31" s="120">
        <v>1930557.55</v>
      </c>
      <c r="NU31" s="120">
        <v>48813551.130000003</v>
      </c>
      <c r="NV31" s="120">
        <v>31385823.600000001</v>
      </c>
      <c r="NW31" s="120">
        <v>10443312.289999999</v>
      </c>
      <c r="NX31" s="120">
        <v>12547671.709999999</v>
      </c>
      <c r="NY31" s="120">
        <v>15936935.699999999</v>
      </c>
      <c r="NZ31" s="120">
        <v>20213667.799999997</v>
      </c>
      <c r="OA31" s="120">
        <v>6737164.4299999997</v>
      </c>
      <c r="OB31" s="120">
        <v>31868967.129999999</v>
      </c>
      <c r="OC31" s="120">
        <v>13162517.709999999</v>
      </c>
      <c r="OD31" s="120">
        <v>8155983.2599999998</v>
      </c>
      <c r="OE31" s="120">
        <v>16266053.199999999</v>
      </c>
      <c r="OF31" s="120">
        <v>5886453.8099999996</v>
      </c>
      <c r="OG31" s="120">
        <v>13221346.929999998</v>
      </c>
      <c r="OH31" s="120">
        <v>12749757.450000001</v>
      </c>
      <c r="OI31" s="120">
        <v>4348929.17</v>
      </c>
      <c r="OJ31" s="120">
        <v>6324372.8300000001</v>
      </c>
      <c r="OK31" s="120">
        <v>96992186.199999988</v>
      </c>
      <c r="OL31" s="120">
        <v>10265272.57</v>
      </c>
      <c r="OM31" s="120">
        <v>26192455.350000001</v>
      </c>
      <c r="ON31" s="120">
        <v>23252317.290000003</v>
      </c>
      <c r="OO31" s="120">
        <v>24217036.460000001</v>
      </c>
      <c r="OP31" s="120">
        <v>14790669.140000001</v>
      </c>
      <c r="OQ31" s="120">
        <v>12137547.43</v>
      </c>
      <c r="OR31" s="120">
        <v>7748513.54</v>
      </c>
      <c r="OS31" s="120">
        <v>6778888.2199999997</v>
      </c>
      <c r="OT31" s="120">
        <v>13093592.09</v>
      </c>
      <c r="OU31" s="120">
        <v>17027772.41</v>
      </c>
      <c r="OV31" s="120">
        <v>9512823.5</v>
      </c>
      <c r="OW31" s="120">
        <v>12036817.819999998</v>
      </c>
      <c r="OX31" s="120">
        <v>8034373.0700000003</v>
      </c>
      <c r="OY31" s="120">
        <v>5210670</v>
      </c>
      <c r="OZ31" s="120">
        <v>62900725.539999999</v>
      </c>
      <c r="PA31" s="120">
        <v>2169300.0500000003</v>
      </c>
      <c r="PB31" s="120">
        <v>14362676.9</v>
      </c>
      <c r="PC31" s="120">
        <v>1255680.2</v>
      </c>
      <c r="PD31" s="120">
        <v>12097899.849999998</v>
      </c>
      <c r="PE31" s="120">
        <v>11410408.07</v>
      </c>
      <c r="PF31" s="120">
        <v>2399626.02</v>
      </c>
      <c r="PG31" s="120">
        <v>3962656.25</v>
      </c>
      <c r="PH31" s="120">
        <v>6206074.8200000003</v>
      </c>
      <c r="PI31" s="120">
        <v>3781704.3600000003</v>
      </c>
      <c r="PJ31" s="120">
        <v>7676411.0299999993</v>
      </c>
      <c r="PK31" s="120">
        <v>3848240.68</v>
      </c>
      <c r="PL31" s="120">
        <v>1879522.3699999999</v>
      </c>
      <c r="PM31" s="120">
        <v>16319223.65</v>
      </c>
      <c r="PN31" s="120">
        <v>4034286.3</v>
      </c>
      <c r="PO31" s="120">
        <v>5706571.1600000001</v>
      </c>
      <c r="PP31" s="120">
        <v>3624673.75</v>
      </c>
      <c r="PQ31" s="120">
        <v>237528</v>
      </c>
      <c r="PR31" s="120">
        <v>50505561.289999999</v>
      </c>
      <c r="PS31" s="120">
        <v>4745950.3</v>
      </c>
      <c r="PT31" s="120">
        <v>1485741.69</v>
      </c>
      <c r="PU31" s="120">
        <v>2384178</v>
      </c>
      <c r="PV31" s="120">
        <v>5242982.25</v>
      </c>
      <c r="PW31" s="120">
        <v>8265917.1699999999</v>
      </c>
      <c r="PX31" s="120">
        <v>1218838</v>
      </c>
      <c r="PY31" s="120">
        <v>2705470.5</v>
      </c>
      <c r="PZ31" s="120">
        <v>4720262.9799999995</v>
      </c>
      <c r="QA31" s="120">
        <v>1496161.8599999999</v>
      </c>
      <c r="QB31" s="120">
        <v>9350554.3000000007</v>
      </c>
      <c r="QC31" s="120">
        <v>1211932.68</v>
      </c>
      <c r="QD31" s="120">
        <v>6374000.1999999993</v>
      </c>
      <c r="QE31" s="120">
        <v>9630697.5700000003</v>
      </c>
      <c r="QF31" s="120">
        <v>2371450.3899999997</v>
      </c>
      <c r="QG31" s="120">
        <v>7236664.9400000004</v>
      </c>
      <c r="QH31" s="120">
        <v>2337536.0499999998</v>
      </c>
      <c r="QI31" s="120">
        <v>2575169.2599999998</v>
      </c>
      <c r="QJ31" s="120">
        <v>2336144.14</v>
      </c>
      <c r="QK31" s="120">
        <v>15482660.630000001</v>
      </c>
      <c r="QL31" s="120">
        <v>7846275.3700000001</v>
      </c>
      <c r="QM31" s="120">
        <v>1110383</v>
      </c>
      <c r="QN31" s="120">
        <v>5725097.0300000003</v>
      </c>
      <c r="QO31" s="120">
        <v>4713450.68</v>
      </c>
      <c r="QP31" s="120">
        <v>3477903.2</v>
      </c>
      <c r="QQ31" s="120">
        <v>7833393.96</v>
      </c>
      <c r="QR31" s="120">
        <v>18875578.23</v>
      </c>
      <c r="QS31" s="120">
        <v>4537639.45</v>
      </c>
      <c r="QT31" s="120">
        <v>7985179.2699999996</v>
      </c>
      <c r="QU31" s="120">
        <v>10239756.120000001</v>
      </c>
      <c r="QV31" s="120">
        <v>5898391.3799999999</v>
      </c>
      <c r="QW31" s="120">
        <v>18787048.350000001</v>
      </c>
      <c r="QX31" s="120">
        <v>6618906.25</v>
      </c>
      <c r="QY31" s="120">
        <v>4345960.0999999996</v>
      </c>
      <c r="QZ31" s="120">
        <v>19076806.32</v>
      </c>
      <c r="RA31" s="120">
        <v>4586207.5</v>
      </c>
      <c r="RB31" s="120">
        <v>4543418.25</v>
      </c>
      <c r="RC31" s="120">
        <v>3569678.75</v>
      </c>
      <c r="RD31" s="120">
        <v>2728448.7800000003</v>
      </c>
      <c r="RE31" s="120">
        <v>15806078.1</v>
      </c>
      <c r="RF31" s="120">
        <v>11003319.859999999</v>
      </c>
      <c r="RG31" s="120">
        <v>6190770.5599999996</v>
      </c>
      <c r="RH31" s="120">
        <v>35494638.480000004</v>
      </c>
      <c r="RI31" s="120">
        <v>22418794</v>
      </c>
      <c r="RJ31" s="120">
        <v>8885858</v>
      </c>
      <c r="RK31" s="120">
        <v>10535935.710000001</v>
      </c>
      <c r="RL31" s="120">
        <v>8725733</v>
      </c>
      <c r="RM31" s="120">
        <v>4176431.32</v>
      </c>
      <c r="RN31" s="120">
        <v>23365346.379999999</v>
      </c>
      <c r="RO31" s="120">
        <v>7887419.1600000001</v>
      </c>
      <c r="RP31" s="120">
        <v>1400614.8</v>
      </c>
      <c r="RQ31" s="120">
        <v>5120779.75</v>
      </c>
      <c r="RR31" s="120">
        <v>8567635</v>
      </c>
      <c r="RS31" s="120">
        <v>3896993.75</v>
      </c>
      <c r="RT31" s="120">
        <v>11999286.74</v>
      </c>
      <c r="RU31" s="120">
        <v>14553481.57</v>
      </c>
      <c r="RV31" s="120">
        <v>4538737</v>
      </c>
      <c r="RW31" s="120">
        <v>4565135.95</v>
      </c>
      <c r="RX31" s="120">
        <v>4504294.04</v>
      </c>
      <c r="RY31" s="120">
        <v>18896448</v>
      </c>
      <c r="RZ31" s="120">
        <v>3735376.08</v>
      </c>
      <c r="SA31" s="120">
        <v>5836333.7400000002</v>
      </c>
      <c r="SB31" s="120">
        <v>4324983.92</v>
      </c>
      <c r="SC31" s="120">
        <v>650137.23</v>
      </c>
      <c r="SD31" s="120">
        <v>5887198.5999999996</v>
      </c>
      <c r="SE31" s="120">
        <v>8009207.0600000005</v>
      </c>
      <c r="SF31" s="120">
        <v>6542398</v>
      </c>
      <c r="SG31" s="120">
        <v>3007914.55</v>
      </c>
      <c r="SH31" s="120">
        <v>2745158.02</v>
      </c>
      <c r="SI31" s="120">
        <v>7133860.0800000001</v>
      </c>
      <c r="SJ31" s="120">
        <v>1090817</v>
      </c>
      <c r="SK31" s="120">
        <v>13963553.289999999</v>
      </c>
      <c r="SL31" s="120">
        <v>12099795.990000002</v>
      </c>
      <c r="SM31" s="120">
        <v>15156603.110000001</v>
      </c>
      <c r="SN31" s="120">
        <v>4234916.38</v>
      </c>
      <c r="SO31" s="120">
        <v>5505300.25</v>
      </c>
      <c r="SP31" s="120">
        <v>7047574.8100000005</v>
      </c>
      <c r="SQ31" s="120">
        <v>6068050.1999999993</v>
      </c>
      <c r="SR31" s="120">
        <v>3436514.22</v>
      </c>
      <c r="SS31" s="120">
        <v>17859755.77</v>
      </c>
      <c r="ST31" s="120">
        <v>10326239.5</v>
      </c>
      <c r="SU31" s="120">
        <v>8956730.4100000001</v>
      </c>
      <c r="SV31" s="120">
        <v>16677670.689999999</v>
      </c>
      <c r="SW31" s="120">
        <v>3660672.54</v>
      </c>
      <c r="SX31" s="120">
        <v>6967471.2599999998</v>
      </c>
      <c r="SY31" s="120">
        <v>11732151.15</v>
      </c>
      <c r="SZ31" s="120">
        <v>16970756.16</v>
      </c>
      <c r="TA31" s="120">
        <v>3359169.75</v>
      </c>
      <c r="TB31" s="120">
        <v>6229473.7999999998</v>
      </c>
      <c r="TC31" s="120">
        <v>9013549.5500000007</v>
      </c>
      <c r="TD31" s="120">
        <v>10681562.93</v>
      </c>
      <c r="TE31" s="120">
        <v>4201611.3499999996</v>
      </c>
      <c r="TF31" s="120">
        <v>6076885</v>
      </c>
      <c r="TG31" s="120">
        <v>28050482.960000001</v>
      </c>
      <c r="TH31" s="120">
        <v>5343411.72</v>
      </c>
      <c r="TI31" s="120">
        <v>1326284.6599999999</v>
      </c>
      <c r="TJ31" s="120">
        <v>7675842.04</v>
      </c>
      <c r="TK31" s="120">
        <v>9772402.5500000007</v>
      </c>
      <c r="TL31" s="120">
        <v>6049723.9900000012</v>
      </c>
      <c r="TM31" s="120">
        <v>1259503.5</v>
      </c>
      <c r="TN31" s="120">
        <v>18557751.289999999</v>
      </c>
      <c r="TO31" s="120">
        <v>5500810.9900000002</v>
      </c>
      <c r="TP31" s="120">
        <v>3872272.28</v>
      </c>
      <c r="TQ31" s="120">
        <v>9066853.2300000004</v>
      </c>
      <c r="TR31" s="120">
        <v>5832931.1600000001</v>
      </c>
      <c r="TS31" s="120">
        <v>1943386.0799999998</v>
      </c>
      <c r="TT31" s="120">
        <v>2082305.33</v>
      </c>
      <c r="TU31" s="120">
        <v>4346627.54</v>
      </c>
      <c r="TV31" s="120">
        <v>5458593.3300000001</v>
      </c>
      <c r="TW31" s="120">
        <v>9238615.3699999992</v>
      </c>
      <c r="TX31" s="120">
        <v>7553123.3399999999</v>
      </c>
      <c r="TY31" s="120">
        <v>17297114.77</v>
      </c>
      <c r="TZ31" s="120">
        <v>17909036.32</v>
      </c>
      <c r="UA31" s="120">
        <v>6906376.6699999999</v>
      </c>
      <c r="UB31" s="120">
        <v>5958518.75</v>
      </c>
      <c r="UC31" s="120">
        <v>19846524.43</v>
      </c>
      <c r="UD31" s="120">
        <v>8033433.6299999999</v>
      </c>
      <c r="UE31" s="120">
        <v>7132788.3499999996</v>
      </c>
      <c r="UF31" s="120">
        <v>11061728.869999999</v>
      </c>
      <c r="UG31" s="120">
        <v>9142710.75</v>
      </c>
      <c r="UH31" s="120">
        <v>6583908.1600000001</v>
      </c>
      <c r="UI31" s="120">
        <v>18063350.440000001</v>
      </c>
      <c r="UJ31" s="120">
        <v>11831540.289999999</v>
      </c>
      <c r="UK31" s="120">
        <v>10132471.129999999</v>
      </c>
      <c r="UL31" s="120">
        <v>8025402.8900000006</v>
      </c>
      <c r="UM31" s="120">
        <v>7471315.2799999993</v>
      </c>
      <c r="UN31" s="120">
        <v>57005294.790000007</v>
      </c>
      <c r="UO31" s="120">
        <v>16225827.52</v>
      </c>
      <c r="UP31" s="120">
        <v>15128100.210000001</v>
      </c>
      <c r="UQ31" s="120">
        <v>25527817.010000002</v>
      </c>
      <c r="UR31" s="120">
        <v>1738975.3299999998</v>
      </c>
      <c r="US31" s="120">
        <v>9006792.5199999996</v>
      </c>
      <c r="UT31" s="120">
        <v>16116638.699999999</v>
      </c>
      <c r="UU31" s="120">
        <v>6540172.0599999996</v>
      </c>
      <c r="UV31" s="120">
        <v>5739793.6600000001</v>
      </c>
      <c r="UW31" s="120">
        <v>14637100.93</v>
      </c>
      <c r="UX31" s="120">
        <v>10558724.99</v>
      </c>
      <c r="UY31" s="120">
        <v>24243655.18</v>
      </c>
      <c r="UZ31" s="120">
        <v>9130063.4900000002</v>
      </c>
      <c r="VA31" s="120">
        <v>19215927.149999999</v>
      </c>
      <c r="VB31" s="120">
        <v>6975088.9299999997</v>
      </c>
      <c r="VC31" s="120">
        <v>3869229.5700000003</v>
      </c>
      <c r="VD31" s="120">
        <v>2060720.79</v>
      </c>
      <c r="VE31" s="120">
        <v>2649532</v>
      </c>
      <c r="VF31" s="120">
        <v>30585002.829999998</v>
      </c>
      <c r="VG31" s="120">
        <v>4228657.4399999995</v>
      </c>
      <c r="VH31" s="120">
        <v>4011693.27</v>
      </c>
      <c r="VI31" s="120">
        <v>2847191.66</v>
      </c>
      <c r="VJ31" s="120">
        <v>43889377.980000004</v>
      </c>
      <c r="VK31" s="120">
        <v>10236672.699999999</v>
      </c>
      <c r="VL31" s="120">
        <v>12191087</v>
      </c>
      <c r="VM31" s="120">
        <v>18894802.060000002</v>
      </c>
      <c r="VN31" s="120">
        <v>20492862.41</v>
      </c>
      <c r="VO31" s="120">
        <v>5771076.8900000006</v>
      </c>
      <c r="VP31" s="120">
        <v>6269110.6100000003</v>
      </c>
      <c r="VQ31" s="120">
        <v>4829862.3</v>
      </c>
      <c r="VR31" s="120">
        <v>8961991.0100000016</v>
      </c>
      <c r="VS31" s="120">
        <v>23261989.649999999</v>
      </c>
      <c r="VT31" s="120">
        <v>9183429.3099999987</v>
      </c>
      <c r="VU31" s="120">
        <v>12761369.879999999</v>
      </c>
      <c r="VV31" s="120">
        <v>12700573.23</v>
      </c>
      <c r="VW31" s="120">
        <v>6572745.6200000001</v>
      </c>
      <c r="VX31" s="120">
        <v>4057074.8</v>
      </c>
      <c r="VY31" s="120">
        <v>118697421.2</v>
      </c>
      <c r="VZ31" s="120">
        <v>12052371.09</v>
      </c>
      <c r="WA31" s="120">
        <v>8654279.9900000002</v>
      </c>
      <c r="WB31" s="120">
        <v>11203627.349999998</v>
      </c>
      <c r="WC31" s="120">
        <v>8115731.0300000003</v>
      </c>
      <c r="WD31" s="120">
        <v>6924989.3500000006</v>
      </c>
      <c r="WE31" s="120">
        <v>10201778.41</v>
      </c>
      <c r="WF31" s="120">
        <v>21499974.529999997</v>
      </c>
      <c r="WG31" s="120">
        <v>12727375.289999999</v>
      </c>
      <c r="WH31" s="120">
        <v>8907306.0599999987</v>
      </c>
      <c r="WI31" s="120">
        <v>2414122.1</v>
      </c>
      <c r="WJ31" s="120">
        <v>6213799.2800000003</v>
      </c>
      <c r="WK31" s="120">
        <v>11802594.810000001</v>
      </c>
      <c r="WL31" s="120">
        <v>9063788.1500000004</v>
      </c>
      <c r="WM31" s="120">
        <v>9070458.629999999</v>
      </c>
      <c r="WN31" s="120">
        <v>16793543.609999999</v>
      </c>
      <c r="WO31" s="120">
        <v>15887621.559999999</v>
      </c>
      <c r="WP31" s="120">
        <v>12065155.490000002</v>
      </c>
      <c r="WQ31" s="120">
        <v>3757531.29</v>
      </c>
      <c r="WR31" s="120">
        <v>15780344.790000001</v>
      </c>
      <c r="WS31" s="120">
        <v>22651219.789999999</v>
      </c>
      <c r="WT31" s="120">
        <v>3822267.13</v>
      </c>
      <c r="WU31" s="120">
        <v>2214990.42</v>
      </c>
      <c r="WV31" s="120">
        <v>3949839.22</v>
      </c>
      <c r="WW31" s="120">
        <v>3280305.1</v>
      </c>
      <c r="WX31" s="120">
        <v>4058741.57</v>
      </c>
      <c r="WY31" s="120">
        <v>4117081.9200000004</v>
      </c>
      <c r="WZ31" s="120">
        <v>6717018.9800000004</v>
      </c>
      <c r="XA31" s="120">
        <v>15016759.290000001</v>
      </c>
      <c r="XB31" s="120">
        <v>4858744.4700000007</v>
      </c>
      <c r="XC31" s="120">
        <v>6277944.0500000007</v>
      </c>
      <c r="XD31" s="120">
        <v>4942693.96</v>
      </c>
      <c r="XE31" s="120">
        <v>8149392.9900000002</v>
      </c>
      <c r="XF31" s="120">
        <v>62128611.890000001</v>
      </c>
      <c r="XG31" s="120">
        <v>15059208.939999999</v>
      </c>
      <c r="XH31" s="120">
        <v>27763033.77</v>
      </c>
      <c r="XI31" s="120">
        <v>35511361.630000003</v>
      </c>
      <c r="XJ31" s="120">
        <v>24341495.719999999</v>
      </c>
      <c r="XK31" s="120">
        <v>21068471.140000001</v>
      </c>
      <c r="XL31" s="120">
        <v>45764467.93</v>
      </c>
      <c r="XM31" s="120">
        <v>26051636.329999998</v>
      </c>
      <c r="XN31" s="120">
        <v>11366796.700000001</v>
      </c>
      <c r="XO31" s="120">
        <v>43280432.159999996</v>
      </c>
      <c r="XP31" s="120">
        <v>41091523.969999999</v>
      </c>
      <c r="XQ31" s="120">
        <v>14961380.800000001</v>
      </c>
      <c r="XR31" s="120">
        <v>6417255.96</v>
      </c>
      <c r="XS31" s="120">
        <v>15111814.649999999</v>
      </c>
      <c r="XT31" s="120">
        <v>12891885.939999999</v>
      </c>
      <c r="XU31" s="120">
        <v>10909286.789999999</v>
      </c>
      <c r="XV31" s="120">
        <v>9180798.75</v>
      </c>
      <c r="XW31" s="120">
        <v>12448449.15</v>
      </c>
      <c r="XX31" s="120">
        <v>7316682.5499999998</v>
      </c>
      <c r="XY31" s="120">
        <v>6629698.9699999997</v>
      </c>
      <c r="XZ31" s="120">
        <v>13316260.23</v>
      </c>
      <c r="YA31" s="120">
        <v>11817076.73</v>
      </c>
      <c r="YB31" s="120">
        <v>9628511.3499999996</v>
      </c>
      <c r="YC31" s="120">
        <v>39169119.779999994</v>
      </c>
      <c r="YD31" s="120">
        <v>13565082.800000001</v>
      </c>
      <c r="YE31" s="120">
        <v>17056362.210000001</v>
      </c>
      <c r="YF31" s="120">
        <v>9275833.5600000005</v>
      </c>
      <c r="YG31" s="120">
        <v>17067247.91</v>
      </c>
      <c r="YH31" s="120">
        <v>15278819.880000001</v>
      </c>
      <c r="YI31" s="120">
        <v>14380909.49</v>
      </c>
      <c r="YJ31" s="120">
        <v>4829151.66</v>
      </c>
      <c r="YK31" s="120">
        <v>18374034.23</v>
      </c>
      <c r="YL31" s="120">
        <v>21184056.75</v>
      </c>
      <c r="YM31" s="120">
        <v>12638281.32</v>
      </c>
      <c r="YN31" s="120">
        <v>10267073.560000001</v>
      </c>
      <c r="YO31" s="120">
        <v>7651839.9699999997</v>
      </c>
      <c r="YP31" s="120">
        <v>6476094.0099999998</v>
      </c>
      <c r="YQ31" s="120">
        <v>10093501.709999999</v>
      </c>
      <c r="YR31" s="120">
        <v>16797112</v>
      </c>
      <c r="YS31" s="120">
        <v>8375091.8500000006</v>
      </c>
      <c r="YT31" s="120">
        <v>15020621.199999999</v>
      </c>
      <c r="YU31" s="120">
        <v>9986682.5</v>
      </c>
      <c r="YV31" s="120">
        <v>10402908.109999999</v>
      </c>
      <c r="YW31" s="120">
        <v>8468097.3800000008</v>
      </c>
      <c r="YX31" s="120">
        <v>8138350.29</v>
      </c>
      <c r="YY31" s="120">
        <v>3703639.87</v>
      </c>
      <c r="YZ31" s="120">
        <v>4275844.22</v>
      </c>
      <c r="ZA31" s="120">
        <v>10897473.399999999</v>
      </c>
      <c r="ZB31" s="120">
        <v>2852818</v>
      </c>
      <c r="ZC31" s="120">
        <v>4270381.33</v>
      </c>
      <c r="ZD31" s="120">
        <v>5897208.2000000002</v>
      </c>
      <c r="ZE31" s="120">
        <v>3297708</v>
      </c>
      <c r="ZF31" s="120">
        <v>1655329.77</v>
      </c>
      <c r="ZG31" s="120">
        <v>2788168</v>
      </c>
      <c r="ZH31" s="120">
        <v>2777232.38</v>
      </c>
      <c r="ZI31" s="120">
        <v>5894520.4100000001</v>
      </c>
      <c r="ZJ31" s="120">
        <v>45063673.869999997</v>
      </c>
      <c r="ZK31" s="120">
        <v>5531923.2199999997</v>
      </c>
      <c r="ZL31" s="120">
        <v>11208944.810000001</v>
      </c>
      <c r="ZM31" s="120">
        <v>22416559.739999998</v>
      </c>
      <c r="ZN31" s="120">
        <v>15774486.219999999</v>
      </c>
      <c r="ZO31" s="120">
        <v>3945691.0500000003</v>
      </c>
      <c r="ZP31" s="120">
        <v>13306506.1</v>
      </c>
      <c r="ZQ31" s="120">
        <v>10520103.129999999</v>
      </c>
      <c r="ZR31" s="120">
        <v>12606315.609999999</v>
      </c>
      <c r="ZS31" s="120">
        <v>22522616.410000004</v>
      </c>
      <c r="ZT31" s="120">
        <v>3315979.63</v>
      </c>
      <c r="ZU31" s="120">
        <v>4718798.51</v>
      </c>
      <c r="ZV31" s="120">
        <v>7630727.0800000001</v>
      </c>
      <c r="ZW31" s="120">
        <v>8356218.6399999997</v>
      </c>
      <c r="ZX31" s="120">
        <v>7702259.0800000001</v>
      </c>
      <c r="ZY31" s="120">
        <v>12140749.24</v>
      </c>
      <c r="ZZ31" s="120">
        <v>5745354</v>
      </c>
      <c r="AAA31" s="120">
        <v>5585108.4800000004</v>
      </c>
      <c r="AAB31" s="120">
        <v>5072452.540000001</v>
      </c>
      <c r="AAC31" s="120">
        <v>761599.86</v>
      </c>
      <c r="AAD31" s="120">
        <v>6144339.8899999997</v>
      </c>
      <c r="AAE31" s="120">
        <v>4234210.2200000007</v>
      </c>
      <c r="AAF31" s="120">
        <v>6904876.5800000001</v>
      </c>
      <c r="AAG31" s="120">
        <v>2913899</v>
      </c>
      <c r="AAH31" s="120">
        <v>4911134.05</v>
      </c>
      <c r="AAI31" s="120">
        <v>3527648.0300000003</v>
      </c>
      <c r="AAJ31" s="120">
        <v>5354122.34</v>
      </c>
      <c r="AAK31" s="120">
        <v>9067131.8900000006</v>
      </c>
      <c r="AAL31" s="120">
        <v>8361898.8600000003</v>
      </c>
      <c r="AAM31" s="120">
        <v>122897690.88</v>
      </c>
      <c r="AAN31" s="120">
        <v>9518065.9100000001</v>
      </c>
      <c r="AAO31" s="120">
        <v>5066422.91</v>
      </c>
      <c r="AAP31" s="120">
        <v>17564257.68</v>
      </c>
      <c r="AAQ31" s="120">
        <v>12270881.469999999</v>
      </c>
      <c r="AAR31" s="120">
        <v>5607863.8900000006</v>
      </c>
      <c r="AAS31" s="120">
        <v>12021557.189999999</v>
      </c>
      <c r="AAT31" s="120">
        <v>9962975.8599999994</v>
      </c>
      <c r="AAU31" s="120">
        <v>20767150.850000001</v>
      </c>
      <c r="AAV31" s="120">
        <v>8163226.7699999996</v>
      </c>
      <c r="AAW31" s="120">
        <v>12948579.550000001</v>
      </c>
      <c r="AAX31" s="120">
        <v>19394253.539999999</v>
      </c>
      <c r="AAY31" s="120">
        <v>20188818.329999998</v>
      </c>
      <c r="AAZ31" s="120">
        <v>6645808.5499999998</v>
      </c>
      <c r="ABA31" s="120">
        <v>12442421</v>
      </c>
      <c r="ABB31" s="120">
        <v>8788986.4499999993</v>
      </c>
      <c r="ABC31" s="120">
        <v>5308372.5</v>
      </c>
      <c r="ABD31" s="120">
        <v>9686769.8500000015</v>
      </c>
      <c r="ABE31" s="120">
        <v>6786605.6500000004</v>
      </c>
      <c r="ABF31" s="120">
        <v>20041041.879999999</v>
      </c>
      <c r="ABG31" s="120">
        <v>43428350.070000008</v>
      </c>
      <c r="ABH31" s="120">
        <v>7063509.9299999997</v>
      </c>
      <c r="ABI31" s="120">
        <v>5055304.97</v>
      </c>
      <c r="ABJ31" s="120">
        <v>7642548.3899999997</v>
      </c>
      <c r="ABK31" s="120">
        <v>5943082.5299999993</v>
      </c>
      <c r="ABL31" s="120">
        <v>5812074.25</v>
      </c>
      <c r="ABM31" s="120">
        <v>17573519.129999999</v>
      </c>
      <c r="ABN31" s="120">
        <v>12897447.720000001</v>
      </c>
      <c r="ABO31" s="120">
        <v>7380230.0899999999</v>
      </c>
      <c r="ABP31" s="120">
        <v>27720377.010000002</v>
      </c>
      <c r="ABQ31" s="120">
        <v>18753658.609999999</v>
      </c>
      <c r="ABR31" s="120">
        <v>10789284.539999999</v>
      </c>
      <c r="ABS31" s="120">
        <v>7001841.75</v>
      </c>
      <c r="ABT31" s="120">
        <v>18212300.940000001</v>
      </c>
      <c r="ABU31" s="120">
        <v>2740471</v>
      </c>
      <c r="ABV31" s="120">
        <v>14326330.989999998</v>
      </c>
      <c r="ABW31" s="120">
        <v>3096934.69</v>
      </c>
      <c r="ABX31" s="120">
        <v>14049183.990000002</v>
      </c>
      <c r="ABY31" s="120">
        <v>3277828.12</v>
      </c>
      <c r="ABZ31" s="120">
        <v>8633921.7100000009</v>
      </c>
      <c r="ACA31" s="120">
        <v>13183433.219999999</v>
      </c>
      <c r="ACB31" s="120">
        <v>1215493.46</v>
      </c>
      <c r="ACC31" s="120">
        <v>3686315.3899999997</v>
      </c>
      <c r="ACD31" s="120">
        <v>4710927.32</v>
      </c>
      <c r="ACE31" s="120">
        <v>8384844.8600000003</v>
      </c>
      <c r="ACF31" s="120">
        <v>2956567.1100000003</v>
      </c>
      <c r="ACG31" s="120">
        <v>66849322.950000003</v>
      </c>
      <c r="ACH31" s="120">
        <v>1875311.71</v>
      </c>
      <c r="ACI31" s="120">
        <v>2404818.2000000002</v>
      </c>
      <c r="ACJ31" s="120">
        <v>8019822.0199999996</v>
      </c>
      <c r="ACK31" s="120">
        <v>1367007.05</v>
      </c>
      <c r="ACL31" s="120">
        <v>499446.21</v>
      </c>
      <c r="ACM31" s="120">
        <v>3888307.17</v>
      </c>
      <c r="ACN31" s="120">
        <v>4295930.75</v>
      </c>
      <c r="ACO31" s="120">
        <v>38503114.920000002</v>
      </c>
      <c r="ACP31" s="120">
        <v>1320706.5</v>
      </c>
      <c r="ACQ31" s="120">
        <v>602395</v>
      </c>
      <c r="ACR31" s="120">
        <v>4579879.37</v>
      </c>
      <c r="ACS31" s="120">
        <v>787639.02</v>
      </c>
      <c r="ACT31" s="120">
        <v>6692480.8200000003</v>
      </c>
      <c r="ACU31" s="120">
        <v>510005</v>
      </c>
      <c r="ACV31" s="120">
        <v>6083320</v>
      </c>
      <c r="ACW31" s="120">
        <v>1737929.05</v>
      </c>
      <c r="ACX31" s="120">
        <v>1601479.14</v>
      </c>
      <c r="ACY31" s="120">
        <v>1174124.05</v>
      </c>
      <c r="ACZ31" s="120">
        <v>639402</v>
      </c>
      <c r="ADA31" s="120">
        <v>7023272.2699999996</v>
      </c>
      <c r="ADB31" s="120">
        <v>2105927</v>
      </c>
      <c r="ADC31" s="120">
        <v>2708842.89</v>
      </c>
      <c r="ADD31" s="120">
        <v>9953776.0900000017</v>
      </c>
      <c r="ADE31" s="120">
        <v>33030453.359999999</v>
      </c>
      <c r="ADF31" s="120">
        <v>3560534.69</v>
      </c>
      <c r="ADG31" s="120">
        <v>2081539.9400000002</v>
      </c>
      <c r="ADH31" s="120">
        <v>5545006.2599999998</v>
      </c>
      <c r="ADI31" s="120">
        <v>1674210.67</v>
      </c>
      <c r="ADJ31" s="120">
        <v>2650875.0299999998</v>
      </c>
      <c r="ADK31" s="120">
        <v>2303367.4299999997</v>
      </c>
      <c r="ADL31" s="120">
        <v>6990457.3899999997</v>
      </c>
      <c r="ADM31" s="120">
        <v>75254194.469999999</v>
      </c>
      <c r="ADN31" s="120">
        <v>2080446.85</v>
      </c>
      <c r="ADO31" s="120">
        <v>1922723</v>
      </c>
      <c r="ADP31" s="120">
        <v>53496984.920000002</v>
      </c>
      <c r="ADQ31" s="120">
        <v>3593842.1300000004</v>
      </c>
      <c r="ADR31" s="120">
        <v>3716468.75</v>
      </c>
      <c r="ADS31" s="120">
        <v>7147790.0500000007</v>
      </c>
      <c r="ADT31" s="120">
        <v>2596646.1799999997</v>
      </c>
      <c r="ADU31" s="120">
        <v>75230037.319999993</v>
      </c>
      <c r="ADV31" s="120">
        <v>6893866.3500000006</v>
      </c>
      <c r="ADW31" s="120">
        <v>8913700.1600000001</v>
      </c>
      <c r="ADX31" s="120">
        <v>5436796.1799999997</v>
      </c>
      <c r="ADY31" s="120">
        <v>1398281.45</v>
      </c>
      <c r="ADZ31" s="120">
        <v>8599155.1499999985</v>
      </c>
      <c r="AEA31" s="120">
        <v>9078636.129999999</v>
      </c>
      <c r="AEB31" s="120">
        <v>6189467.9699999997</v>
      </c>
      <c r="AEC31" s="120">
        <v>2005779.88</v>
      </c>
      <c r="AED31" s="120">
        <v>926720.5</v>
      </c>
      <c r="AEE31" s="120">
        <v>7816048.5700000003</v>
      </c>
      <c r="AEF31" s="120">
        <v>9614013.3200000003</v>
      </c>
      <c r="AEG31" s="120">
        <v>647093.19999999995</v>
      </c>
      <c r="AEH31" s="120">
        <v>1694316.52</v>
      </c>
      <c r="AEI31" s="120">
        <v>10650512.629999999</v>
      </c>
      <c r="AEJ31" s="120">
        <v>2814086.75</v>
      </c>
      <c r="AEK31" s="120">
        <v>2825087.74</v>
      </c>
      <c r="AEL31" s="120">
        <v>3171595.13</v>
      </c>
      <c r="AEM31" s="120">
        <v>1398472.3</v>
      </c>
      <c r="AEN31" s="120">
        <v>7177136.1500000004</v>
      </c>
      <c r="AEO31" s="120">
        <v>57831795.229999997</v>
      </c>
      <c r="AEP31" s="120">
        <v>31353216.75</v>
      </c>
      <c r="AEQ31" s="120">
        <v>20243332.990000002</v>
      </c>
      <c r="AER31" s="120">
        <v>24205393.139999997</v>
      </c>
      <c r="AES31" s="120">
        <v>14660706.399999999</v>
      </c>
      <c r="AET31" s="120">
        <v>29353826.909999996</v>
      </c>
      <c r="AEU31" s="120">
        <v>9794709.0800000001</v>
      </c>
      <c r="AEV31" s="120">
        <v>10708287.810000001</v>
      </c>
      <c r="AEW31" s="120">
        <v>8558100.0500000007</v>
      </c>
      <c r="AEX31" s="120">
        <v>5067459.88</v>
      </c>
      <c r="AEY31" s="120">
        <v>18062259.219999999</v>
      </c>
      <c r="AEZ31" s="120">
        <v>8431380.4600000009</v>
      </c>
      <c r="AFA31" s="120">
        <v>10162392.210000001</v>
      </c>
      <c r="AFB31" s="120">
        <v>12680650.560000001</v>
      </c>
      <c r="AFC31" s="120">
        <v>8969608.6099999994</v>
      </c>
      <c r="AFD31" s="120">
        <v>7819745.04</v>
      </c>
      <c r="AFE31" s="120">
        <v>4020625.77</v>
      </c>
      <c r="AFF31" s="120">
        <v>7281998.1100000003</v>
      </c>
      <c r="AFG31" s="120">
        <v>7435683.9500000002</v>
      </c>
      <c r="AFH31" s="120">
        <v>4773765.75</v>
      </c>
      <c r="AFI31" s="120">
        <v>6565282.8600000003</v>
      </c>
      <c r="AFJ31" s="120">
        <v>2665740.5</v>
      </c>
      <c r="AFK31" s="120">
        <v>10144394.630000001</v>
      </c>
      <c r="AFL31" s="120">
        <v>24026367.439999998</v>
      </c>
      <c r="AFM31" s="120">
        <v>13415222.77</v>
      </c>
      <c r="AFN31" s="120">
        <v>8573072.1199999992</v>
      </c>
      <c r="AFO31" s="120">
        <v>5748298.1399999997</v>
      </c>
      <c r="AFP31" s="120">
        <v>9356258.75</v>
      </c>
      <c r="AFQ31" s="120">
        <v>4317738.5199999996</v>
      </c>
      <c r="AFR31" s="120">
        <v>3414101.81</v>
      </c>
      <c r="AFS31" s="120">
        <v>19500946.030000001</v>
      </c>
      <c r="AFT31" s="120">
        <v>19163313.82</v>
      </c>
      <c r="AFU31" s="120">
        <v>4465275.6399999997</v>
      </c>
      <c r="AFV31" s="120">
        <v>13028971.32</v>
      </c>
      <c r="AFW31" s="120">
        <v>4591618.0500000007</v>
      </c>
      <c r="AFX31" s="120">
        <v>16290753.520000001</v>
      </c>
      <c r="AFY31" s="120">
        <v>10069648.9</v>
      </c>
      <c r="AFZ31" s="120">
        <v>12511186.23</v>
      </c>
      <c r="AGA31" s="120">
        <v>9845915.8900000006</v>
      </c>
      <c r="AGB31" s="120">
        <v>32582821.120000001</v>
      </c>
      <c r="AGC31" s="120">
        <v>17322496.73</v>
      </c>
      <c r="AGD31" s="120">
        <v>6399559.9100000001</v>
      </c>
      <c r="AGE31" s="120">
        <v>10610108.989999998</v>
      </c>
      <c r="AGF31" s="120">
        <v>6076163.96</v>
      </c>
      <c r="AGG31" s="120">
        <v>14186477.120000001</v>
      </c>
      <c r="AGH31" s="120">
        <v>9121667.0199999996</v>
      </c>
      <c r="AGI31" s="120">
        <v>45452437.25</v>
      </c>
      <c r="AGJ31" s="120">
        <v>9756233.8900000025</v>
      </c>
      <c r="AGK31" s="120">
        <v>10653784.379999999</v>
      </c>
      <c r="AGL31" s="120">
        <v>4286032.75</v>
      </c>
      <c r="AGM31" s="120">
        <v>15841439.17</v>
      </c>
      <c r="AGN31" s="120">
        <v>17322322.009999998</v>
      </c>
      <c r="AGO31" s="120">
        <v>4477564.9000000004</v>
      </c>
      <c r="AGP31" s="120">
        <v>6658433.3300000001</v>
      </c>
      <c r="AGQ31" s="120">
        <v>94371085.469999999</v>
      </c>
      <c r="AGR31" s="120">
        <v>39151880.109999999</v>
      </c>
      <c r="AGS31" s="120">
        <v>8073285.7999999998</v>
      </c>
      <c r="AGT31" s="120">
        <v>39033277.18</v>
      </c>
      <c r="AGU31" s="120">
        <v>17980418.25</v>
      </c>
      <c r="AGV31" s="120">
        <v>16478216.869999999</v>
      </c>
      <c r="AGW31" s="120">
        <v>11930894.810000001</v>
      </c>
      <c r="AGX31" s="120">
        <v>18985355.68</v>
      </c>
      <c r="AGY31" s="120">
        <v>5012706.7</v>
      </c>
      <c r="AGZ31" s="120">
        <v>24447715.600000001</v>
      </c>
      <c r="AHA31" s="120">
        <v>17190638.59</v>
      </c>
      <c r="AHB31" s="120">
        <v>6452821.5999999996</v>
      </c>
      <c r="AHC31" s="120">
        <v>7421096.6000000006</v>
      </c>
      <c r="AHD31" s="120">
        <v>11393125.880000001</v>
      </c>
      <c r="AHE31" s="120">
        <v>7369118.2300000004</v>
      </c>
      <c r="AHF31" s="120">
        <v>12069220.390000001</v>
      </c>
      <c r="AHG31" s="120">
        <v>6342750.6400000006</v>
      </c>
      <c r="AHH31" s="120">
        <v>3364238.19</v>
      </c>
      <c r="AHI31" s="120">
        <v>5972047.6900000004</v>
      </c>
      <c r="AHJ31" s="120">
        <v>7240194.2200000007</v>
      </c>
      <c r="AHK31" s="120">
        <v>5532793.46</v>
      </c>
      <c r="AHL31" s="120">
        <v>8896706.75</v>
      </c>
      <c r="AHM31" s="120">
        <v>6738932.4600000009</v>
      </c>
      <c r="AHN31" s="120">
        <v>5834355.5899999999</v>
      </c>
    </row>
    <row r="32" spans="1:898" ht="24.6">
      <c r="A32" s="141" t="s">
        <v>1232</v>
      </c>
      <c r="B32" s="6" t="s">
        <v>1233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120"/>
      <c r="GJ32" s="120"/>
      <c r="GK32" s="120"/>
      <c r="GL32" s="120"/>
      <c r="GM32" s="120"/>
      <c r="GN32" s="120"/>
      <c r="GO32" s="120"/>
      <c r="GP32" s="120"/>
      <c r="GQ32" s="120"/>
      <c r="GR32" s="120"/>
      <c r="GS32" s="120"/>
      <c r="GT32" s="120"/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0"/>
      <c r="HG32" s="120"/>
      <c r="HH32" s="120"/>
      <c r="HI32" s="120"/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120"/>
      <c r="HV32" s="120"/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20"/>
      <c r="IH32" s="120"/>
      <c r="II32" s="120"/>
      <c r="IJ32" s="120"/>
      <c r="IK32" s="120"/>
      <c r="IL32" s="120"/>
      <c r="IM32" s="120"/>
      <c r="IN32" s="120"/>
      <c r="IO32" s="120"/>
      <c r="IP32" s="120"/>
      <c r="IQ32" s="120"/>
      <c r="IR32" s="120"/>
      <c r="IS32" s="120"/>
      <c r="IT32" s="120"/>
      <c r="IU32" s="120"/>
      <c r="IV32" s="120"/>
      <c r="IW32" s="120"/>
      <c r="IX32" s="120"/>
      <c r="IY32" s="120"/>
      <c r="IZ32" s="120"/>
      <c r="JA32" s="120"/>
      <c r="JB32" s="120"/>
      <c r="JC32" s="120"/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0"/>
      <c r="JV32" s="120"/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0"/>
      <c r="KO32" s="120"/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0"/>
      <c r="LH32" s="120"/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0"/>
      <c r="MA32" s="120"/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0"/>
      <c r="MT32" s="120"/>
      <c r="MU32" s="120"/>
      <c r="MV32" s="120"/>
      <c r="MW32" s="120"/>
      <c r="MX32" s="120"/>
      <c r="MY32" s="120"/>
      <c r="MZ32" s="120"/>
      <c r="NA32" s="120"/>
      <c r="NB32" s="120"/>
      <c r="NC32" s="120"/>
      <c r="ND32" s="120"/>
      <c r="NE32" s="120"/>
      <c r="NF32" s="120"/>
      <c r="NG32" s="120"/>
      <c r="NH32" s="120"/>
      <c r="NI32" s="120"/>
      <c r="NJ32" s="120"/>
      <c r="NK32" s="120"/>
      <c r="NL32" s="120"/>
      <c r="NM32" s="120"/>
      <c r="NN32" s="120"/>
      <c r="NO32" s="120"/>
      <c r="NP32" s="120"/>
      <c r="NQ32" s="120"/>
      <c r="NR32" s="120"/>
      <c r="NS32" s="120"/>
      <c r="NT32" s="120"/>
      <c r="NU32" s="120"/>
      <c r="NV32" s="120"/>
      <c r="NW32" s="120"/>
      <c r="NX32" s="120"/>
      <c r="NY32" s="120"/>
      <c r="NZ32" s="120"/>
      <c r="OA32" s="120"/>
      <c r="OB32" s="120"/>
      <c r="OC32" s="120"/>
      <c r="OD32" s="120"/>
      <c r="OE32" s="120"/>
      <c r="OF32" s="120"/>
      <c r="OG32" s="120"/>
      <c r="OH32" s="120"/>
      <c r="OI32" s="120"/>
      <c r="OJ32" s="120"/>
      <c r="OK32" s="120"/>
      <c r="OL32" s="120"/>
      <c r="OM32" s="120"/>
      <c r="ON32" s="120"/>
      <c r="OO32" s="120"/>
      <c r="OP32" s="120"/>
      <c r="OQ32" s="120"/>
      <c r="OR32" s="120"/>
      <c r="OS32" s="120"/>
      <c r="OT32" s="120"/>
      <c r="OU32" s="120"/>
      <c r="OV32" s="120"/>
      <c r="OW32" s="120"/>
      <c r="OX32" s="120"/>
      <c r="OY32" s="120"/>
      <c r="OZ32" s="120"/>
      <c r="PA32" s="120"/>
      <c r="PB32" s="120"/>
      <c r="PC32" s="120"/>
      <c r="PD32" s="120"/>
      <c r="PE32" s="120"/>
      <c r="PF32" s="120"/>
      <c r="PG32" s="120"/>
      <c r="PH32" s="120"/>
      <c r="PI32" s="120"/>
      <c r="PJ32" s="120"/>
      <c r="PK32" s="120"/>
      <c r="PL32" s="120"/>
      <c r="PM32" s="120"/>
      <c r="PN32" s="120"/>
      <c r="PO32" s="120"/>
      <c r="PP32" s="120"/>
      <c r="PQ32" s="120"/>
      <c r="PR32" s="120"/>
      <c r="PS32" s="120"/>
      <c r="PT32" s="120"/>
      <c r="PU32" s="120"/>
      <c r="PV32" s="120"/>
      <c r="PW32" s="120"/>
      <c r="PX32" s="120"/>
      <c r="PY32" s="120"/>
      <c r="PZ32" s="120"/>
      <c r="QA32" s="120"/>
      <c r="QB32" s="120"/>
      <c r="QC32" s="120"/>
      <c r="QD32" s="120"/>
      <c r="QE32" s="120"/>
      <c r="QF32" s="120"/>
      <c r="QG32" s="120"/>
      <c r="QH32" s="120"/>
      <c r="QI32" s="120"/>
      <c r="QJ32" s="120"/>
      <c r="QK32" s="120"/>
      <c r="QL32" s="120"/>
      <c r="QM32" s="120"/>
      <c r="QN32" s="120"/>
      <c r="QO32" s="120"/>
      <c r="QP32" s="120"/>
      <c r="QQ32" s="120"/>
      <c r="QR32" s="120"/>
      <c r="QS32" s="120"/>
      <c r="QT32" s="120"/>
      <c r="QU32" s="120"/>
      <c r="QV32" s="120"/>
      <c r="QW32" s="120"/>
      <c r="QX32" s="120"/>
      <c r="QY32" s="120"/>
      <c r="QZ32" s="120"/>
      <c r="RA32" s="120"/>
      <c r="RB32" s="120"/>
      <c r="RC32" s="120"/>
      <c r="RD32" s="120"/>
      <c r="RE32" s="120"/>
      <c r="RF32" s="120"/>
      <c r="RG32" s="120"/>
      <c r="RH32" s="120"/>
      <c r="RI32" s="120"/>
      <c r="RJ32" s="120"/>
      <c r="RK32" s="120"/>
      <c r="RL32" s="120"/>
      <c r="RM32" s="120"/>
      <c r="RN32" s="120"/>
      <c r="RO32" s="120"/>
      <c r="RP32" s="120"/>
      <c r="RQ32" s="120"/>
      <c r="RR32" s="120"/>
      <c r="RS32" s="120"/>
      <c r="RT32" s="120"/>
      <c r="RU32" s="120"/>
      <c r="RV32" s="120"/>
      <c r="RW32" s="120"/>
      <c r="RX32" s="120"/>
      <c r="RY32" s="120"/>
      <c r="RZ32" s="120"/>
      <c r="SA32" s="120"/>
      <c r="SB32" s="120"/>
      <c r="SC32" s="120"/>
      <c r="SD32" s="120"/>
      <c r="SE32" s="120"/>
      <c r="SF32" s="120"/>
      <c r="SG32" s="120"/>
      <c r="SH32" s="120"/>
      <c r="SI32" s="120"/>
      <c r="SJ32" s="120"/>
      <c r="SK32" s="120"/>
      <c r="SL32" s="120"/>
      <c r="SM32" s="120"/>
      <c r="SN32" s="120"/>
      <c r="SO32" s="120"/>
      <c r="SP32" s="120"/>
      <c r="SQ32" s="120"/>
      <c r="SR32" s="120"/>
      <c r="SS32" s="120"/>
      <c r="ST32" s="120"/>
      <c r="SU32" s="120"/>
      <c r="SV32" s="120"/>
      <c r="SW32" s="120"/>
      <c r="SX32" s="120"/>
      <c r="SY32" s="120"/>
      <c r="SZ32" s="120"/>
      <c r="TA32" s="120"/>
      <c r="TB32" s="120"/>
      <c r="TC32" s="120"/>
      <c r="TD32" s="120"/>
      <c r="TE32" s="120"/>
      <c r="TF32" s="120"/>
      <c r="TG32" s="120"/>
      <c r="TH32" s="120"/>
      <c r="TI32" s="120"/>
      <c r="TJ32" s="120"/>
      <c r="TK32" s="120"/>
      <c r="TL32" s="120"/>
      <c r="TM32" s="120"/>
      <c r="TN32" s="120"/>
      <c r="TO32" s="120"/>
      <c r="TP32" s="120"/>
      <c r="TQ32" s="120"/>
      <c r="TR32" s="120"/>
      <c r="TS32" s="120"/>
      <c r="TT32" s="120"/>
      <c r="TU32" s="120"/>
      <c r="TV32" s="120"/>
      <c r="TW32" s="120"/>
      <c r="TX32" s="120"/>
      <c r="TY32" s="120"/>
      <c r="TZ32" s="120"/>
      <c r="UA32" s="120"/>
      <c r="UB32" s="120"/>
      <c r="UC32" s="120"/>
      <c r="UD32" s="120"/>
      <c r="UE32" s="120"/>
      <c r="UF32" s="120"/>
      <c r="UG32" s="120"/>
      <c r="UH32" s="120"/>
      <c r="UI32" s="120"/>
      <c r="UJ32" s="120"/>
      <c r="UK32" s="120"/>
      <c r="UL32" s="120"/>
      <c r="UM32" s="120"/>
      <c r="UN32" s="120"/>
      <c r="UO32" s="120"/>
      <c r="UP32" s="120"/>
      <c r="UQ32" s="120"/>
      <c r="UR32" s="120"/>
      <c r="US32" s="120"/>
      <c r="UT32" s="120"/>
      <c r="UU32" s="120"/>
      <c r="UV32" s="120"/>
      <c r="UW32" s="120"/>
      <c r="UX32" s="120"/>
      <c r="UY32" s="120"/>
      <c r="UZ32" s="120"/>
      <c r="VA32" s="120"/>
      <c r="VB32" s="120"/>
      <c r="VC32" s="120"/>
      <c r="VD32" s="120"/>
      <c r="VE32" s="120"/>
      <c r="VF32" s="120"/>
      <c r="VG32" s="120"/>
      <c r="VH32" s="120"/>
      <c r="VI32" s="120"/>
      <c r="VJ32" s="120"/>
      <c r="VK32" s="120"/>
      <c r="VL32" s="120"/>
      <c r="VM32" s="120"/>
      <c r="VN32" s="120"/>
      <c r="VO32" s="120"/>
      <c r="VP32" s="120"/>
      <c r="VQ32" s="120"/>
      <c r="VR32" s="120"/>
      <c r="VS32" s="120"/>
      <c r="VT32" s="120"/>
      <c r="VU32" s="120"/>
      <c r="VV32" s="120"/>
      <c r="VW32" s="120"/>
      <c r="VX32" s="120"/>
      <c r="VY32" s="120"/>
      <c r="VZ32" s="120"/>
      <c r="WA32" s="120"/>
      <c r="WB32" s="120"/>
      <c r="WC32" s="120"/>
      <c r="WD32" s="120"/>
      <c r="WE32" s="120"/>
      <c r="WF32" s="120"/>
      <c r="WG32" s="120"/>
      <c r="WH32" s="120"/>
      <c r="WI32" s="120"/>
      <c r="WJ32" s="120"/>
      <c r="WK32" s="120"/>
      <c r="WL32" s="120"/>
      <c r="WM32" s="120"/>
      <c r="WN32" s="120"/>
      <c r="WO32" s="120"/>
      <c r="WP32" s="120"/>
      <c r="WQ32" s="120"/>
      <c r="WR32" s="120"/>
      <c r="WS32" s="120"/>
      <c r="WT32" s="120"/>
      <c r="WU32" s="120"/>
      <c r="WV32" s="120"/>
      <c r="WW32" s="120"/>
      <c r="WX32" s="120"/>
      <c r="WY32" s="120"/>
      <c r="WZ32" s="120"/>
      <c r="XA32" s="120"/>
      <c r="XB32" s="120"/>
      <c r="XC32" s="120"/>
      <c r="XD32" s="120"/>
      <c r="XE32" s="120"/>
      <c r="XF32" s="120"/>
      <c r="XG32" s="120"/>
      <c r="XH32" s="120"/>
      <c r="XI32" s="120"/>
      <c r="XJ32" s="120"/>
      <c r="XK32" s="120"/>
      <c r="XL32" s="120"/>
      <c r="XM32" s="120"/>
      <c r="XN32" s="120"/>
      <c r="XO32" s="120"/>
      <c r="XP32" s="120"/>
      <c r="XQ32" s="120"/>
      <c r="XR32" s="120"/>
      <c r="XS32" s="120"/>
      <c r="XT32" s="120"/>
      <c r="XU32" s="120"/>
      <c r="XV32" s="120"/>
      <c r="XW32" s="120"/>
      <c r="XX32" s="120"/>
      <c r="XY32" s="120"/>
      <c r="XZ32" s="120"/>
      <c r="YA32" s="120"/>
      <c r="YB32" s="120"/>
      <c r="YC32" s="120"/>
      <c r="YD32" s="120"/>
      <c r="YE32" s="120"/>
      <c r="YF32" s="120"/>
      <c r="YG32" s="120"/>
      <c r="YH32" s="120"/>
      <c r="YI32" s="120"/>
      <c r="YJ32" s="120"/>
      <c r="YK32" s="120"/>
      <c r="YL32" s="120"/>
      <c r="YM32" s="120"/>
      <c r="YN32" s="120"/>
      <c r="YO32" s="120"/>
      <c r="YP32" s="120"/>
      <c r="YQ32" s="120"/>
      <c r="YR32" s="120"/>
      <c r="YS32" s="120"/>
      <c r="YT32" s="120"/>
      <c r="YU32" s="120"/>
      <c r="YV32" s="120"/>
      <c r="YW32" s="120"/>
      <c r="YX32" s="120"/>
      <c r="YY32" s="120"/>
      <c r="YZ32" s="120"/>
      <c r="ZA32" s="120"/>
      <c r="ZB32" s="120"/>
      <c r="ZC32" s="120"/>
      <c r="ZD32" s="120"/>
      <c r="ZE32" s="120"/>
      <c r="ZF32" s="120"/>
      <c r="ZG32" s="120"/>
      <c r="ZH32" s="120"/>
      <c r="ZI32" s="120"/>
      <c r="ZJ32" s="120"/>
      <c r="ZK32" s="120"/>
      <c r="ZL32" s="120"/>
      <c r="ZM32" s="120"/>
      <c r="ZN32" s="120"/>
      <c r="ZO32" s="120"/>
      <c r="ZP32" s="120"/>
      <c r="ZQ32" s="120"/>
      <c r="ZR32" s="120"/>
      <c r="ZS32" s="120"/>
      <c r="ZT32" s="120"/>
      <c r="ZU32" s="120"/>
      <c r="ZV32" s="120"/>
      <c r="ZW32" s="120"/>
      <c r="ZX32" s="120"/>
      <c r="ZY32" s="120"/>
      <c r="ZZ32" s="120"/>
      <c r="AAA32" s="120"/>
      <c r="AAB32" s="120"/>
      <c r="AAC32" s="120"/>
      <c r="AAD32" s="120"/>
      <c r="AAE32" s="120"/>
      <c r="AAF32" s="120"/>
      <c r="AAG32" s="120"/>
      <c r="AAH32" s="120"/>
      <c r="AAI32" s="120"/>
      <c r="AAJ32" s="120"/>
      <c r="AAK32" s="120"/>
      <c r="AAL32" s="120"/>
      <c r="AAM32" s="120"/>
      <c r="AAN32" s="120"/>
      <c r="AAO32" s="120"/>
      <c r="AAP32" s="120"/>
      <c r="AAQ32" s="120"/>
      <c r="AAR32" s="120"/>
      <c r="AAS32" s="120"/>
      <c r="AAT32" s="120"/>
      <c r="AAU32" s="120"/>
      <c r="AAV32" s="120"/>
      <c r="AAW32" s="120"/>
      <c r="AAX32" s="120"/>
      <c r="AAY32" s="120"/>
      <c r="AAZ32" s="120"/>
      <c r="ABA32" s="120"/>
      <c r="ABB32" s="120"/>
      <c r="ABC32" s="120"/>
      <c r="ABD32" s="120"/>
      <c r="ABE32" s="120"/>
      <c r="ABF32" s="120"/>
      <c r="ABG32" s="120"/>
      <c r="ABH32" s="120"/>
      <c r="ABI32" s="120"/>
      <c r="ABJ32" s="120"/>
      <c r="ABK32" s="120"/>
      <c r="ABL32" s="120"/>
      <c r="ABM32" s="120"/>
      <c r="ABN32" s="120"/>
      <c r="ABO32" s="120"/>
      <c r="ABP32" s="120"/>
      <c r="ABQ32" s="120"/>
      <c r="ABR32" s="120"/>
      <c r="ABS32" s="120"/>
      <c r="ABT32" s="120"/>
      <c r="ABU32" s="120"/>
      <c r="ABV32" s="120"/>
      <c r="ABW32" s="120"/>
      <c r="ABX32" s="120"/>
      <c r="ABY32" s="120"/>
      <c r="ABZ32" s="120"/>
      <c r="ACA32" s="120"/>
      <c r="ACB32" s="120"/>
      <c r="ACC32" s="120"/>
      <c r="ACD32" s="120"/>
      <c r="ACE32" s="120"/>
      <c r="ACF32" s="120"/>
      <c r="ACG32" s="120"/>
      <c r="ACH32" s="120"/>
      <c r="ACI32" s="120"/>
      <c r="ACJ32" s="120"/>
      <c r="ACK32" s="120"/>
      <c r="ACL32" s="120"/>
      <c r="ACM32" s="120"/>
      <c r="ACN32" s="120"/>
      <c r="ACO32" s="120"/>
      <c r="ACP32" s="120"/>
      <c r="ACQ32" s="120"/>
      <c r="ACR32" s="120"/>
      <c r="ACS32" s="120"/>
      <c r="ACT32" s="120"/>
      <c r="ACU32" s="120"/>
      <c r="ACV32" s="120"/>
      <c r="ACW32" s="120"/>
      <c r="ACX32" s="120"/>
      <c r="ACY32" s="120"/>
      <c r="ACZ32" s="120"/>
      <c r="ADA32" s="120"/>
      <c r="ADB32" s="120"/>
      <c r="ADC32" s="120"/>
      <c r="ADD32" s="120"/>
      <c r="ADE32" s="120"/>
      <c r="ADF32" s="120"/>
      <c r="ADG32" s="120"/>
      <c r="ADH32" s="120"/>
      <c r="ADI32" s="120"/>
      <c r="ADJ32" s="120"/>
      <c r="ADK32" s="120"/>
      <c r="ADL32" s="120"/>
      <c r="ADM32" s="120"/>
      <c r="ADN32" s="120"/>
      <c r="ADO32" s="120"/>
      <c r="ADP32" s="120"/>
      <c r="ADQ32" s="120"/>
      <c r="ADR32" s="120"/>
      <c r="ADS32" s="120"/>
      <c r="ADT32" s="120"/>
      <c r="ADU32" s="120"/>
      <c r="ADV32" s="120"/>
      <c r="ADW32" s="120"/>
      <c r="ADX32" s="120"/>
      <c r="ADY32" s="120"/>
      <c r="ADZ32" s="120"/>
      <c r="AEA32" s="120"/>
      <c r="AEB32" s="120"/>
      <c r="AEC32" s="120"/>
      <c r="AED32" s="120"/>
      <c r="AEE32" s="120"/>
      <c r="AEF32" s="120"/>
      <c r="AEG32" s="120"/>
      <c r="AEH32" s="120"/>
      <c r="AEI32" s="120"/>
      <c r="AEJ32" s="120"/>
      <c r="AEK32" s="120"/>
      <c r="AEL32" s="120"/>
      <c r="AEM32" s="120"/>
      <c r="AEN32" s="120"/>
      <c r="AEO32" s="120"/>
      <c r="AEP32" s="120"/>
      <c r="AEQ32" s="120"/>
      <c r="AER32" s="120"/>
      <c r="AES32" s="120"/>
      <c r="AET32" s="120"/>
      <c r="AEU32" s="120"/>
      <c r="AEV32" s="120"/>
      <c r="AEW32" s="120"/>
      <c r="AEX32" s="120"/>
      <c r="AEY32" s="120"/>
      <c r="AEZ32" s="120"/>
      <c r="AFA32" s="120"/>
      <c r="AFB32" s="120"/>
      <c r="AFC32" s="120"/>
      <c r="AFD32" s="120"/>
      <c r="AFE32" s="120"/>
      <c r="AFF32" s="120"/>
      <c r="AFG32" s="120"/>
      <c r="AFH32" s="120"/>
      <c r="AFI32" s="120"/>
      <c r="AFJ32" s="120"/>
      <c r="AFK32" s="120"/>
      <c r="AFL32" s="120"/>
      <c r="AFM32" s="120"/>
      <c r="AFN32" s="120"/>
      <c r="AFO32" s="120"/>
      <c r="AFP32" s="120"/>
      <c r="AFQ32" s="120"/>
      <c r="AFR32" s="120"/>
      <c r="AFS32" s="120"/>
      <c r="AFT32" s="120"/>
      <c r="AFU32" s="120"/>
      <c r="AFV32" s="120"/>
      <c r="AFW32" s="120"/>
      <c r="AFX32" s="120"/>
      <c r="AFY32" s="120"/>
      <c r="AFZ32" s="120"/>
      <c r="AGA32" s="120"/>
      <c r="AGB32" s="120"/>
      <c r="AGC32" s="120"/>
      <c r="AGD32" s="120"/>
      <c r="AGE32" s="120"/>
      <c r="AGF32" s="120"/>
      <c r="AGG32" s="120"/>
      <c r="AGH32" s="120"/>
      <c r="AGI32" s="120"/>
      <c r="AGJ32" s="120"/>
      <c r="AGK32" s="120"/>
      <c r="AGL32" s="120"/>
      <c r="AGM32" s="120"/>
      <c r="AGN32" s="120"/>
      <c r="AGO32" s="120"/>
      <c r="AGP32" s="120"/>
      <c r="AGQ32" s="120"/>
      <c r="AGR32" s="120"/>
      <c r="AGS32" s="120"/>
      <c r="AGT32" s="120"/>
      <c r="AGU32" s="120"/>
      <c r="AGV32" s="120"/>
      <c r="AGW32" s="120"/>
      <c r="AGX32" s="120"/>
      <c r="AGY32" s="120"/>
      <c r="AGZ32" s="120"/>
      <c r="AHA32" s="120"/>
      <c r="AHB32" s="120"/>
      <c r="AHC32" s="120"/>
      <c r="AHD32" s="120"/>
      <c r="AHE32" s="120"/>
      <c r="AHF32" s="120"/>
      <c r="AHG32" s="120"/>
      <c r="AHH32" s="120"/>
      <c r="AHI32" s="120"/>
      <c r="AHJ32" s="120"/>
      <c r="AHK32" s="120"/>
      <c r="AHL32" s="120"/>
      <c r="AHM32" s="120"/>
      <c r="AHN32" s="120"/>
    </row>
    <row r="33" spans="1:898" ht="24.6">
      <c r="A33" s="141"/>
      <c r="B33" s="420" t="s">
        <v>666</v>
      </c>
      <c r="C33" s="419">
        <v>3119066786.0599999</v>
      </c>
      <c r="D33" s="419">
        <v>197157904.23000005</v>
      </c>
      <c r="E33" s="419">
        <v>331244375.29999995</v>
      </c>
      <c r="F33" s="419">
        <v>89829006.61999999</v>
      </c>
      <c r="G33" s="419">
        <v>397142480.02999997</v>
      </c>
      <c r="H33" s="419">
        <v>146433823.65000001</v>
      </c>
      <c r="I33" s="419">
        <v>309654730.01999998</v>
      </c>
      <c r="J33" s="419">
        <v>174032739.85000002</v>
      </c>
      <c r="K33" s="419">
        <v>177763689.24000001</v>
      </c>
      <c r="L33" s="419">
        <v>143488105.02999997</v>
      </c>
      <c r="M33" s="419">
        <v>94931841.899999991</v>
      </c>
      <c r="N33" s="419">
        <v>97931175.229999989</v>
      </c>
      <c r="O33" s="419">
        <v>106723705.97999999</v>
      </c>
      <c r="P33" s="419">
        <v>96813389.510000005</v>
      </c>
      <c r="Q33" s="419">
        <v>85963898.230000004</v>
      </c>
      <c r="R33" s="419">
        <v>199056168.32999995</v>
      </c>
      <c r="S33" s="419">
        <v>190369798.86999997</v>
      </c>
      <c r="T33" s="419">
        <v>47213613.740000002</v>
      </c>
      <c r="U33" s="419">
        <v>2005746457.28</v>
      </c>
      <c r="V33" s="419">
        <v>497003529.81999999</v>
      </c>
      <c r="W33" s="419">
        <v>117192218.76000002</v>
      </c>
      <c r="X33" s="419">
        <v>196078444.47999999</v>
      </c>
      <c r="Y33" s="419">
        <v>134647202.43000001</v>
      </c>
      <c r="Z33" s="419">
        <v>180411673.15000004</v>
      </c>
      <c r="AA33" s="419">
        <v>62572209.359999999</v>
      </c>
      <c r="AB33" s="419">
        <v>512227683.81999999</v>
      </c>
      <c r="AC33" s="419">
        <v>219081862.81</v>
      </c>
      <c r="AD33" s="419">
        <v>106833695.93999998</v>
      </c>
      <c r="AE33" s="419">
        <v>380431289.98000002</v>
      </c>
      <c r="AF33" s="419">
        <v>146255317.75999999</v>
      </c>
      <c r="AG33" s="419">
        <v>354375652.57000005</v>
      </c>
      <c r="AH33" s="419">
        <v>210958752.40000001</v>
      </c>
      <c r="AI33" s="419">
        <v>112901198.72999999</v>
      </c>
      <c r="AJ33" s="419">
        <v>74883650.290000007</v>
      </c>
      <c r="AK33" s="419">
        <v>134180616.5</v>
      </c>
      <c r="AL33" s="419">
        <v>155886133.60999998</v>
      </c>
      <c r="AM33" s="419">
        <v>80063513.390000001</v>
      </c>
      <c r="AN33" s="419">
        <v>103314591.76999998</v>
      </c>
      <c r="AO33" s="419">
        <v>96754170.530000001</v>
      </c>
      <c r="AP33" s="419">
        <v>82740226.74000001</v>
      </c>
      <c r="AQ33" s="419">
        <v>69663636.63000001</v>
      </c>
      <c r="AR33" s="419">
        <v>53387094.420000002</v>
      </c>
      <c r="AS33" s="419">
        <v>1185530077.0300002</v>
      </c>
      <c r="AT33" s="419">
        <v>54117878.139999993</v>
      </c>
      <c r="AU33" s="419">
        <v>41890524.909999996</v>
      </c>
      <c r="AV33" s="419">
        <v>74139756.629999995</v>
      </c>
      <c r="AW33" s="419">
        <v>137232392.56</v>
      </c>
      <c r="AX33" s="419">
        <v>161992817.75</v>
      </c>
      <c r="AY33" s="419">
        <v>56278108.860000007</v>
      </c>
      <c r="AZ33" s="419">
        <v>83879063.629999995</v>
      </c>
      <c r="BA33" s="419">
        <v>52869709.00999999</v>
      </c>
      <c r="BB33" s="419">
        <v>55576023.390000001</v>
      </c>
      <c r="BC33" s="419">
        <v>42061521.809999995</v>
      </c>
      <c r="BD33" s="419">
        <v>41345297.069999993</v>
      </c>
      <c r="BE33" s="419">
        <v>293220294.31999999</v>
      </c>
      <c r="BF33" s="419">
        <v>45065848.109999992</v>
      </c>
      <c r="BG33" s="419">
        <v>44960208.570000008</v>
      </c>
      <c r="BH33" s="419">
        <v>976877947.42999995</v>
      </c>
      <c r="BI33" s="419">
        <v>628230762.93999994</v>
      </c>
      <c r="BJ33" s="419">
        <v>127467928.98</v>
      </c>
      <c r="BK33" s="419">
        <v>79148746.180000007</v>
      </c>
      <c r="BL33" s="419">
        <v>170765776.74000001</v>
      </c>
      <c r="BM33" s="419">
        <v>132202238.39000002</v>
      </c>
      <c r="BN33" s="419">
        <v>100997314.11000003</v>
      </c>
      <c r="BO33" s="419">
        <v>9980168.5800000001</v>
      </c>
      <c r="BP33" s="419">
        <v>9222395.6099999994</v>
      </c>
      <c r="BQ33" s="419">
        <v>1165726835.6899998</v>
      </c>
      <c r="BR33" s="419">
        <v>148576326.75</v>
      </c>
      <c r="BS33" s="419">
        <v>132249277.53</v>
      </c>
      <c r="BT33" s="419">
        <v>171467260.34</v>
      </c>
      <c r="BU33" s="419">
        <v>121826770.7</v>
      </c>
      <c r="BV33" s="419">
        <v>118655327.09999999</v>
      </c>
      <c r="BW33" s="419">
        <v>78183508.850000009</v>
      </c>
      <c r="BX33" s="419">
        <v>128338483.68999998</v>
      </c>
      <c r="BY33" s="419">
        <v>443014767.25999999</v>
      </c>
      <c r="BZ33" s="419">
        <v>85437479.330000013</v>
      </c>
      <c r="CA33" s="419">
        <v>124787779.18999997</v>
      </c>
      <c r="CB33" s="419">
        <v>269875821.1500001</v>
      </c>
      <c r="CC33" s="419">
        <v>83188088.820000008</v>
      </c>
      <c r="CD33" s="419">
        <v>79233642.060000002</v>
      </c>
      <c r="CE33" s="419">
        <v>72238382.269999996</v>
      </c>
      <c r="CF33" s="419">
        <v>3723875565.75</v>
      </c>
      <c r="CG33" s="419">
        <v>119305113.85000002</v>
      </c>
      <c r="CH33" s="419">
        <v>285741482.17000002</v>
      </c>
      <c r="CI33" s="419">
        <v>94045824.439999983</v>
      </c>
      <c r="CJ33" s="419">
        <v>122771686.10000002</v>
      </c>
      <c r="CK33" s="419">
        <v>118760073.70000003</v>
      </c>
      <c r="CL33" s="419">
        <v>111938606.05000001</v>
      </c>
      <c r="CM33" s="419">
        <v>194427079.61000001</v>
      </c>
      <c r="CN33" s="419">
        <v>56136104.770000003</v>
      </c>
      <c r="CO33" s="419">
        <v>132532528.75000001</v>
      </c>
      <c r="CP33" s="419">
        <v>84966737.62999998</v>
      </c>
      <c r="CQ33" s="419">
        <v>133538809.92000002</v>
      </c>
      <c r="CR33" s="419">
        <v>89162769.690000013</v>
      </c>
      <c r="CS33" s="419">
        <v>1080690177.9099998</v>
      </c>
      <c r="CT33" s="419">
        <v>99448654.370000005</v>
      </c>
      <c r="CU33" s="419">
        <v>113645685.27</v>
      </c>
      <c r="CV33" s="419">
        <v>190632282.75</v>
      </c>
      <c r="CW33" s="419">
        <v>78449672.590000004</v>
      </c>
      <c r="CX33" s="419">
        <v>171901096.01000002</v>
      </c>
      <c r="CY33" s="419">
        <v>83951072.629999995</v>
      </c>
      <c r="CZ33" s="419">
        <v>51960588.790000007</v>
      </c>
      <c r="DA33" s="419">
        <v>735970914.38999987</v>
      </c>
      <c r="DB33" s="419">
        <v>957999015.2700001</v>
      </c>
      <c r="DC33" s="419">
        <v>126234524.27999999</v>
      </c>
      <c r="DD33" s="419">
        <v>103162900.69</v>
      </c>
      <c r="DE33" s="419">
        <v>210966337.46999997</v>
      </c>
      <c r="DF33" s="419">
        <v>180083549.99000001</v>
      </c>
      <c r="DG33" s="419">
        <v>185152259.64999998</v>
      </c>
      <c r="DH33" s="419">
        <v>223352200.72</v>
      </c>
      <c r="DI33" s="419">
        <v>68753573.570000008</v>
      </c>
      <c r="DJ33" s="419">
        <v>3037749761.6299996</v>
      </c>
      <c r="DK33" s="419">
        <v>119126034.83000001</v>
      </c>
      <c r="DL33" s="419">
        <v>195349423.98000002</v>
      </c>
      <c r="DM33" s="419">
        <v>169469714.14000005</v>
      </c>
      <c r="DN33" s="419">
        <v>172355327.00999999</v>
      </c>
      <c r="DO33" s="419">
        <v>124112727.32000001</v>
      </c>
      <c r="DP33" s="419">
        <v>256328535.19</v>
      </c>
      <c r="DQ33" s="419">
        <v>132156956.45000002</v>
      </c>
      <c r="DR33" s="419">
        <v>246876677.26000002</v>
      </c>
      <c r="DS33" s="419">
        <v>1215335294.7</v>
      </c>
      <c r="DT33" s="419">
        <v>154340564.09999999</v>
      </c>
      <c r="DU33" s="419">
        <v>396142403.39999998</v>
      </c>
      <c r="DV33" s="419">
        <v>444079312.48000008</v>
      </c>
      <c r="DW33" s="419">
        <v>128679352.10999998</v>
      </c>
      <c r="DX33" s="419">
        <v>200752679.29999998</v>
      </c>
      <c r="DY33" s="419">
        <v>166933856.81</v>
      </c>
      <c r="DZ33" s="419">
        <v>51978749.289999999</v>
      </c>
      <c r="EA33" s="419">
        <v>94902116.38000001</v>
      </c>
      <c r="EB33" s="419">
        <v>95480686.620000005</v>
      </c>
      <c r="EC33" s="419">
        <v>226643101.57000002</v>
      </c>
      <c r="ED33" s="419">
        <v>752460831.75999975</v>
      </c>
      <c r="EE33" s="419">
        <v>557903594.74999988</v>
      </c>
      <c r="EF33" s="419">
        <v>107439699.07999998</v>
      </c>
      <c r="EG33" s="419">
        <v>126912946.47999999</v>
      </c>
      <c r="EH33" s="419">
        <v>125904766.88</v>
      </c>
      <c r="EI33" s="419">
        <v>175474085.84000003</v>
      </c>
      <c r="EJ33" s="419">
        <v>232342317.09000003</v>
      </c>
      <c r="EK33" s="419">
        <v>78406268.479999989</v>
      </c>
      <c r="EL33" s="419">
        <v>113817685.94</v>
      </c>
      <c r="EM33" s="419">
        <v>1674506735.8800001</v>
      </c>
      <c r="EN33" s="419">
        <v>116742832.22000001</v>
      </c>
      <c r="EO33" s="419">
        <v>105255628.01000002</v>
      </c>
      <c r="EP33" s="419">
        <v>112095456.28999999</v>
      </c>
      <c r="EQ33" s="419">
        <v>60005008.519999996</v>
      </c>
      <c r="ER33" s="419">
        <v>59410431.320000008</v>
      </c>
      <c r="ES33" s="419">
        <v>176489709.80000001</v>
      </c>
      <c r="ET33" s="419">
        <v>164640911.43999997</v>
      </c>
      <c r="EU33" s="419">
        <v>100737658.44</v>
      </c>
      <c r="EV33" s="419">
        <v>1063903761.0299999</v>
      </c>
      <c r="EW33" s="419">
        <v>53873415.800000004</v>
      </c>
      <c r="EX33" s="419">
        <v>99388026.209999993</v>
      </c>
      <c r="EY33" s="419">
        <v>153189437.16</v>
      </c>
      <c r="EZ33" s="419">
        <v>224112112.41</v>
      </c>
      <c r="FA33" s="419">
        <v>185002829.45000002</v>
      </c>
      <c r="FB33" s="419">
        <v>149509012.83999997</v>
      </c>
      <c r="FC33" s="419">
        <v>88467022.650000006</v>
      </c>
      <c r="FD33" s="419">
        <v>87306396.780000016</v>
      </c>
      <c r="FE33" s="419">
        <v>74552260.719999999</v>
      </c>
      <c r="FF33" s="419">
        <v>75708324.390000001</v>
      </c>
      <c r="FG33" s="419">
        <v>51719697.479999997</v>
      </c>
      <c r="FH33" s="419">
        <v>910773193.58999991</v>
      </c>
      <c r="FI33" s="419">
        <v>76452335.979999989</v>
      </c>
      <c r="FJ33" s="419">
        <v>102183949.78999999</v>
      </c>
      <c r="FK33" s="419">
        <v>85038105.420000002</v>
      </c>
      <c r="FL33" s="419">
        <v>136432339.13999999</v>
      </c>
      <c r="FM33" s="419">
        <v>122949025.59999999</v>
      </c>
      <c r="FN33" s="419">
        <v>44609742.729999989</v>
      </c>
      <c r="FO33" s="419">
        <v>18724687.939999998</v>
      </c>
      <c r="FP33" s="419">
        <v>1919659190.3600004</v>
      </c>
      <c r="FQ33" s="419">
        <v>89191836.320000008</v>
      </c>
      <c r="FR33" s="419">
        <v>163151739.10999998</v>
      </c>
      <c r="FS33" s="419">
        <v>137689813.95000002</v>
      </c>
      <c r="FT33" s="419">
        <v>182246609.47999996</v>
      </c>
      <c r="FU33" s="419">
        <v>96784361.449999988</v>
      </c>
      <c r="FV33" s="419">
        <v>239555497.35999998</v>
      </c>
      <c r="FW33" s="419">
        <v>152757823.60000002</v>
      </c>
      <c r="FX33" s="419">
        <v>137881120.30000001</v>
      </c>
      <c r="FY33" s="419">
        <v>119257952.53</v>
      </c>
      <c r="FZ33" s="419">
        <v>244680905.46999997</v>
      </c>
      <c r="GA33" s="419">
        <v>99165615.819999993</v>
      </c>
      <c r="GB33" s="419">
        <v>95655963.769999996</v>
      </c>
      <c r="GC33" s="419">
        <v>38601029.019999996</v>
      </c>
      <c r="GD33" s="419">
        <v>1000389565.64</v>
      </c>
      <c r="GE33" s="419">
        <v>76355730.11999999</v>
      </c>
      <c r="GF33" s="419">
        <v>89537539.030000001</v>
      </c>
      <c r="GG33" s="419">
        <v>210751692.47000003</v>
      </c>
      <c r="GH33" s="419">
        <v>110264120.66999999</v>
      </c>
      <c r="GI33" s="419">
        <v>95437051.320000023</v>
      </c>
      <c r="GJ33" s="419">
        <v>89468584.179999977</v>
      </c>
      <c r="GK33" s="419">
        <v>233746056.92000002</v>
      </c>
      <c r="GL33" s="419">
        <v>79609244.740000024</v>
      </c>
      <c r="GM33" s="419">
        <v>39808285.419999994</v>
      </c>
      <c r="GN33" s="419">
        <v>31953022.549999993</v>
      </c>
      <c r="GO33" s="419">
        <v>30616662.760000005</v>
      </c>
      <c r="GP33" s="419">
        <v>632037168.32000005</v>
      </c>
      <c r="GQ33" s="419">
        <v>164604144</v>
      </c>
      <c r="GR33" s="419">
        <v>91247288.810000032</v>
      </c>
      <c r="GS33" s="419">
        <v>178318847.90999997</v>
      </c>
      <c r="GT33" s="419">
        <v>42494836.290000007</v>
      </c>
      <c r="GU33" s="419">
        <v>117750062.08</v>
      </c>
      <c r="GV33" s="419">
        <v>129140859.79999998</v>
      </c>
      <c r="GW33" s="419">
        <v>64693064.860000007</v>
      </c>
      <c r="GX33" s="419">
        <v>724120107.87</v>
      </c>
      <c r="GY33" s="419">
        <v>75603103.669999987</v>
      </c>
      <c r="GZ33" s="419">
        <v>157946358.94</v>
      </c>
      <c r="HA33" s="419">
        <v>112990101.45999999</v>
      </c>
      <c r="HB33" s="419">
        <v>1719859030.27</v>
      </c>
      <c r="HC33" s="419">
        <v>187977869.25</v>
      </c>
      <c r="HD33" s="419">
        <v>233896021.28</v>
      </c>
      <c r="HE33" s="419">
        <v>243335656.87000006</v>
      </c>
      <c r="HF33" s="419">
        <v>169824470.65000001</v>
      </c>
      <c r="HG33" s="419">
        <v>266990745.48000002</v>
      </c>
      <c r="HH33" s="419">
        <v>62414855.079999998</v>
      </c>
      <c r="HI33" s="419">
        <v>1060595866.8899999</v>
      </c>
      <c r="HJ33" s="419">
        <v>216786694.70999998</v>
      </c>
      <c r="HK33" s="419">
        <v>209334623.79999998</v>
      </c>
      <c r="HL33" s="419">
        <v>135827863.06999999</v>
      </c>
      <c r="HM33" s="419">
        <v>106798573.41999999</v>
      </c>
      <c r="HN33" s="419">
        <v>99846147.810000017</v>
      </c>
      <c r="HO33" s="419">
        <v>157069525.92000002</v>
      </c>
      <c r="HP33" s="419">
        <v>83093083.61999999</v>
      </c>
      <c r="HQ33" s="419">
        <v>1465953554.8800001</v>
      </c>
      <c r="HR33" s="419">
        <v>471185696.95000011</v>
      </c>
      <c r="HS33" s="419">
        <v>102018312.61999999</v>
      </c>
      <c r="HT33" s="419">
        <v>90100765.939999998</v>
      </c>
      <c r="HU33" s="419">
        <v>76715465.313999996</v>
      </c>
      <c r="HV33" s="419">
        <v>74459275.840000004</v>
      </c>
      <c r="HW33" s="419">
        <v>216862676.75000003</v>
      </c>
      <c r="HX33" s="419">
        <v>86404546.170000017</v>
      </c>
      <c r="HY33" s="419">
        <v>88971967.910000011</v>
      </c>
      <c r="HZ33" s="419">
        <v>83653505.269999996</v>
      </c>
      <c r="IA33" s="419">
        <v>86067654.050000012</v>
      </c>
      <c r="IB33" s="419">
        <v>148182658.61000001</v>
      </c>
      <c r="IC33" s="419">
        <v>46209898.969999999</v>
      </c>
      <c r="ID33" s="419">
        <v>108042791.88</v>
      </c>
      <c r="IE33" s="419">
        <v>54690503.760000005</v>
      </c>
      <c r="IF33" s="419">
        <v>55390368.609999999</v>
      </c>
      <c r="IG33" s="419">
        <v>1188497448.7399998</v>
      </c>
      <c r="IH33" s="419">
        <v>460903918.75000006</v>
      </c>
      <c r="II33" s="419">
        <v>138056640.79000002</v>
      </c>
      <c r="IJ33" s="419">
        <v>212904096.01999998</v>
      </c>
      <c r="IK33" s="419">
        <v>272331548.93000001</v>
      </c>
      <c r="IL33" s="419">
        <v>99733885.280000001</v>
      </c>
      <c r="IM33" s="419">
        <v>94702614.289999992</v>
      </c>
      <c r="IN33" s="419">
        <v>63998195.190000013</v>
      </c>
      <c r="IO33" s="419">
        <v>66495279.859999999</v>
      </c>
      <c r="IP33" s="419">
        <v>76340271.24000001</v>
      </c>
      <c r="IQ33" s="419">
        <v>79331413.230000004</v>
      </c>
      <c r="IR33" s="419">
        <v>1876300584.3400002</v>
      </c>
      <c r="IS33" s="419">
        <v>660658481.44000006</v>
      </c>
      <c r="IT33" s="419">
        <v>173201121.58000004</v>
      </c>
      <c r="IU33" s="419">
        <v>117631061.28000002</v>
      </c>
      <c r="IV33" s="419">
        <v>82349352.549999997</v>
      </c>
      <c r="IW33" s="419">
        <v>48290176.850000009</v>
      </c>
      <c r="IX33" s="419">
        <v>94440702.060000002</v>
      </c>
      <c r="IY33" s="419">
        <v>48691652.600000001</v>
      </c>
      <c r="IZ33" s="419">
        <v>62700520.929999992</v>
      </c>
      <c r="JA33" s="419">
        <v>110576141.68000001</v>
      </c>
      <c r="JB33" s="419">
        <v>102121392.83000001</v>
      </c>
      <c r="JC33" s="419">
        <v>71773994.150000006</v>
      </c>
      <c r="JD33" s="419">
        <v>987941923.91000009</v>
      </c>
      <c r="JE33" s="419">
        <v>348150202.94000006</v>
      </c>
      <c r="JF33" s="419">
        <v>91887794.700000003</v>
      </c>
      <c r="JG33" s="419">
        <v>78188113.649999991</v>
      </c>
      <c r="JH33" s="419">
        <v>57309371.249999993</v>
      </c>
      <c r="JI33" s="419">
        <v>71315772.239999995</v>
      </c>
      <c r="JJ33" s="419">
        <v>663240560.3599999</v>
      </c>
      <c r="JK33" s="419">
        <v>66767729.460000008</v>
      </c>
      <c r="JL33" s="419">
        <v>96005597.410000011</v>
      </c>
      <c r="JM33" s="419">
        <v>129592857.14000002</v>
      </c>
      <c r="JN33" s="419">
        <v>86063114.510000005</v>
      </c>
      <c r="JO33" s="419">
        <v>180160992.71000001</v>
      </c>
      <c r="JP33" s="419">
        <v>64934535.680000007</v>
      </c>
      <c r="JQ33" s="419">
        <v>1418509341.8200002</v>
      </c>
      <c r="JR33" s="419">
        <v>592836476.4799999</v>
      </c>
      <c r="JS33" s="419">
        <v>105091895.65000001</v>
      </c>
      <c r="JT33" s="419">
        <v>61630369.449999988</v>
      </c>
      <c r="JU33" s="419">
        <v>141402614.10000002</v>
      </c>
      <c r="JV33" s="419">
        <v>44206075.349999994</v>
      </c>
      <c r="JW33" s="419">
        <v>323900339.40999997</v>
      </c>
      <c r="JX33" s="419">
        <v>163111980.07000002</v>
      </c>
      <c r="JY33" s="419">
        <v>103116707.23999998</v>
      </c>
      <c r="JZ33" s="419">
        <v>134082109.83</v>
      </c>
      <c r="KA33" s="419">
        <v>96296228.769999996</v>
      </c>
      <c r="KB33" s="419">
        <v>97749765.689999998</v>
      </c>
      <c r="KC33" s="419">
        <v>92646842.249999985</v>
      </c>
      <c r="KD33" s="419">
        <v>31815085.709999997</v>
      </c>
      <c r="KE33" s="419">
        <v>72961454.890000001</v>
      </c>
      <c r="KF33" s="419">
        <v>2018512806.0599999</v>
      </c>
      <c r="KG33" s="419">
        <v>0</v>
      </c>
      <c r="KH33" s="419">
        <v>109984880.66</v>
      </c>
      <c r="KI33" s="419">
        <v>152307027.75999999</v>
      </c>
      <c r="KJ33" s="419">
        <v>136106772.93000001</v>
      </c>
      <c r="KK33" s="419">
        <v>139645121.90000001</v>
      </c>
      <c r="KL33" s="419">
        <v>414088679.95999998</v>
      </c>
      <c r="KM33" s="419">
        <v>100599512.08</v>
      </c>
      <c r="KN33" s="419">
        <v>86206756.779999986</v>
      </c>
      <c r="KO33" s="419">
        <v>578989970.79999995</v>
      </c>
      <c r="KP33" s="419">
        <v>114777603.12</v>
      </c>
      <c r="KQ33" s="419">
        <v>140684614.34999999</v>
      </c>
      <c r="KR33" s="419">
        <v>328079299.41000003</v>
      </c>
      <c r="KS33" s="419">
        <v>92234483.200000003</v>
      </c>
      <c r="KT33" s="419">
        <v>155086193.66999999</v>
      </c>
      <c r="KU33" s="419">
        <v>978605586.82000029</v>
      </c>
      <c r="KV33" s="419">
        <v>142678212.62</v>
      </c>
      <c r="KW33" s="419">
        <v>1021828019.4100001</v>
      </c>
      <c r="KX33" s="419">
        <v>109345560.64</v>
      </c>
      <c r="KY33" s="419">
        <v>66842781.230000004</v>
      </c>
      <c r="KZ33" s="419">
        <v>199078415.89999998</v>
      </c>
      <c r="LA33" s="419">
        <v>204033245.67999998</v>
      </c>
      <c r="LB33" s="419">
        <v>121227572.89</v>
      </c>
      <c r="LC33" s="419">
        <v>119282397.07000002</v>
      </c>
      <c r="LD33" s="419">
        <v>73563288.180000007</v>
      </c>
      <c r="LE33" s="419">
        <v>2440681808.8199997</v>
      </c>
      <c r="LF33" s="419">
        <v>441925267.09999996</v>
      </c>
      <c r="LG33" s="419">
        <v>606687712.03999996</v>
      </c>
      <c r="LH33" s="419">
        <v>539813196.58999991</v>
      </c>
      <c r="LI33" s="419">
        <v>132767291.23</v>
      </c>
      <c r="LJ33" s="419">
        <v>106385830.81999999</v>
      </c>
      <c r="LK33" s="419">
        <v>71577933.879999995</v>
      </c>
      <c r="LL33" s="419">
        <v>142778803.45999998</v>
      </c>
      <c r="LM33" s="419">
        <v>84073894.320000008</v>
      </c>
      <c r="LN33" s="419">
        <v>156630603.78000003</v>
      </c>
      <c r="LO33" s="419">
        <v>49621152.409999989</v>
      </c>
      <c r="LP33" s="419">
        <v>701066898.62000024</v>
      </c>
      <c r="LQ33" s="419">
        <v>156334248.16999999</v>
      </c>
      <c r="LR33" s="419">
        <v>95048842.549999997</v>
      </c>
      <c r="LS33" s="419">
        <v>1433538646.7700002</v>
      </c>
      <c r="LT33" s="419">
        <v>707432037.70999992</v>
      </c>
      <c r="LU33" s="419">
        <v>1656346975.0999999</v>
      </c>
      <c r="LV33" s="419">
        <v>535767692.64999998</v>
      </c>
      <c r="LW33" s="419">
        <v>211460622.67000002</v>
      </c>
      <c r="LX33" s="419">
        <v>198249220.19999999</v>
      </c>
      <c r="LY33" s="419">
        <v>161327524.01999998</v>
      </c>
      <c r="LZ33" s="419">
        <v>145013425.05800003</v>
      </c>
      <c r="MA33" s="419">
        <v>137185007.16</v>
      </c>
      <c r="MB33" s="419">
        <v>154394085.06000003</v>
      </c>
      <c r="MC33" s="419">
        <v>319840874.81</v>
      </c>
      <c r="MD33" s="419">
        <v>94678345.12000002</v>
      </c>
      <c r="ME33" s="419">
        <v>1979337438.9299998</v>
      </c>
      <c r="MF33" s="419">
        <v>126738918.23</v>
      </c>
      <c r="MG33" s="419">
        <v>73414546.267999992</v>
      </c>
      <c r="MH33" s="419">
        <v>73193203.789999992</v>
      </c>
      <c r="MI33" s="419">
        <v>72252658.539999992</v>
      </c>
      <c r="MJ33" s="419">
        <v>122049285.16</v>
      </c>
      <c r="MK33" s="419">
        <v>93116591.969999999</v>
      </c>
      <c r="ML33" s="419">
        <v>98326874.370000005</v>
      </c>
      <c r="MM33" s="419">
        <v>148910729.13</v>
      </c>
      <c r="MN33" s="419">
        <v>86829920.200000003</v>
      </c>
      <c r="MO33" s="419">
        <v>90745753.50999999</v>
      </c>
      <c r="MP33" s="419">
        <v>84954216.659999982</v>
      </c>
      <c r="MQ33" s="419">
        <v>1778685908.8499999</v>
      </c>
      <c r="MR33" s="419">
        <v>112739439.31999999</v>
      </c>
      <c r="MS33" s="419">
        <v>135098638.29000002</v>
      </c>
      <c r="MT33" s="419">
        <v>172317292.27970001</v>
      </c>
      <c r="MU33" s="419">
        <v>175043933.09999999</v>
      </c>
      <c r="MV33" s="419">
        <v>127425140.71000001</v>
      </c>
      <c r="MW33" s="419">
        <v>288195729.88340002</v>
      </c>
      <c r="MX33" s="419">
        <v>178145409.80000001</v>
      </c>
      <c r="MY33" s="419">
        <v>111672267.18000001</v>
      </c>
      <c r="MZ33" s="419">
        <v>46807707.43</v>
      </c>
      <c r="NA33" s="419">
        <v>29209957.109999999</v>
      </c>
      <c r="NB33" s="419">
        <v>4159215248.5900002</v>
      </c>
      <c r="NC33" s="419">
        <v>335705561.97000003</v>
      </c>
      <c r="ND33" s="419">
        <v>100247521.36</v>
      </c>
      <c r="NE33" s="419">
        <v>816147150.65999997</v>
      </c>
      <c r="NF33" s="419">
        <v>86966337.570000023</v>
      </c>
      <c r="NG33" s="419">
        <v>226217050.18000001</v>
      </c>
      <c r="NH33" s="419">
        <v>468014070.42999989</v>
      </c>
      <c r="NI33" s="419">
        <v>415199052.17000002</v>
      </c>
      <c r="NJ33" s="419">
        <v>41664368.590000004</v>
      </c>
      <c r="NK33" s="419">
        <v>167474872.83929998</v>
      </c>
      <c r="NL33" s="419">
        <v>136071326.79000002</v>
      </c>
      <c r="NM33" s="419">
        <v>79656481.25</v>
      </c>
      <c r="NN33" s="419">
        <v>676774346.93000007</v>
      </c>
      <c r="NO33" s="419">
        <v>95634037.659999996</v>
      </c>
      <c r="NP33" s="419">
        <v>90180534.340000018</v>
      </c>
      <c r="NQ33" s="419">
        <v>88958198.38000001</v>
      </c>
      <c r="NR33" s="419">
        <v>82623892.170000002</v>
      </c>
      <c r="NS33" s="419">
        <v>29999313.48</v>
      </c>
      <c r="NT33" s="419">
        <v>51626627.57</v>
      </c>
      <c r="NU33" s="419">
        <v>1194045172.6100001</v>
      </c>
      <c r="NV33" s="419">
        <v>496052361.70000017</v>
      </c>
      <c r="NW33" s="419">
        <v>106406665.63999999</v>
      </c>
      <c r="NX33" s="419">
        <v>77613990.859999999</v>
      </c>
      <c r="NY33" s="419">
        <v>101275361.79000002</v>
      </c>
      <c r="NZ33" s="419">
        <v>146851405.68000001</v>
      </c>
      <c r="OA33" s="419">
        <v>67647246.620000005</v>
      </c>
      <c r="OB33" s="419">
        <v>1899804163.98</v>
      </c>
      <c r="OC33" s="419">
        <v>329871324.29000002</v>
      </c>
      <c r="OD33" s="419">
        <v>167481031.98999998</v>
      </c>
      <c r="OE33" s="419">
        <v>403279590.84000003</v>
      </c>
      <c r="OF33" s="419">
        <v>109336127.02999999</v>
      </c>
      <c r="OG33" s="419">
        <v>150612017.10000002</v>
      </c>
      <c r="OH33" s="419">
        <v>220903180.06999996</v>
      </c>
      <c r="OI33" s="419">
        <v>50587821.939999998</v>
      </c>
      <c r="OJ33" s="419">
        <v>87263953.800000012</v>
      </c>
      <c r="OK33" s="419">
        <v>1547377209.75</v>
      </c>
      <c r="OL33" s="419">
        <v>334788734.38999999</v>
      </c>
      <c r="OM33" s="419">
        <v>584991150.37</v>
      </c>
      <c r="ON33" s="419">
        <v>197006992.46000001</v>
      </c>
      <c r="OO33" s="419">
        <v>163209698.54999998</v>
      </c>
      <c r="OP33" s="419">
        <v>63410235.359999999</v>
      </c>
      <c r="OQ33" s="419">
        <v>801151686.53999984</v>
      </c>
      <c r="OR33" s="419">
        <v>90062966.470000014</v>
      </c>
      <c r="OS33" s="419">
        <v>89691064.349999994</v>
      </c>
      <c r="OT33" s="419">
        <v>147657128.91</v>
      </c>
      <c r="OU33" s="419">
        <v>147003513.21000001</v>
      </c>
      <c r="OV33" s="419">
        <v>276853055.50999999</v>
      </c>
      <c r="OW33" s="419">
        <v>101936373.72999997</v>
      </c>
      <c r="OX33" s="419">
        <v>52740525.190000005</v>
      </c>
      <c r="OY33" s="419">
        <v>38778851.579900004</v>
      </c>
      <c r="OZ33" s="419">
        <v>1244167101.7199998</v>
      </c>
      <c r="PA33" s="419">
        <v>73920909.230000004</v>
      </c>
      <c r="PB33" s="419">
        <v>240228186.55000001</v>
      </c>
      <c r="PC33" s="419">
        <v>55881658.739999995</v>
      </c>
      <c r="PD33" s="419">
        <v>153408393.49000001</v>
      </c>
      <c r="PE33" s="419">
        <v>276426270.00999999</v>
      </c>
      <c r="PF33" s="419">
        <v>82251469.389999986</v>
      </c>
      <c r="PG33" s="419">
        <v>71659528.700000003</v>
      </c>
      <c r="PH33" s="419">
        <v>123124573.59</v>
      </c>
      <c r="PI33" s="419">
        <v>92623333.579999998</v>
      </c>
      <c r="PJ33" s="419">
        <v>140650636.81999996</v>
      </c>
      <c r="PK33" s="419">
        <v>168710456.59000003</v>
      </c>
      <c r="PL33" s="419">
        <v>69863121.030000001</v>
      </c>
      <c r="PM33" s="419">
        <v>316819466.02999997</v>
      </c>
      <c r="PN33" s="419">
        <v>44968247.980000004</v>
      </c>
      <c r="PO33" s="419">
        <v>38833337.960000001</v>
      </c>
      <c r="PP33" s="419">
        <v>29078713.859999999</v>
      </c>
      <c r="PQ33" s="419">
        <v>36148484.080000006</v>
      </c>
      <c r="PR33" s="419">
        <v>3010875493.5300002</v>
      </c>
      <c r="PS33" s="419">
        <v>110038097.15999997</v>
      </c>
      <c r="PT33" s="419">
        <v>101775699.97999999</v>
      </c>
      <c r="PU33" s="419">
        <v>164558944.48000002</v>
      </c>
      <c r="PV33" s="419">
        <v>650125270.99000001</v>
      </c>
      <c r="PW33" s="419">
        <v>134033247.46000001</v>
      </c>
      <c r="PX33" s="419">
        <v>249622842.58999997</v>
      </c>
      <c r="PY33" s="419">
        <v>109544434.93999998</v>
      </c>
      <c r="PZ33" s="419">
        <v>253110265.94999999</v>
      </c>
      <c r="QA33" s="419">
        <v>63496301.810000002</v>
      </c>
      <c r="QB33" s="419">
        <v>228450018.61000001</v>
      </c>
      <c r="QC33" s="419">
        <v>73142009.040000007</v>
      </c>
      <c r="QD33" s="419">
        <v>102654827.85000001</v>
      </c>
      <c r="QE33" s="419">
        <v>141644404.44</v>
      </c>
      <c r="QF33" s="419">
        <v>166437517.50999999</v>
      </c>
      <c r="QG33" s="419">
        <v>182463956.83999994</v>
      </c>
      <c r="QH33" s="419">
        <v>96145896.349999979</v>
      </c>
      <c r="QI33" s="419">
        <v>86294722.440000013</v>
      </c>
      <c r="QJ33" s="419">
        <v>64136202.050000012</v>
      </c>
      <c r="QK33" s="419">
        <v>229694480.94999996</v>
      </c>
      <c r="QL33" s="419">
        <v>244953571.23000002</v>
      </c>
      <c r="QM33" s="419">
        <v>70423064.239999995</v>
      </c>
      <c r="QN33" s="419">
        <v>28343946.770000003</v>
      </c>
      <c r="QO33" s="419">
        <v>23680341.640000001</v>
      </c>
      <c r="QP33" s="419">
        <v>29236816.589999996</v>
      </c>
      <c r="QQ33" s="419">
        <v>27815332.16</v>
      </c>
      <c r="QR33" s="419">
        <v>1397413134.2</v>
      </c>
      <c r="QS33" s="419">
        <v>69603224.280000001</v>
      </c>
      <c r="QT33" s="419">
        <v>243064202.74000001</v>
      </c>
      <c r="QU33" s="419">
        <v>122821729.85000001</v>
      </c>
      <c r="QV33" s="419">
        <v>123023757.84000002</v>
      </c>
      <c r="QW33" s="419">
        <v>268404282.92999995</v>
      </c>
      <c r="QX33" s="419">
        <v>95389405.890000001</v>
      </c>
      <c r="QY33" s="419">
        <v>162138109.47999999</v>
      </c>
      <c r="QZ33" s="419">
        <v>230729932.51999998</v>
      </c>
      <c r="RA33" s="419">
        <v>75893933.450000003</v>
      </c>
      <c r="RB33" s="419">
        <v>75828270.629999995</v>
      </c>
      <c r="RC33" s="419">
        <v>39126792.75</v>
      </c>
      <c r="RD33" s="419">
        <v>32525633.32</v>
      </c>
      <c r="RE33" s="419">
        <v>2068714997.1800001</v>
      </c>
      <c r="RF33" s="419">
        <v>232962486.40000004</v>
      </c>
      <c r="RG33" s="419">
        <v>109236800.56999998</v>
      </c>
      <c r="RH33" s="419">
        <v>175755832.07999998</v>
      </c>
      <c r="RI33" s="419">
        <v>119918112.10999998</v>
      </c>
      <c r="RJ33" s="419">
        <v>157341654.63000003</v>
      </c>
      <c r="RK33" s="419">
        <v>280422568</v>
      </c>
      <c r="RL33" s="419">
        <v>98221207.730000004</v>
      </c>
      <c r="RM33" s="419">
        <v>125506714.44999999</v>
      </c>
      <c r="RN33" s="419">
        <v>242399482.38999996</v>
      </c>
      <c r="RO33" s="419">
        <v>272131843.73000002</v>
      </c>
      <c r="RP33" s="419">
        <v>74317175.420000002</v>
      </c>
      <c r="RQ33" s="419">
        <v>60571902.669999994</v>
      </c>
      <c r="RR33" s="419">
        <v>120009671.81</v>
      </c>
      <c r="RS33" s="419">
        <v>61421709.039999992</v>
      </c>
      <c r="RT33" s="419">
        <v>84343171.799999997</v>
      </c>
      <c r="RU33" s="419">
        <v>105364063.84999999</v>
      </c>
      <c r="RV33" s="419">
        <v>35189930.68</v>
      </c>
      <c r="RW33" s="419">
        <v>32515114.790000003</v>
      </c>
      <c r="RX33" s="419">
        <v>33134069.300000001</v>
      </c>
      <c r="RY33" s="419">
        <v>864524237.62</v>
      </c>
      <c r="RZ33" s="419">
        <v>93665723.379999995</v>
      </c>
      <c r="SA33" s="419">
        <v>90004487.519999996</v>
      </c>
      <c r="SB33" s="419">
        <v>86743652.230000004</v>
      </c>
      <c r="SC33" s="419">
        <v>56791630.710000001</v>
      </c>
      <c r="SD33" s="419">
        <v>110063895.05999997</v>
      </c>
      <c r="SE33" s="419">
        <v>107596895.70000002</v>
      </c>
      <c r="SF33" s="419">
        <v>156840372.31000003</v>
      </c>
      <c r="SG33" s="419">
        <v>81777335.649999991</v>
      </c>
      <c r="SH33" s="419">
        <v>89126260.960000008</v>
      </c>
      <c r="SI33" s="419">
        <v>235455963.04000002</v>
      </c>
      <c r="SJ33" s="419">
        <v>25314372.760000002</v>
      </c>
      <c r="SK33" s="419">
        <v>504264885.38000005</v>
      </c>
      <c r="SL33" s="419">
        <v>105824260.88</v>
      </c>
      <c r="SM33" s="419">
        <v>122554530.55999999</v>
      </c>
      <c r="SN33" s="419">
        <v>195270359.41000003</v>
      </c>
      <c r="SO33" s="419">
        <v>106275212.95</v>
      </c>
      <c r="SP33" s="419">
        <v>104072892.67</v>
      </c>
      <c r="SQ33" s="419">
        <v>86661491.640000001</v>
      </c>
      <c r="SR33" s="419">
        <v>52500169.75</v>
      </c>
      <c r="SS33" s="419">
        <v>1071095146.8399999</v>
      </c>
      <c r="ST33" s="419">
        <v>76004521.149999991</v>
      </c>
      <c r="SU33" s="419">
        <v>131798850.7</v>
      </c>
      <c r="SV33" s="419">
        <v>113973672.88999999</v>
      </c>
      <c r="SW33" s="419">
        <v>47624223.089999996</v>
      </c>
      <c r="SX33" s="419">
        <v>70839483.019999996</v>
      </c>
      <c r="SY33" s="419">
        <v>98996217.800000012</v>
      </c>
      <c r="SZ33" s="419">
        <v>247495110.14000002</v>
      </c>
      <c r="TA33" s="419">
        <v>83432288.870000005</v>
      </c>
      <c r="TB33" s="419">
        <v>76098575.079999998</v>
      </c>
      <c r="TC33" s="419">
        <v>94714726.809999973</v>
      </c>
      <c r="TD33" s="419">
        <v>171312464.88</v>
      </c>
      <c r="TE33" s="419">
        <v>79118566.86999999</v>
      </c>
      <c r="TF33" s="419">
        <v>61229605.169999987</v>
      </c>
      <c r="TG33" s="419">
        <v>1909511900.6600001</v>
      </c>
      <c r="TH33" s="419">
        <v>91199402.440000013</v>
      </c>
      <c r="TI33" s="419">
        <v>68695851.929999992</v>
      </c>
      <c r="TJ33" s="419">
        <v>191001083.64999998</v>
      </c>
      <c r="TK33" s="419">
        <v>166921071.08000001</v>
      </c>
      <c r="TL33" s="419">
        <v>102535393.03999999</v>
      </c>
      <c r="TM33" s="419">
        <v>43060991.460000001</v>
      </c>
      <c r="TN33" s="419">
        <v>346994346.80999994</v>
      </c>
      <c r="TO33" s="419">
        <v>87011427.869999975</v>
      </c>
      <c r="TP33" s="419">
        <v>162918234.34999999</v>
      </c>
      <c r="TQ33" s="419">
        <v>168273103.96000001</v>
      </c>
      <c r="TR33" s="419">
        <v>81754287.689999998</v>
      </c>
      <c r="TS33" s="419">
        <v>55791853.199999996</v>
      </c>
      <c r="TT33" s="419">
        <v>97169024.840000004</v>
      </c>
      <c r="TU33" s="419">
        <v>77786387.700000003</v>
      </c>
      <c r="TV33" s="419">
        <v>71842879.450000003</v>
      </c>
      <c r="TW33" s="419">
        <v>497829279.20999998</v>
      </c>
      <c r="TX33" s="419">
        <v>90243463.929999992</v>
      </c>
      <c r="TY33" s="419">
        <v>952463772.13000011</v>
      </c>
      <c r="TZ33" s="419">
        <v>216253558.32999998</v>
      </c>
      <c r="UA33" s="419">
        <v>78469468.790000007</v>
      </c>
      <c r="UB33" s="419">
        <v>74239987.669999987</v>
      </c>
      <c r="UC33" s="419">
        <v>589620987.25</v>
      </c>
      <c r="UD33" s="419">
        <v>61750120.340000004</v>
      </c>
      <c r="UE33" s="419">
        <v>41568095.32</v>
      </c>
      <c r="UF33" s="419">
        <v>69693080.659999996</v>
      </c>
      <c r="UG33" s="419">
        <v>57884513.039999999</v>
      </c>
      <c r="UH33" s="419">
        <v>655152314.73999989</v>
      </c>
      <c r="UI33" s="419">
        <v>172587689.75</v>
      </c>
      <c r="UJ33" s="419">
        <v>116079259.12</v>
      </c>
      <c r="UK33" s="419">
        <v>192360788.46000004</v>
      </c>
      <c r="UL33" s="419">
        <v>121475827.63</v>
      </c>
      <c r="UM33" s="419">
        <v>94092694.219999984</v>
      </c>
      <c r="UN33" s="419">
        <v>2986066377.2699995</v>
      </c>
      <c r="UO33" s="419">
        <v>126339685.32000001</v>
      </c>
      <c r="UP33" s="419">
        <v>118253595.88999999</v>
      </c>
      <c r="UQ33" s="419">
        <v>438866506.32999992</v>
      </c>
      <c r="UR33" s="419">
        <v>32895426.09</v>
      </c>
      <c r="US33" s="419">
        <v>91475913.200000003</v>
      </c>
      <c r="UT33" s="419">
        <v>257327957.63999999</v>
      </c>
      <c r="UU33" s="419">
        <v>78289305</v>
      </c>
      <c r="UV33" s="419">
        <v>72984867.50999999</v>
      </c>
      <c r="UW33" s="419">
        <v>92546092.789999992</v>
      </c>
      <c r="UX33" s="419">
        <v>121595151.58000001</v>
      </c>
      <c r="UY33" s="419">
        <v>257373177.83000004</v>
      </c>
      <c r="UZ33" s="419">
        <v>135621202.22999999</v>
      </c>
      <c r="VA33" s="419">
        <v>201045841.89000002</v>
      </c>
      <c r="VB33" s="419">
        <v>67118031.439999998</v>
      </c>
      <c r="VC33" s="419">
        <v>67934277.079999998</v>
      </c>
      <c r="VD33" s="419">
        <v>62862176.70000001</v>
      </c>
      <c r="VE33" s="419">
        <v>64258728.630000003</v>
      </c>
      <c r="VF33" s="419">
        <v>318778230.63999999</v>
      </c>
      <c r="VG33" s="419">
        <v>40594610.549999997</v>
      </c>
      <c r="VH33" s="419">
        <v>44510674.740000002</v>
      </c>
      <c r="VI33" s="419">
        <v>34022442.410000004</v>
      </c>
      <c r="VJ33" s="419">
        <v>1332584082.8799999</v>
      </c>
      <c r="VK33" s="419">
        <v>111164282.91000001</v>
      </c>
      <c r="VL33" s="419">
        <v>111071648.25</v>
      </c>
      <c r="VM33" s="419">
        <v>193101429.48000002</v>
      </c>
      <c r="VN33" s="419">
        <v>219727207.06000003</v>
      </c>
      <c r="VO33" s="419">
        <v>210982159.33999997</v>
      </c>
      <c r="VP33" s="419">
        <v>152856933.24000001</v>
      </c>
      <c r="VQ33" s="419">
        <v>101955549.49000001</v>
      </c>
      <c r="VR33" s="419">
        <v>110205184.21000001</v>
      </c>
      <c r="VS33" s="419">
        <v>447350898.5</v>
      </c>
      <c r="VT33" s="419">
        <v>105706581.84999999</v>
      </c>
      <c r="VU33" s="419">
        <v>175735013.58000004</v>
      </c>
      <c r="VV33" s="419">
        <v>118459237.16</v>
      </c>
      <c r="VW33" s="419">
        <v>78532640.579999998</v>
      </c>
      <c r="VX33" s="419">
        <v>69813910.580000013</v>
      </c>
      <c r="VY33" s="419">
        <v>4710857566.6500006</v>
      </c>
      <c r="VZ33" s="419">
        <v>219086269.91999999</v>
      </c>
      <c r="WA33" s="419">
        <v>144211540.81999999</v>
      </c>
      <c r="WB33" s="419">
        <v>119200400.82000001</v>
      </c>
      <c r="WC33" s="419">
        <v>89112867.189999998</v>
      </c>
      <c r="WD33" s="419">
        <v>151961225.29999998</v>
      </c>
      <c r="WE33" s="419">
        <v>209059703.78000003</v>
      </c>
      <c r="WF33" s="419">
        <v>248301827.30000001</v>
      </c>
      <c r="WG33" s="419">
        <v>161526106.67999998</v>
      </c>
      <c r="WH33" s="419">
        <v>191923189.46000004</v>
      </c>
      <c r="WI33" s="419">
        <v>113065675.94000001</v>
      </c>
      <c r="WJ33" s="419">
        <v>311220133.02999997</v>
      </c>
      <c r="WK33" s="419">
        <v>167454974.68000001</v>
      </c>
      <c r="WL33" s="419">
        <v>243715747.70000002</v>
      </c>
      <c r="WM33" s="419">
        <v>359737800.04000002</v>
      </c>
      <c r="WN33" s="419">
        <v>146544098.00999999</v>
      </c>
      <c r="WO33" s="419">
        <v>178613131.01999998</v>
      </c>
      <c r="WP33" s="419">
        <v>218584541.54000005</v>
      </c>
      <c r="WQ33" s="419">
        <v>98392598.049999982</v>
      </c>
      <c r="WR33" s="419">
        <v>264598709.75000003</v>
      </c>
      <c r="WS33" s="419">
        <v>666846234.12000012</v>
      </c>
      <c r="WT33" s="419">
        <v>127570825.62</v>
      </c>
      <c r="WU33" s="419">
        <v>87298805.450000003</v>
      </c>
      <c r="WV33" s="419">
        <v>75900678.610000014</v>
      </c>
      <c r="WW33" s="419">
        <v>94500199.760000005</v>
      </c>
      <c r="WX33" s="419">
        <v>80091970.019999981</v>
      </c>
      <c r="WY33" s="419">
        <v>76084442.230000004</v>
      </c>
      <c r="WZ33" s="419">
        <v>92189337.810000017</v>
      </c>
      <c r="XA33" s="419">
        <v>451049072.56</v>
      </c>
      <c r="XB33" s="419">
        <v>53776808.489999995</v>
      </c>
      <c r="XC33" s="419">
        <v>39068862.379999995</v>
      </c>
      <c r="XD33" s="419">
        <v>38567585.848999999</v>
      </c>
      <c r="XE33" s="419">
        <v>43754893.57</v>
      </c>
      <c r="XF33" s="419">
        <v>2140947332.0400002</v>
      </c>
      <c r="XG33" s="419">
        <v>158449454.45000002</v>
      </c>
      <c r="XH33" s="419">
        <v>178147732.91000003</v>
      </c>
      <c r="XI33" s="419">
        <v>693854991.53000009</v>
      </c>
      <c r="XJ33" s="419">
        <v>159699975.17000002</v>
      </c>
      <c r="XK33" s="419">
        <v>189458487.35000002</v>
      </c>
      <c r="XL33" s="419">
        <v>291014261.04999995</v>
      </c>
      <c r="XM33" s="419">
        <v>149677371.28999996</v>
      </c>
      <c r="XN33" s="419">
        <v>135000625.20999998</v>
      </c>
      <c r="XO33" s="419">
        <v>314780994.95999992</v>
      </c>
      <c r="XP33" s="419">
        <v>224590732.63999999</v>
      </c>
      <c r="XQ33" s="419">
        <v>102786286.99999999</v>
      </c>
      <c r="XR33" s="419">
        <v>83805731.730000004</v>
      </c>
      <c r="XS33" s="419">
        <v>110454710.37</v>
      </c>
      <c r="XT33" s="419">
        <v>94985266.220000014</v>
      </c>
      <c r="XU33" s="419">
        <v>86229538.589999974</v>
      </c>
      <c r="XV33" s="419">
        <v>71534365.340000004</v>
      </c>
      <c r="XW33" s="419">
        <v>90288987.920000002</v>
      </c>
      <c r="XX33" s="419">
        <v>81711768.48999998</v>
      </c>
      <c r="XY33" s="419">
        <v>82330055.819999993</v>
      </c>
      <c r="XZ33" s="419">
        <v>89672149.14000003</v>
      </c>
      <c r="YA33" s="419">
        <v>67155013.640000001</v>
      </c>
      <c r="YB33" s="419">
        <v>61964453.260000005</v>
      </c>
      <c r="YC33" s="419">
        <v>2015805239.0899997</v>
      </c>
      <c r="YD33" s="419">
        <v>123621418.66999999</v>
      </c>
      <c r="YE33" s="419">
        <v>245299865.81</v>
      </c>
      <c r="YF33" s="419">
        <v>110757974.14000002</v>
      </c>
      <c r="YG33" s="419">
        <v>452733600.35000008</v>
      </c>
      <c r="YH33" s="419">
        <v>138187925.52000001</v>
      </c>
      <c r="YI33" s="419">
        <v>220360780.72999999</v>
      </c>
      <c r="YJ33" s="419">
        <v>77160163.729999989</v>
      </c>
      <c r="YK33" s="419">
        <v>334805088.86000001</v>
      </c>
      <c r="YL33" s="419">
        <v>299861452.05000001</v>
      </c>
      <c r="YM33" s="419">
        <v>167935209.99000001</v>
      </c>
      <c r="YN33" s="419">
        <v>105641240.06999999</v>
      </c>
      <c r="YO33" s="419">
        <v>85595401.839999989</v>
      </c>
      <c r="YP33" s="419">
        <v>91070713.790000007</v>
      </c>
      <c r="YQ33" s="419">
        <v>56160188.520000003</v>
      </c>
      <c r="YR33" s="419">
        <v>61716299.599999994</v>
      </c>
      <c r="YS33" s="419">
        <v>66807906.50999999</v>
      </c>
      <c r="YT33" s="419">
        <v>776840467.22000015</v>
      </c>
      <c r="YU33" s="419">
        <v>98946269.87999998</v>
      </c>
      <c r="YV33" s="419">
        <v>100282413</v>
      </c>
      <c r="YW33" s="419">
        <v>83692782.439999983</v>
      </c>
      <c r="YX33" s="419">
        <v>112721822.70999999</v>
      </c>
      <c r="YY33" s="419">
        <v>63206581.859999999</v>
      </c>
      <c r="YZ33" s="419">
        <v>72769282.029999986</v>
      </c>
      <c r="ZA33" s="419">
        <v>832244526.3599999</v>
      </c>
      <c r="ZB33" s="419">
        <v>77212524.039999992</v>
      </c>
      <c r="ZC33" s="419">
        <v>114144422.03</v>
      </c>
      <c r="ZD33" s="419">
        <v>138378600.82000002</v>
      </c>
      <c r="ZE33" s="419">
        <v>68175460.139999986</v>
      </c>
      <c r="ZF33" s="419">
        <v>94771070.950000003</v>
      </c>
      <c r="ZG33" s="419">
        <v>65828149.139999993</v>
      </c>
      <c r="ZH33" s="419">
        <v>61905619.109999999</v>
      </c>
      <c r="ZI33" s="419">
        <v>244728009.35000002</v>
      </c>
      <c r="ZJ33" s="419">
        <v>1680490043.4500003</v>
      </c>
      <c r="ZK33" s="419">
        <v>77109988.920000002</v>
      </c>
      <c r="ZL33" s="419">
        <v>204559866.46299997</v>
      </c>
      <c r="ZM33" s="419">
        <v>420798279.04000014</v>
      </c>
      <c r="ZN33" s="419">
        <v>272381431.93000007</v>
      </c>
      <c r="ZO33" s="419">
        <v>88684875.910000011</v>
      </c>
      <c r="ZP33" s="419">
        <v>118243176.52999999</v>
      </c>
      <c r="ZQ33" s="419">
        <v>196528359.20000002</v>
      </c>
      <c r="ZR33" s="419">
        <v>210941460.56</v>
      </c>
      <c r="ZS33" s="419">
        <v>267337679.24000004</v>
      </c>
      <c r="ZT33" s="419">
        <v>58673654.829999998</v>
      </c>
      <c r="ZU33" s="419">
        <v>83502010.659999996</v>
      </c>
      <c r="ZV33" s="419">
        <v>81958974.25999999</v>
      </c>
      <c r="ZW33" s="419">
        <v>114876298.22999999</v>
      </c>
      <c r="ZX33" s="419">
        <v>81845460.900000006</v>
      </c>
      <c r="ZY33" s="419">
        <v>95762362.989999995</v>
      </c>
      <c r="ZZ33" s="419">
        <v>95527883.969999999</v>
      </c>
      <c r="AAA33" s="419">
        <v>58829979.329999998</v>
      </c>
      <c r="AAB33" s="419">
        <v>77170191.800000012</v>
      </c>
      <c r="AAC33" s="419">
        <v>46567886.75</v>
      </c>
      <c r="AAD33" s="419">
        <v>51234727.629999995</v>
      </c>
      <c r="AAE33" s="419">
        <v>40666065.18</v>
      </c>
      <c r="AAF33" s="419">
        <v>714411981.23000002</v>
      </c>
      <c r="AAG33" s="419">
        <v>80983328.290000007</v>
      </c>
      <c r="AAH33" s="419">
        <v>100964921.69000001</v>
      </c>
      <c r="AAI33" s="419">
        <v>88585129.230000019</v>
      </c>
      <c r="AAJ33" s="419">
        <v>80590964.469999984</v>
      </c>
      <c r="AAK33" s="419">
        <v>124717700.76999998</v>
      </c>
      <c r="AAL33" s="419">
        <v>77339185.672900006</v>
      </c>
      <c r="AAM33" s="419">
        <v>4316605517.2000008</v>
      </c>
      <c r="AAN33" s="419">
        <v>125907870.11</v>
      </c>
      <c r="AAO33" s="419">
        <v>69893421.949999988</v>
      </c>
      <c r="AAP33" s="419">
        <v>197981472.87</v>
      </c>
      <c r="AAQ33" s="419">
        <v>175939144.00999999</v>
      </c>
      <c r="AAR33" s="419">
        <v>96949603.050000012</v>
      </c>
      <c r="AAS33" s="419">
        <v>125274600.95999999</v>
      </c>
      <c r="AAT33" s="419">
        <v>158695947.25</v>
      </c>
      <c r="AAU33" s="419">
        <v>281223266.72000003</v>
      </c>
      <c r="AAV33" s="419">
        <v>83262925.180000007</v>
      </c>
      <c r="AAW33" s="419">
        <v>151136832.48000002</v>
      </c>
      <c r="AAX33" s="419">
        <v>584438856.60999978</v>
      </c>
      <c r="AAY33" s="419">
        <v>259373767.04000002</v>
      </c>
      <c r="AAZ33" s="419">
        <v>67560413.24000001</v>
      </c>
      <c r="ABA33" s="419">
        <v>97131070.25</v>
      </c>
      <c r="ABB33" s="419">
        <v>97132386.140000001</v>
      </c>
      <c r="ABC33" s="419">
        <v>60106662.560000002</v>
      </c>
      <c r="ABD33" s="419">
        <v>102103777.18000001</v>
      </c>
      <c r="ABE33" s="419">
        <v>67899896.779999986</v>
      </c>
      <c r="ABF33" s="419">
        <v>574151784.83000004</v>
      </c>
      <c r="ABG33" s="419">
        <v>487191842.71000004</v>
      </c>
      <c r="ABH33" s="419">
        <v>58877770.399999999</v>
      </c>
      <c r="ABI33" s="419">
        <v>56473594.519999996</v>
      </c>
      <c r="ABJ33" s="419">
        <v>58978801.670000002</v>
      </c>
      <c r="ABK33" s="419">
        <v>47180928.56000001</v>
      </c>
      <c r="ABL33" s="419">
        <v>50822596.75</v>
      </c>
      <c r="ABM33" s="419">
        <v>844736914.69999993</v>
      </c>
      <c r="ABN33" s="419">
        <v>118729669.12000002</v>
      </c>
      <c r="ABO33" s="419">
        <v>73912614.159999996</v>
      </c>
      <c r="ABP33" s="419">
        <v>161389275.44</v>
      </c>
      <c r="ABQ33" s="419">
        <v>165948405.74000001</v>
      </c>
      <c r="ABR33" s="419">
        <v>98314522.310000002</v>
      </c>
      <c r="ABS33" s="419">
        <v>81546596.940000013</v>
      </c>
      <c r="ABT33" s="419">
        <v>122859977.56999999</v>
      </c>
      <c r="ABU33" s="419">
        <v>33584139.579999998</v>
      </c>
      <c r="ABV33" s="419">
        <v>1003626103.6900001</v>
      </c>
      <c r="ABW33" s="419">
        <v>76722912.670000002</v>
      </c>
      <c r="ABX33" s="419">
        <v>164819296.02000004</v>
      </c>
      <c r="ABY33" s="419">
        <v>85325717.030000016</v>
      </c>
      <c r="ABZ33" s="419">
        <v>69659510.450000018</v>
      </c>
      <c r="ACA33" s="419">
        <v>267839436.50999999</v>
      </c>
      <c r="ACB33" s="419">
        <v>53010447.480000004</v>
      </c>
      <c r="ACC33" s="419">
        <v>84686362.319999993</v>
      </c>
      <c r="ACD33" s="419">
        <v>69406307.450000003</v>
      </c>
      <c r="ACE33" s="419">
        <v>136983652.27000001</v>
      </c>
      <c r="ACF33" s="419">
        <v>59936315.979999997</v>
      </c>
      <c r="ACG33" s="419">
        <v>1969692019.3</v>
      </c>
      <c r="ACH33" s="419">
        <v>80057815.11999999</v>
      </c>
      <c r="ACI33" s="419">
        <v>112060752.97</v>
      </c>
      <c r="ACJ33" s="419">
        <v>185267714.56999999</v>
      </c>
      <c r="ACK33" s="419">
        <v>81358592.370000005</v>
      </c>
      <c r="ACL33" s="419">
        <v>103833381.21999998</v>
      </c>
      <c r="ACM33" s="419">
        <v>146597480.09999999</v>
      </c>
      <c r="ACN33" s="419">
        <v>430740835.47000003</v>
      </c>
      <c r="ACO33" s="419">
        <v>573960778.25999999</v>
      </c>
      <c r="ACP33" s="419">
        <v>96032552.469999999</v>
      </c>
      <c r="ACQ33" s="419">
        <v>127999150.44000001</v>
      </c>
      <c r="ACR33" s="419">
        <v>156083890.14999998</v>
      </c>
      <c r="ACS33" s="419">
        <v>120767354.58999999</v>
      </c>
      <c r="ACT33" s="419">
        <v>403072432.69999999</v>
      </c>
      <c r="ACU33" s="419">
        <v>99760756.890000001</v>
      </c>
      <c r="ACV33" s="419">
        <v>125153796.97400001</v>
      </c>
      <c r="ACW33" s="419">
        <v>85077542.820000008</v>
      </c>
      <c r="ACX33" s="419">
        <v>60335031.490000002</v>
      </c>
      <c r="ACY33" s="419">
        <v>69452599.370000005</v>
      </c>
      <c r="ACZ33" s="419">
        <v>46935696.800000004</v>
      </c>
      <c r="ADA33" s="419">
        <v>43497196.230000004</v>
      </c>
      <c r="ADB33" s="419">
        <v>34593465.689999998</v>
      </c>
      <c r="ADC33" s="419">
        <v>48687619.740000002</v>
      </c>
      <c r="ADD33" s="419">
        <v>503991102.90000015</v>
      </c>
      <c r="ADE33" s="419">
        <v>494655051.99000007</v>
      </c>
      <c r="ADF33" s="419">
        <v>62342679.109999992</v>
      </c>
      <c r="ADG33" s="419">
        <v>63934326.589999989</v>
      </c>
      <c r="ADH33" s="419">
        <v>97819313.319999978</v>
      </c>
      <c r="ADI33" s="419">
        <v>57401168.030000001</v>
      </c>
      <c r="ADJ33" s="419">
        <v>83214327.620000005</v>
      </c>
      <c r="ADK33" s="419">
        <v>74171270.680000007</v>
      </c>
      <c r="ADL33" s="419">
        <v>88997896.070000008</v>
      </c>
      <c r="ADM33" s="419">
        <v>2067561074.46</v>
      </c>
      <c r="ADN33" s="419">
        <v>237893191.74000004</v>
      </c>
      <c r="ADO33" s="419">
        <v>204710215.19999999</v>
      </c>
      <c r="ADP33" s="419">
        <v>591099705.80999994</v>
      </c>
      <c r="ADQ33" s="419">
        <v>50134953.329999991</v>
      </c>
      <c r="ADR33" s="419">
        <v>65858523.649999999</v>
      </c>
      <c r="ADS33" s="419">
        <v>110854800.44999997</v>
      </c>
      <c r="ADT33" s="419">
        <v>50983461.819999985</v>
      </c>
      <c r="ADU33" s="419">
        <v>2482610616.3300004</v>
      </c>
      <c r="ADV33" s="419">
        <v>445772387.12000006</v>
      </c>
      <c r="ADW33" s="419">
        <v>305538839.78000003</v>
      </c>
      <c r="ADX33" s="419">
        <v>91352052.780000001</v>
      </c>
      <c r="ADY33" s="419">
        <v>84761775.659999996</v>
      </c>
      <c r="ADZ33" s="419">
        <v>136300327.27000001</v>
      </c>
      <c r="AEA33" s="419">
        <v>115884932.88</v>
      </c>
      <c r="AEB33" s="419">
        <v>103703455.57000001</v>
      </c>
      <c r="AEC33" s="419">
        <v>86330541.589999974</v>
      </c>
      <c r="AED33" s="419">
        <v>76126043.070000008</v>
      </c>
      <c r="AEE33" s="419">
        <v>109976407.27000001</v>
      </c>
      <c r="AEF33" s="419">
        <v>177136312.24000001</v>
      </c>
      <c r="AEG33" s="419">
        <v>82481604.649999991</v>
      </c>
      <c r="AEH33" s="419">
        <v>104155253.61999999</v>
      </c>
      <c r="AEI33" s="419">
        <v>141019515.83000001</v>
      </c>
      <c r="AEJ33" s="419">
        <v>144363424.90999997</v>
      </c>
      <c r="AEK33" s="419">
        <v>84893476.969999984</v>
      </c>
      <c r="AEL33" s="419">
        <v>192940094.28000003</v>
      </c>
      <c r="AEM33" s="419">
        <v>73739788.319999993</v>
      </c>
      <c r="AEN33" s="419">
        <v>156498415.26000002</v>
      </c>
      <c r="AEO33" s="419">
        <v>1590497469.6200001</v>
      </c>
      <c r="AEP33" s="419">
        <v>206800782</v>
      </c>
      <c r="AEQ33" s="419">
        <v>167602508.10000002</v>
      </c>
      <c r="AER33" s="419">
        <v>138261260.47</v>
      </c>
      <c r="AES33" s="419">
        <v>109660055.77000001</v>
      </c>
      <c r="AET33" s="419">
        <v>266215034.15999997</v>
      </c>
      <c r="AEU33" s="419">
        <v>99959519.809999987</v>
      </c>
      <c r="AEV33" s="419">
        <v>132675218.47000003</v>
      </c>
      <c r="AEW33" s="419">
        <v>93943070.315500006</v>
      </c>
      <c r="AEX33" s="419">
        <v>55342497.390000008</v>
      </c>
      <c r="AEY33" s="419">
        <v>964687756.61999989</v>
      </c>
      <c r="AEZ33" s="419">
        <v>540928832.07099998</v>
      </c>
      <c r="AFA33" s="419">
        <v>194416479.65000001</v>
      </c>
      <c r="AFB33" s="419">
        <v>161315769.44999999</v>
      </c>
      <c r="AFC33" s="419">
        <v>239861713.24000001</v>
      </c>
      <c r="AFD33" s="419">
        <v>191367215.52000001</v>
      </c>
      <c r="AFE33" s="419">
        <v>118538317.64</v>
      </c>
      <c r="AFF33" s="419">
        <v>154985495.38000003</v>
      </c>
      <c r="AFG33" s="419">
        <v>104359500.18999998</v>
      </c>
      <c r="AFH33" s="419">
        <v>141795671.92999998</v>
      </c>
      <c r="AFI33" s="419">
        <v>122823975.72</v>
      </c>
      <c r="AFJ33" s="419">
        <v>119923749.98</v>
      </c>
      <c r="AFK33" s="419">
        <v>152649215.58000001</v>
      </c>
      <c r="AFL33" s="419">
        <v>1017794549.5099998</v>
      </c>
      <c r="AFM33" s="419">
        <v>218412205.06999999</v>
      </c>
      <c r="AFN33" s="419">
        <v>141880024.31</v>
      </c>
      <c r="AFO33" s="419">
        <v>119297002.02999999</v>
      </c>
      <c r="AFP33" s="419">
        <v>132656924.48000003</v>
      </c>
      <c r="AFQ33" s="419">
        <v>95025676.949999988</v>
      </c>
      <c r="AFR33" s="419">
        <v>79359528.819999993</v>
      </c>
      <c r="AFS33" s="419">
        <v>193794080.55000001</v>
      </c>
      <c r="AFT33" s="419">
        <v>197166545.63999999</v>
      </c>
      <c r="AFU33" s="419">
        <v>80345859.290000007</v>
      </c>
      <c r="AFV33" s="419">
        <v>197130162.73000002</v>
      </c>
      <c r="AFW33" s="419">
        <v>85144396.910000011</v>
      </c>
      <c r="AFX33" s="419">
        <v>1054384769.9799998</v>
      </c>
      <c r="AFY33" s="419">
        <v>82061101.170000002</v>
      </c>
      <c r="AFZ33" s="419">
        <v>98058590.75</v>
      </c>
      <c r="AGA33" s="419">
        <v>92855095.140000001</v>
      </c>
      <c r="AGB33" s="419">
        <v>243153208.86999997</v>
      </c>
      <c r="AGC33" s="419">
        <v>109512712.23000002</v>
      </c>
      <c r="AGD33" s="419">
        <v>65563954.434</v>
      </c>
      <c r="AGE33" s="419">
        <v>88226059.089999989</v>
      </c>
      <c r="AGF33" s="419">
        <v>73536894.75</v>
      </c>
      <c r="AGG33" s="419">
        <v>107720609.16000003</v>
      </c>
      <c r="AGH33" s="419">
        <v>65483219.74000001</v>
      </c>
      <c r="AGI33" s="419">
        <v>1415166584.1200001</v>
      </c>
      <c r="AGJ33" s="419">
        <v>337289904.63999999</v>
      </c>
      <c r="AGK33" s="419">
        <v>149148160.84</v>
      </c>
      <c r="AGL33" s="419">
        <v>91241388.280000001</v>
      </c>
      <c r="AGM33" s="419">
        <v>225757362.66000003</v>
      </c>
      <c r="AGN33" s="419">
        <v>192518537.78999996</v>
      </c>
      <c r="AGO33" s="419">
        <v>84841553.920000002</v>
      </c>
      <c r="AGP33" s="419">
        <v>83576339.609999999</v>
      </c>
      <c r="AGQ33" s="419">
        <v>2680496748.1599998</v>
      </c>
      <c r="AGR33" s="419">
        <v>1408954426.5599999</v>
      </c>
      <c r="AGS33" s="419">
        <v>125424693.11000001</v>
      </c>
      <c r="AGT33" s="419">
        <v>244787563.34</v>
      </c>
      <c r="AGU33" s="419">
        <v>326290603.14000005</v>
      </c>
      <c r="AGV33" s="419">
        <v>202161946.52000004</v>
      </c>
      <c r="AGW33" s="419">
        <v>162436071.88000003</v>
      </c>
      <c r="AGX33" s="419">
        <v>176525730.06000006</v>
      </c>
      <c r="AGY33" s="419">
        <v>57355031.970000014</v>
      </c>
      <c r="AGZ33" s="419">
        <v>151587255.57999998</v>
      </c>
      <c r="AHA33" s="419">
        <v>162095109.86000001</v>
      </c>
      <c r="AHB33" s="419">
        <v>87282455.510000005</v>
      </c>
      <c r="AHC33" s="419">
        <v>89874647.580000013</v>
      </c>
      <c r="AHD33" s="419">
        <v>92776358.539999992</v>
      </c>
      <c r="AHE33" s="419">
        <v>90063110.329999998</v>
      </c>
      <c r="AHF33" s="419">
        <v>111978816.19</v>
      </c>
      <c r="AHG33" s="419">
        <v>82846532.030000001</v>
      </c>
      <c r="AHH33" s="419">
        <v>595545918.22000003</v>
      </c>
      <c r="AHI33" s="419">
        <v>92130762.939999998</v>
      </c>
      <c r="AHJ33" s="419">
        <v>104909766.84999998</v>
      </c>
      <c r="AHK33" s="419">
        <v>95714302.620000005</v>
      </c>
      <c r="AHL33" s="419">
        <v>192385661.82000002</v>
      </c>
      <c r="AHM33" s="419">
        <v>92979190.25999999</v>
      </c>
      <c r="AHN33" s="419">
        <v>53970616.25</v>
      </c>
    </row>
    <row r="34" spans="1:898" ht="24.6">
      <c r="A34" s="421"/>
      <c r="B34" s="422" t="s">
        <v>2368</v>
      </c>
      <c r="C34" s="423">
        <f>SUM(C17-C33)</f>
        <v>190814488.5999999</v>
      </c>
      <c r="D34" s="423">
        <f t="shared" ref="D34:BO34" si="28">SUM(D17-D33)</f>
        <v>-9393409.1900000274</v>
      </c>
      <c r="E34" s="423">
        <f t="shared" si="28"/>
        <v>-27828816.589999974</v>
      </c>
      <c r="F34" s="423">
        <f t="shared" si="28"/>
        <v>-4565644.1900000125</v>
      </c>
      <c r="G34" s="423">
        <f t="shared" si="28"/>
        <v>23328722.370000064</v>
      </c>
      <c r="H34" s="423">
        <f t="shared" si="28"/>
        <v>8579612.6499999762</v>
      </c>
      <c r="I34" s="423">
        <f t="shared" si="28"/>
        <v>-8301243.5299999714</v>
      </c>
      <c r="J34" s="423">
        <f t="shared" si="28"/>
        <v>-7223162.6900000572</v>
      </c>
      <c r="K34" s="423">
        <f t="shared" si="28"/>
        <v>-14621022.919999987</v>
      </c>
      <c r="L34" s="423">
        <f t="shared" si="28"/>
        <v>5571051.9800000489</v>
      </c>
      <c r="M34" s="423">
        <f t="shared" si="28"/>
        <v>-873991.3599999845</v>
      </c>
      <c r="N34" s="423">
        <f t="shared" si="28"/>
        <v>-1957233.3299999833</v>
      </c>
      <c r="O34" s="423">
        <f t="shared" si="28"/>
        <v>-4675437.5999999791</v>
      </c>
      <c r="P34" s="423">
        <f t="shared" si="28"/>
        <v>-1542884.3000000119</v>
      </c>
      <c r="Q34" s="423">
        <f t="shared" si="28"/>
        <v>1396071.0799999982</v>
      </c>
      <c r="R34" s="423">
        <f t="shared" si="28"/>
        <v>-482225.54999995232</v>
      </c>
      <c r="S34" s="423">
        <f t="shared" si="28"/>
        <v>5512176.3400000334</v>
      </c>
      <c r="T34" s="423">
        <f t="shared" si="28"/>
        <v>-4046921.6800000072</v>
      </c>
      <c r="U34" s="423">
        <f t="shared" si="28"/>
        <v>331664871.66999984</v>
      </c>
      <c r="V34" s="423">
        <f t="shared" si="28"/>
        <v>-35232621.210000038</v>
      </c>
      <c r="W34" s="423">
        <f t="shared" si="28"/>
        <v>-6378301.0300000012</v>
      </c>
      <c r="X34" s="423">
        <f t="shared" si="28"/>
        <v>30832269.669999987</v>
      </c>
      <c r="Y34" s="423">
        <f t="shared" si="28"/>
        <v>18159342.520000011</v>
      </c>
      <c r="Z34" s="423">
        <f t="shared" si="28"/>
        <v>-17779418.100000024</v>
      </c>
      <c r="AA34" s="423">
        <f t="shared" si="28"/>
        <v>6919254.4599999934</v>
      </c>
      <c r="AB34" s="423">
        <f t="shared" si="28"/>
        <v>-10576371.300000012</v>
      </c>
      <c r="AC34" s="423">
        <f t="shared" si="28"/>
        <v>-17184530.930000007</v>
      </c>
      <c r="AD34" s="423">
        <f t="shared" si="28"/>
        <v>8520234.3500000238</v>
      </c>
      <c r="AE34" s="423">
        <f t="shared" si="28"/>
        <v>1440007.0699999332</v>
      </c>
      <c r="AF34" s="423">
        <f t="shared" si="28"/>
        <v>-5921593.7599999905</v>
      </c>
      <c r="AG34" s="423">
        <f t="shared" si="28"/>
        <v>183296164.49000001</v>
      </c>
      <c r="AH34" s="423">
        <f t="shared" si="28"/>
        <v>2437871.9500000179</v>
      </c>
      <c r="AI34" s="423">
        <f t="shared" si="28"/>
        <v>10335698.839999989</v>
      </c>
      <c r="AJ34" s="423">
        <f t="shared" si="28"/>
        <v>4710420.5799999833</v>
      </c>
      <c r="AK34" s="423">
        <f t="shared" si="28"/>
        <v>10908536.170000017</v>
      </c>
      <c r="AL34" s="423">
        <f t="shared" si="28"/>
        <v>1944289.3500000238</v>
      </c>
      <c r="AM34" s="423">
        <f t="shared" si="28"/>
        <v>-15152718.369999997</v>
      </c>
      <c r="AN34" s="423">
        <f t="shared" si="28"/>
        <v>-2384324.0999999642</v>
      </c>
      <c r="AO34" s="423">
        <f t="shared" si="28"/>
        <v>109368.13999998569</v>
      </c>
      <c r="AP34" s="423">
        <f t="shared" si="28"/>
        <v>8217962.4099999964</v>
      </c>
      <c r="AQ34" s="423">
        <f t="shared" si="28"/>
        <v>-1392493.900000006</v>
      </c>
      <c r="AR34" s="423">
        <f t="shared" si="28"/>
        <v>7064465.3099999949</v>
      </c>
      <c r="AS34" s="423">
        <f t="shared" si="28"/>
        <v>-46279913.580000162</v>
      </c>
      <c r="AT34" s="423">
        <f t="shared" si="28"/>
        <v>1299399.6800000072</v>
      </c>
      <c r="AU34" s="423">
        <f t="shared" si="28"/>
        <v>2794306.9299999997</v>
      </c>
      <c r="AV34" s="423">
        <f t="shared" si="28"/>
        <v>8162590.3200000077</v>
      </c>
      <c r="AW34" s="423">
        <f t="shared" si="28"/>
        <v>-2957523.8700000346</v>
      </c>
      <c r="AX34" s="423">
        <f t="shared" si="28"/>
        <v>5478720.630000025</v>
      </c>
      <c r="AY34" s="423">
        <f t="shared" si="28"/>
        <v>5151325.6899999902</v>
      </c>
      <c r="AZ34" s="423">
        <f t="shared" si="28"/>
        <v>-5948450.6899999976</v>
      </c>
      <c r="BA34" s="423">
        <f t="shared" si="28"/>
        <v>1601612.3900000006</v>
      </c>
      <c r="BB34" s="423">
        <f t="shared" si="28"/>
        <v>6173118.6299999878</v>
      </c>
      <c r="BC34" s="423">
        <f t="shared" si="28"/>
        <v>-796857.74999999255</v>
      </c>
      <c r="BD34" s="423">
        <f t="shared" si="28"/>
        <v>-2381398.6699999869</v>
      </c>
      <c r="BE34" s="423">
        <f t="shared" si="28"/>
        <v>-4215838.3799999356</v>
      </c>
      <c r="BF34" s="423">
        <f t="shared" si="28"/>
        <v>-2515327.8899999931</v>
      </c>
      <c r="BG34" s="423">
        <f t="shared" si="28"/>
        <v>-1585974.9400000125</v>
      </c>
      <c r="BH34" s="423">
        <f t="shared" si="28"/>
        <v>81174185.980000019</v>
      </c>
      <c r="BI34" s="423">
        <f t="shared" si="28"/>
        <v>-6756345.1199998856</v>
      </c>
      <c r="BJ34" s="423">
        <f t="shared" si="28"/>
        <v>1882614.349999994</v>
      </c>
      <c r="BK34" s="423">
        <f t="shared" si="28"/>
        <v>-2296340.3100000024</v>
      </c>
      <c r="BL34" s="423">
        <f t="shared" si="28"/>
        <v>10956368.119999975</v>
      </c>
      <c r="BM34" s="423">
        <f t="shared" si="28"/>
        <v>1334475.3599999696</v>
      </c>
      <c r="BN34" s="423">
        <f t="shared" si="28"/>
        <v>3179046.6299999803</v>
      </c>
      <c r="BO34" s="423">
        <f t="shared" si="28"/>
        <v>3454754.1599999983</v>
      </c>
      <c r="BP34" s="423">
        <f t="shared" ref="BP34:EA34" si="29">SUM(BP17-BP33)</f>
        <v>-2058382.3999999994</v>
      </c>
      <c r="BQ34" s="423">
        <f t="shared" si="29"/>
        <v>107476117.73000002</v>
      </c>
      <c r="BR34" s="423">
        <f t="shared" si="29"/>
        <v>34943093.810000002</v>
      </c>
      <c r="BS34" s="423">
        <f t="shared" si="29"/>
        <v>-6866863.25</v>
      </c>
      <c r="BT34" s="423">
        <f t="shared" si="29"/>
        <v>-5680219.9300000072</v>
      </c>
      <c r="BU34" s="423">
        <f t="shared" si="29"/>
        <v>-3055728.4499999881</v>
      </c>
      <c r="BV34" s="423">
        <f t="shared" si="29"/>
        <v>-2330232.3099999875</v>
      </c>
      <c r="BW34" s="423">
        <f t="shared" si="29"/>
        <v>-1655558.3800000101</v>
      </c>
      <c r="BX34" s="423">
        <f t="shared" si="29"/>
        <v>39622.850000008941</v>
      </c>
      <c r="BY34" s="423">
        <f t="shared" si="29"/>
        <v>-1358546.7599999309</v>
      </c>
      <c r="BZ34" s="423">
        <f t="shared" si="29"/>
        <v>-1936609.3200000077</v>
      </c>
      <c r="CA34" s="423">
        <f t="shared" si="29"/>
        <v>-4263679.349999994</v>
      </c>
      <c r="CB34" s="423">
        <f t="shared" si="29"/>
        <v>91629409.709999919</v>
      </c>
      <c r="CC34" s="423">
        <f t="shared" si="29"/>
        <v>-4723162.6900000274</v>
      </c>
      <c r="CD34" s="423">
        <f t="shared" si="29"/>
        <v>187751.54999999702</v>
      </c>
      <c r="CE34" s="423">
        <f t="shared" si="29"/>
        <v>-305191.78999997675</v>
      </c>
      <c r="CF34" s="423">
        <f t="shared" si="29"/>
        <v>136095131.15999985</v>
      </c>
      <c r="CG34" s="423">
        <f t="shared" si="29"/>
        <v>13342287.289999977</v>
      </c>
      <c r="CH34" s="423">
        <f t="shared" si="29"/>
        <v>-3919706.2599999905</v>
      </c>
      <c r="CI34" s="423">
        <f t="shared" si="29"/>
        <v>1754599.3100000173</v>
      </c>
      <c r="CJ34" s="423">
        <f t="shared" si="29"/>
        <v>2435043.6799999624</v>
      </c>
      <c r="CK34" s="423">
        <f t="shared" si="29"/>
        <v>178116.17999997735</v>
      </c>
      <c r="CL34" s="423">
        <f t="shared" si="29"/>
        <v>-1355533.7300000042</v>
      </c>
      <c r="CM34" s="423">
        <f t="shared" si="29"/>
        <v>66948948.5</v>
      </c>
      <c r="CN34" s="423">
        <f t="shared" si="29"/>
        <v>3816685.5700000003</v>
      </c>
      <c r="CO34" s="423">
        <f t="shared" si="29"/>
        <v>1744626.1599999815</v>
      </c>
      <c r="CP34" s="423">
        <f t="shared" si="29"/>
        <v>2859080.4600000232</v>
      </c>
      <c r="CQ34" s="423">
        <f t="shared" si="29"/>
        <v>-1791913.0399999768</v>
      </c>
      <c r="CR34" s="423">
        <f t="shared" si="29"/>
        <v>459319.55999997258</v>
      </c>
      <c r="CS34" s="423">
        <f t="shared" si="29"/>
        <v>38664077.020000219</v>
      </c>
      <c r="CT34" s="423">
        <f t="shared" si="29"/>
        <v>-4333877.8400000036</v>
      </c>
      <c r="CU34" s="423">
        <f t="shared" si="29"/>
        <v>1470861.7399999648</v>
      </c>
      <c r="CV34" s="423">
        <f t="shared" si="29"/>
        <v>459724.49000000954</v>
      </c>
      <c r="CW34" s="423">
        <f t="shared" si="29"/>
        <v>-3919135.5000000149</v>
      </c>
      <c r="CX34" s="423">
        <f t="shared" si="29"/>
        <v>-777628.61999997497</v>
      </c>
      <c r="CY34" s="423">
        <f t="shared" si="29"/>
        <v>3549066.8999999911</v>
      </c>
      <c r="CZ34" s="423">
        <f t="shared" si="29"/>
        <v>2889132.1999999955</v>
      </c>
      <c r="DA34" s="423">
        <f t="shared" si="29"/>
        <v>73669398.24000001</v>
      </c>
      <c r="DB34" s="423">
        <f t="shared" si="29"/>
        <v>64768037.699999928</v>
      </c>
      <c r="DC34" s="423">
        <f t="shared" si="29"/>
        <v>-14296131.219999984</v>
      </c>
      <c r="DD34" s="423">
        <f t="shared" si="29"/>
        <v>-10223457.810000002</v>
      </c>
      <c r="DE34" s="423">
        <f t="shared" si="29"/>
        <v>76402593.410000026</v>
      </c>
      <c r="DF34" s="423">
        <f t="shared" si="29"/>
        <v>-7939103.880000025</v>
      </c>
      <c r="DG34" s="423">
        <f t="shared" si="29"/>
        <v>29512509.040000081</v>
      </c>
      <c r="DH34" s="423">
        <f t="shared" si="29"/>
        <v>-17466599.479999989</v>
      </c>
      <c r="DI34" s="423">
        <f t="shared" si="29"/>
        <v>6601365.5699999928</v>
      </c>
      <c r="DJ34" s="423">
        <f t="shared" si="29"/>
        <v>217373576.61000061</v>
      </c>
      <c r="DK34" s="423">
        <f t="shared" si="29"/>
        <v>-1959070.650000006</v>
      </c>
      <c r="DL34" s="423">
        <f t="shared" si="29"/>
        <v>-4132167.5200000107</v>
      </c>
      <c r="DM34" s="423">
        <f t="shared" si="29"/>
        <v>-1949538.0000000596</v>
      </c>
      <c r="DN34" s="423">
        <f t="shared" si="29"/>
        <v>624768.46000006795</v>
      </c>
      <c r="DO34" s="423">
        <f t="shared" si="29"/>
        <v>15908876.230000004</v>
      </c>
      <c r="DP34" s="423">
        <f t="shared" si="29"/>
        <v>6521362.099999994</v>
      </c>
      <c r="DQ34" s="423">
        <f t="shared" si="29"/>
        <v>5496056.7900000215</v>
      </c>
      <c r="DR34" s="423">
        <f t="shared" si="29"/>
        <v>-16589334.390000075</v>
      </c>
      <c r="DS34" s="423">
        <f t="shared" si="29"/>
        <v>-12834774.519999981</v>
      </c>
      <c r="DT34" s="423">
        <f t="shared" si="29"/>
        <v>-6636315.9099999964</v>
      </c>
      <c r="DU34" s="423">
        <f t="shared" si="29"/>
        <v>14771564.720000029</v>
      </c>
      <c r="DV34" s="423">
        <f t="shared" si="29"/>
        <v>3471713.2099999189</v>
      </c>
      <c r="DW34" s="423">
        <f t="shared" si="29"/>
        <v>11102294.800000012</v>
      </c>
      <c r="DX34" s="423">
        <f t="shared" si="29"/>
        <v>23000013.359999985</v>
      </c>
      <c r="DY34" s="423">
        <f t="shared" si="29"/>
        <v>55344.579999953508</v>
      </c>
      <c r="DZ34" s="423">
        <f t="shared" si="29"/>
        <v>-1527621.109999992</v>
      </c>
      <c r="EA34" s="423">
        <f t="shared" si="29"/>
        <v>767856.20999999344</v>
      </c>
      <c r="EB34" s="423">
        <f t="shared" ref="EB34:GM34" si="30">SUM(EB17-EB33)</f>
        <v>128383.48999999464</v>
      </c>
      <c r="EC34" s="423">
        <f t="shared" si="30"/>
        <v>-8673947.3999999762</v>
      </c>
      <c r="ED34" s="423">
        <f t="shared" si="30"/>
        <v>21915066.590000272</v>
      </c>
      <c r="EE34" s="423">
        <f t="shared" si="30"/>
        <v>6646802.3200001717</v>
      </c>
      <c r="EF34" s="423">
        <f t="shared" si="30"/>
        <v>509708.30999998748</v>
      </c>
      <c r="EG34" s="423">
        <f t="shared" si="30"/>
        <v>4859279.0200000107</v>
      </c>
      <c r="EH34" s="423">
        <f t="shared" si="30"/>
        <v>-6134717.9499999732</v>
      </c>
      <c r="EI34" s="423">
        <f t="shared" si="30"/>
        <v>-11110460.950000018</v>
      </c>
      <c r="EJ34" s="423">
        <f t="shared" si="30"/>
        <v>2908980.1900000274</v>
      </c>
      <c r="EK34" s="423">
        <f t="shared" si="30"/>
        <v>-5301489.0499999821</v>
      </c>
      <c r="EL34" s="423">
        <f t="shared" si="30"/>
        <v>665144.83000002801</v>
      </c>
      <c r="EM34" s="423">
        <f t="shared" si="30"/>
        <v>196083346.39999986</v>
      </c>
      <c r="EN34" s="423">
        <f t="shared" si="30"/>
        <v>-1263642.3300000131</v>
      </c>
      <c r="EO34" s="423">
        <f t="shared" si="30"/>
        <v>4481065.7699999809</v>
      </c>
      <c r="EP34" s="423">
        <f t="shared" si="30"/>
        <v>-3774063.4199999869</v>
      </c>
      <c r="EQ34" s="423">
        <f t="shared" si="30"/>
        <v>2546986.6400000006</v>
      </c>
      <c r="ER34" s="423">
        <f t="shared" si="30"/>
        <v>-721255.56000000983</v>
      </c>
      <c r="ES34" s="423">
        <f t="shared" si="30"/>
        <v>341271.70000004768</v>
      </c>
      <c r="ET34" s="423">
        <f t="shared" si="30"/>
        <v>-9505363.9199999571</v>
      </c>
      <c r="EU34" s="423">
        <f t="shared" si="30"/>
        <v>1517887.3700000346</v>
      </c>
      <c r="EV34" s="423">
        <f t="shared" si="30"/>
        <v>121973815.03999984</v>
      </c>
      <c r="EW34" s="423">
        <f t="shared" si="30"/>
        <v>-1404614.0800000057</v>
      </c>
      <c r="EX34" s="423">
        <f t="shared" si="30"/>
        <v>3681905.3500000089</v>
      </c>
      <c r="EY34" s="423">
        <f t="shared" si="30"/>
        <v>1018505.8100000024</v>
      </c>
      <c r="EZ34" s="423">
        <f t="shared" si="30"/>
        <v>-42210781.00999999</v>
      </c>
      <c r="FA34" s="423">
        <f t="shared" si="30"/>
        <v>4626978.5399999917</v>
      </c>
      <c r="FB34" s="423">
        <f t="shared" si="30"/>
        <v>23703554.470000029</v>
      </c>
      <c r="FC34" s="423">
        <f t="shared" si="30"/>
        <v>888880.15999999642</v>
      </c>
      <c r="FD34" s="423">
        <f t="shared" si="30"/>
        <v>-2975317.0700000077</v>
      </c>
      <c r="FE34" s="423">
        <f t="shared" si="30"/>
        <v>3191448.7699999809</v>
      </c>
      <c r="FF34" s="423">
        <f t="shared" si="30"/>
        <v>6323600.6299999952</v>
      </c>
      <c r="FG34" s="423">
        <f t="shared" si="30"/>
        <v>1692994.0400000066</v>
      </c>
      <c r="FH34" s="423">
        <f t="shared" si="30"/>
        <v>50854060.380000114</v>
      </c>
      <c r="FI34" s="423">
        <f t="shared" si="30"/>
        <v>-516693.48999999464</v>
      </c>
      <c r="FJ34" s="423">
        <f t="shared" si="30"/>
        <v>-21014097.139999971</v>
      </c>
      <c r="FK34" s="423">
        <f t="shared" si="30"/>
        <v>-4474542.9699999988</v>
      </c>
      <c r="FL34" s="423">
        <f t="shared" si="30"/>
        <v>-8436356.9099999815</v>
      </c>
      <c r="FM34" s="423">
        <f t="shared" si="30"/>
        <v>-493256.12999996543</v>
      </c>
      <c r="FN34" s="423">
        <f t="shared" si="30"/>
        <v>-528546.49999997765</v>
      </c>
      <c r="FO34" s="423">
        <f t="shared" si="30"/>
        <v>1096268.5600000024</v>
      </c>
      <c r="FP34" s="423">
        <f t="shared" si="30"/>
        <v>372124053.26999927</v>
      </c>
      <c r="FQ34" s="423">
        <f t="shared" si="30"/>
        <v>16615.479999989271</v>
      </c>
      <c r="FR34" s="423">
        <f t="shared" si="30"/>
        <v>21144637.840000004</v>
      </c>
      <c r="FS34" s="423">
        <f t="shared" si="30"/>
        <v>1425353.7899999619</v>
      </c>
      <c r="FT34" s="423">
        <f t="shared" si="30"/>
        <v>-9094022.6899999976</v>
      </c>
      <c r="FU34" s="423">
        <f t="shared" si="30"/>
        <v>1550742.950000003</v>
      </c>
      <c r="FV34" s="423">
        <f t="shared" si="30"/>
        <v>-25741567.939999938</v>
      </c>
      <c r="FW34" s="423">
        <f t="shared" si="30"/>
        <v>1129251.1100000143</v>
      </c>
      <c r="FX34" s="423">
        <f t="shared" si="30"/>
        <v>-5673086.4000000209</v>
      </c>
      <c r="FY34" s="423">
        <f t="shared" si="30"/>
        <v>6093607.2300000042</v>
      </c>
      <c r="FZ34" s="423">
        <f t="shared" si="30"/>
        <v>474054.96999999881</v>
      </c>
      <c r="GA34" s="423">
        <f t="shared" si="30"/>
        <v>6972676.9399999976</v>
      </c>
      <c r="GB34" s="423">
        <f t="shared" si="30"/>
        <v>292075.84000000358</v>
      </c>
      <c r="GC34" s="423">
        <f t="shared" si="30"/>
        <v>6346923.6300000101</v>
      </c>
      <c r="GD34" s="423">
        <f t="shared" si="30"/>
        <v>159855118.95999992</v>
      </c>
      <c r="GE34" s="423">
        <f t="shared" si="30"/>
        <v>-900679.23999999464</v>
      </c>
      <c r="GF34" s="423">
        <f t="shared" si="30"/>
        <v>2783875.4899999797</v>
      </c>
      <c r="GG34" s="423">
        <f t="shared" si="30"/>
        <v>41843925.810000002</v>
      </c>
      <c r="GH34" s="423">
        <f t="shared" si="30"/>
        <v>-9853596.5299999863</v>
      </c>
      <c r="GI34" s="423">
        <f t="shared" si="30"/>
        <v>19776806.769999981</v>
      </c>
      <c r="GJ34" s="423">
        <f t="shared" si="30"/>
        <v>610691.70000000298</v>
      </c>
      <c r="GK34" s="423">
        <f t="shared" si="30"/>
        <v>-2612654.75</v>
      </c>
      <c r="GL34" s="423">
        <f t="shared" si="30"/>
        <v>421739.69999994338</v>
      </c>
      <c r="GM34" s="423">
        <f t="shared" si="30"/>
        <v>623203.8900000006</v>
      </c>
      <c r="GN34" s="423">
        <f t="shared" ref="GN34:IY34" si="31">SUM(GN17-GN33)</f>
        <v>3383704.1200000085</v>
      </c>
      <c r="GO34" s="423">
        <f t="shared" si="31"/>
        <v>518378.72999999672</v>
      </c>
      <c r="GP34" s="423">
        <f t="shared" si="31"/>
        <v>44152292.769999862</v>
      </c>
      <c r="GQ34" s="423">
        <f t="shared" si="31"/>
        <v>4966545.0900000334</v>
      </c>
      <c r="GR34" s="423">
        <f t="shared" si="31"/>
        <v>13286185.35999997</v>
      </c>
      <c r="GS34" s="423">
        <f t="shared" si="31"/>
        <v>23136210.930000067</v>
      </c>
      <c r="GT34" s="423">
        <f t="shared" si="31"/>
        <v>212672.94999998808</v>
      </c>
      <c r="GU34" s="423">
        <f t="shared" si="31"/>
        <v>31068552.060000017</v>
      </c>
      <c r="GV34" s="423">
        <f t="shared" si="31"/>
        <v>26327480.530000001</v>
      </c>
      <c r="GW34" s="423">
        <f t="shared" si="31"/>
        <v>4550950.959999986</v>
      </c>
      <c r="GX34" s="423">
        <f t="shared" si="31"/>
        <v>-3477867.6599999666</v>
      </c>
      <c r="GY34" s="423">
        <f t="shared" si="31"/>
        <v>4194418.2300000191</v>
      </c>
      <c r="GZ34" s="423">
        <f t="shared" si="31"/>
        <v>7014.6700000464916</v>
      </c>
      <c r="HA34" s="423">
        <f t="shared" si="31"/>
        <v>639591.49000000954</v>
      </c>
      <c r="HB34" s="423">
        <f t="shared" si="31"/>
        <v>319947663.25000024</v>
      </c>
      <c r="HC34" s="423">
        <f t="shared" si="31"/>
        <v>94738435.600000024</v>
      </c>
      <c r="HD34" s="423">
        <f t="shared" si="31"/>
        <v>295640821.98000002</v>
      </c>
      <c r="HE34" s="423">
        <f t="shared" si="31"/>
        <v>14666915.829999894</v>
      </c>
      <c r="HF34" s="423">
        <f t="shared" si="31"/>
        <v>4092935.9099999666</v>
      </c>
      <c r="HG34" s="423">
        <f t="shared" si="31"/>
        <v>11271562.25</v>
      </c>
      <c r="HH34" s="423">
        <f t="shared" si="31"/>
        <v>-9006711.5899999961</v>
      </c>
      <c r="HI34" s="423">
        <f t="shared" si="31"/>
        <v>170361888.6900003</v>
      </c>
      <c r="HJ34" s="423">
        <f t="shared" si="31"/>
        <v>-11799703.549999982</v>
      </c>
      <c r="HK34" s="423">
        <f t="shared" si="31"/>
        <v>-22279246.809999973</v>
      </c>
      <c r="HL34" s="423">
        <f t="shared" si="31"/>
        <v>-13340026.069999963</v>
      </c>
      <c r="HM34" s="423">
        <f t="shared" si="31"/>
        <v>1146501.8600000143</v>
      </c>
      <c r="HN34" s="423">
        <f t="shared" si="31"/>
        <v>6371277.3199999779</v>
      </c>
      <c r="HO34" s="423">
        <f t="shared" si="31"/>
        <v>-1251592.9000000358</v>
      </c>
      <c r="HP34" s="423">
        <f t="shared" si="31"/>
        <v>45819967.359999999</v>
      </c>
      <c r="HQ34" s="423">
        <f t="shared" si="31"/>
        <v>23679264.190000057</v>
      </c>
      <c r="HR34" s="423">
        <f t="shared" si="31"/>
        <v>15687392.319999933</v>
      </c>
      <c r="HS34" s="423">
        <f t="shared" si="31"/>
        <v>2748433.7299999893</v>
      </c>
      <c r="HT34" s="423">
        <f t="shared" si="31"/>
        <v>29655209.180000007</v>
      </c>
      <c r="HU34" s="423">
        <f t="shared" si="31"/>
        <v>-5022944.4840000123</v>
      </c>
      <c r="HV34" s="423">
        <f t="shared" si="31"/>
        <v>-7179985.5</v>
      </c>
      <c r="HW34" s="423">
        <f t="shared" si="31"/>
        <v>-39627918.330000043</v>
      </c>
      <c r="HX34" s="423">
        <f t="shared" si="31"/>
        <v>-4584502.2300000191</v>
      </c>
      <c r="HY34" s="423">
        <f t="shared" si="31"/>
        <v>-2059709.7100000232</v>
      </c>
      <c r="HZ34" s="423">
        <f t="shared" si="31"/>
        <v>4317088.75</v>
      </c>
      <c r="IA34" s="423">
        <f t="shared" si="31"/>
        <v>-1225417.0300000012</v>
      </c>
      <c r="IB34" s="423">
        <f t="shared" si="31"/>
        <v>-10180799.870000064</v>
      </c>
      <c r="IC34" s="423">
        <f t="shared" si="31"/>
        <v>10035.269999988377</v>
      </c>
      <c r="ID34" s="423">
        <f t="shared" si="31"/>
        <v>1819171.4599999934</v>
      </c>
      <c r="IE34" s="423">
        <f t="shared" si="31"/>
        <v>-4465526.6200000048</v>
      </c>
      <c r="IF34" s="423">
        <f t="shared" si="31"/>
        <v>-1234734.6899999976</v>
      </c>
      <c r="IG34" s="423">
        <f t="shared" si="31"/>
        <v>-21575703.439999819</v>
      </c>
      <c r="IH34" s="423">
        <f t="shared" si="31"/>
        <v>-24053753.950000107</v>
      </c>
      <c r="II34" s="423">
        <f t="shared" si="31"/>
        <v>16315925.599999964</v>
      </c>
      <c r="IJ34" s="423">
        <f t="shared" si="31"/>
        <v>-10022437.980000019</v>
      </c>
      <c r="IK34" s="423">
        <f t="shared" si="31"/>
        <v>23302740.319999933</v>
      </c>
      <c r="IL34" s="423">
        <f t="shared" si="31"/>
        <v>-1633245.2800000161</v>
      </c>
      <c r="IM34" s="423">
        <f t="shared" si="31"/>
        <v>4916190.1400000155</v>
      </c>
      <c r="IN34" s="423">
        <f t="shared" si="31"/>
        <v>-3253058.3600000143</v>
      </c>
      <c r="IO34" s="423">
        <f t="shared" si="31"/>
        <v>15397282.710000008</v>
      </c>
      <c r="IP34" s="423">
        <f t="shared" si="31"/>
        <v>432051.52999997139</v>
      </c>
      <c r="IQ34" s="423">
        <f t="shared" si="31"/>
        <v>3092422.2899999917</v>
      </c>
      <c r="IR34" s="423">
        <f t="shared" si="31"/>
        <v>259679211.19000006</v>
      </c>
      <c r="IS34" s="423">
        <f t="shared" si="31"/>
        <v>-4119048.2099999189</v>
      </c>
      <c r="IT34" s="423">
        <f t="shared" si="31"/>
        <v>7636384.9499999285</v>
      </c>
      <c r="IU34" s="423">
        <f t="shared" si="31"/>
        <v>-5006910.3000000119</v>
      </c>
      <c r="IV34" s="423">
        <f t="shared" si="31"/>
        <v>7434294.7600000054</v>
      </c>
      <c r="IW34" s="423">
        <f t="shared" si="31"/>
        <v>-2185494.6600000039</v>
      </c>
      <c r="IX34" s="423">
        <f t="shared" si="31"/>
        <v>-5965127.2100000083</v>
      </c>
      <c r="IY34" s="423">
        <f t="shared" si="31"/>
        <v>-5727641.7500000075</v>
      </c>
      <c r="IZ34" s="423">
        <f t="shared" ref="IZ34:LK34" si="32">SUM(IZ17-IZ33)</f>
        <v>887760.16000001132</v>
      </c>
      <c r="JA34" s="423">
        <f t="shared" si="32"/>
        <v>-8334601.3400000036</v>
      </c>
      <c r="JB34" s="423">
        <f t="shared" si="32"/>
        <v>1930605.5399999768</v>
      </c>
      <c r="JC34" s="423">
        <f t="shared" si="32"/>
        <v>1083560.8399999887</v>
      </c>
      <c r="JD34" s="423">
        <f t="shared" si="32"/>
        <v>-27816896.090000033</v>
      </c>
      <c r="JE34" s="423">
        <f t="shared" si="32"/>
        <v>-4583456.2400000691</v>
      </c>
      <c r="JF34" s="423">
        <f t="shared" si="32"/>
        <v>1045718.7299999893</v>
      </c>
      <c r="JG34" s="423">
        <f t="shared" si="32"/>
        <v>1246688.2500000149</v>
      </c>
      <c r="JH34" s="423">
        <f t="shared" si="32"/>
        <v>1208566.840000011</v>
      </c>
      <c r="JI34" s="423">
        <f t="shared" si="32"/>
        <v>-2524605.8299999833</v>
      </c>
      <c r="JJ34" s="423">
        <f t="shared" si="32"/>
        <v>3639264.060000062</v>
      </c>
      <c r="JK34" s="423">
        <f t="shared" si="32"/>
        <v>-1402630.099999994</v>
      </c>
      <c r="JL34" s="423">
        <f t="shared" si="32"/>
        <v>863987.94999998808</v>
      </c>
      <c r="JM34" s="423">
        <f t="shared" si="32"/>
        <v>-2767139.5700000376</v>
      </c>
      <c r="JN34" s="423">
        <f t="shared" si="32"/>
        <v>-3713736.030000031</v>
      </c>
      <c r="JO34" s="423">
        <f t="shared" si="32"/>
        <v>3066712.0699999928</v>
      </c>
      <c r="JP34" s="423">
        <f t="shared" si="32"/>
        <v>-2698292.3800000101</v>
      </c>
      <c r="JQ34" s="423">
        <f t="shared" si="32"/>
        <v>89931237.799999714</v>
      </c>
      <c r="JR34" s="423">
        <f t="shared" si="32"/>
        <v>-25764948.519999862</v>
      </c>
      <c r="JS34" s="423">
        <f t="shared" si="32"/>
        <v>7562849.3799999803</v>
      </c>
      <c r="JT34" s="423">
        <f t="shared" si="32"/>
        <v>-3569530.6499999836</v>
      </c>
      <c r="JU34" s="423">
        <f t="shared" si="32"/>
        <v>7037752.1899999976</v>
      </c>
      <c r="JV34" s="423">
        <f t="shared" si="32"/>
        <v>-2698284.9799999893</v>
      </c>
      <c r="JW34" s="423">
        <f t="shared" si="32"/>
        <v>61185221.120000064</v>
      </c>
      <c r="JX34" s="423">
        <f t="shared" si="32"/>
        <v>27474538.019999981</v>
      </c>
      <c r="JY34" s="423">
        <f t="shared" si="32"/>
        <v>-64126.47999997437</v>
      </c>
      <c r="JZ34" s="423">
        <f t="shared" si="32"/>
        <v>3558297.9999999851</v>
      </c>
      <c r="KA34" s="423">
        <f t="shared" si="32"/>
        <v>-1349950.7199999988</v>
      </c>
      <c r="KB34" s="423">
        <f t="shared" si="32"/>
        <v>-1282770.1899999976</v>
      </c>
      <c r="KC34" s="423">
        <f t="shared" si="32"/>
        <v>-1880292.9200000167</v>
      </c>
      <c r="KD34" s="423">
        <f t="shared" si="32"/>
        <v>3136739.91</v>
      </c>
      <c r="KE34" s="423">
        <f t="shared" si="32"/>
        <v>-2572950</v>
      </c>
      <c r="KF34" s="423">
        <f t="shared" si="32"/>
        <v>248800533.48999977</v>
      </c>
      <c r="KG34" s="423">
        <f t="shared" si="32"/>
        <v>-1.862645149230957E-9</v>
      </c>
      <c r="KH34" s="423">
        <f t="shared" si="32"/>
        <v>19195925.929999992</v>
      </c>
      <c r="KI34" s="423">
        <f t="shared" si="32"/>
        <v>-8179415.0699999928</v>
      </c>
      <c r="KJ34" s="423">
        <f t="shared" si="32"/>
        <v>13968222.020000011</v>
      </c>
      <c r="KK34" s="423">
        <f t="shared" si="32"/>
        <v>-13048839.129999995</v>
      </c>
      <c r="KL34" s="423">
        <f t="shared" si="32"/>
        <v>-152660.01999992132</v>
      </c>
      <c r="KM34" s="423">
        <f t="shared" si="32"/>
        <v>-6866192.0699999779</v>
      </c>
      <c r="KN34" s="423">
        <f t="shared" si="32"/>
        <v>5249667.4100000113</v>
      </c>
      <c r="KO34" s="423">
        <f t="shared" si="32"/>
        <v>35705371.580000043</v>
      </c>
      <c r="KP34" s="423">
        <f t="shared" si="32"/>
        <v>-9876258.9400000125</v>
      </c>
      <c r="KQ34" s="423">
        <f t="shared" si="32"/>
        <v>-434776.23999997973</v>
      </c>
      <c r="KR34" s="423">
        <f t="shared" si="32"/>
        <v>8439462.159999907</v>
      </c>
      <c r="KS34" s="423">
        <f t="shared" si="32"/>
        <v>-1135136.6700000167</v>
      </c>
      <c r="KT34" s="423">
        <f t="shared" si="32"/>
        <v>30580086.620000005</v>
      </c>
      <c r="KU34" s="423">
        <f t="shared" si="32"/>
        <v>112707720.69999969</v>
      </c>
      <c r="KV34" s="423">
        <f t="shared" si="32"/>
        <v>8316055.7000000179</v>
      </c>
      <c r="KW34" s="423">
        <f t="shared" si="32"/>
        <v>25597701.239999771</v>
      </c>
      <c r="KX34" s="423">
        <f t="shared" si="32"/>
        <v>-686641.07000002265</v>
      </c>
      <c r="KY34" s="423">
        <f t="shared" si="32"/>
        <v>5636237.1099999845</v>
      </c>
      <c r="KZ34" s="423">
        <f t="shared" si="32"/>
        <v>-6615938.1899999976</v>
      </c>
      <c r="LA34" s="423">
        <f t="shared" si="32"/>
        <v>43274490.940000027</v>
      </c>
      <c r="LB34" s="423">
        <f t="shared" si="32"/>
        <v>5345181.8899999857</v>
      </c>
      <c r="LC34" s="423">
        <f t="shared" si="32"/>
        <v>-3491916.0600000173</v>
      </c>
      <c r="LD34" s="423">
        <f t="shared" si="32"/>
        <v>4280072.1200000048</v>
      </c>
      <c r="LE34" s="423">
        <f t="shared" si="32"/>
        <v>42264782.670000553</v>
      </c>
      <c r="LF34" s="423">
        <f t="shared" si="32"/>
        <v>-14027110.289999962</v>
      </c>
      <c r="LG34" s="423">
        <f t="shared" si="32"/>
        <v>-12140801.929999948</v>
      </c>
      <c r="LH34" s="423">
        <f t="shared" si="32"/>
        <v>10479970.550000072</v>
      </c>
      <c r="LI34" s="423">
        <f t="shared" si="32"/>
        <v>-12473868.14000003</v>
      </c>
      <c r="LJ34" s="423">
        <f t="shared" si="32"/>
        <v>897667.26999999583</v>
      </c>
      <c r="LK34" s="423">
        <f t="shared" si="32"/>
        <v>2391512.0500000119</v>
      </c>
      <c r="LL34" s="423">
        <f t="shared" ref="LL34:NW34" si="33">SUM(LL17-LL33)</f>
        <v>11231421.24000001</v>
      </c>
      <c r="LM34" s="423">
        <f t="shared" si="33"/>
        <v>1745345.3899999708</v>
      </c>
      <c r="LN34" s="423">
        <f t="shared" si="33"/>
        <v>5051627.5699999928</v>
      </c>
      <c r="LO34" s="423">
        <f t="shared" si="33"/>
        <v>6691718.8200000003</v>
      </c>
      <c r="LP34" s="423">
        <f t="shared" si="33"/>
        <v>29902623.979999781</v>
      </c>
      <c r="LQ34" s="423">
        <f t="shared" si="33"/>
        <v>-11637110.400000006</v>
      </c>
      <c r="LR34" s="423">
        <f t="shared" si="33"/>
        <v>8872687.2100000083</v>
      </c>
      <c r="LS34" s="423">
        <f t="shared" si="33"/>
        <v>270064007.40999961</v>
      </c>
      <c r="LT34" s="423">
        <f t="shared" si="33"/>
        <v>68410424.139999986</v>
      </c>
      <c r="LU34" s="423">
        <f t="shared" si="33"/>
        <v>122520591.04999971</v>
      </c>
      <c r="LV34" s="423">
        <f t="shared" si="33"/>
        <v>-4794079.7800000906</v>
      </c>
      <c r="LW34" s="423">
        <f t="shared" si="33"/>
        <v>-5849176.0900000632</v>
      </c>
      <c r="LX34" s="423">
        <f t="shared" si="33"/>
        <v>-13895128.689999968</v>
      </c>
      <c r="LY34" s="423">
        <f t="shared" si="33"/>
        <v>234029.70000004768</v>
      </c>
      <c r="LZ34" s="423">
        <f t="shared" si="33"/>
        <v>8142111.0119999647</v>
      </c>
      <c r="MA34" s="423">
        <f t="shared" si="33"/>
        <v>6406969.3599999845</v>
      </c>
      <c r="MB34" s="423">
        <f t="shared" si="33"/>
        <v>96737383.109999955</v>
      </c>
      <c r="MC34" s="423">
        <f t="shared" si="33"/>
        <v>-5407670.6200000048</v>
      </c>
      <c r="MD34" s="423">
        <f t="shared" si="33"/>
        <v>3181962.700000003</v>
      </c>
      <c r="ME34" s="423">
        <f t="shared" si="33"/>
        <v>114451587.9800005</v>
      </c>
      <c r="MF34" s="423">
        <f t="shared" si="33"/>
        <v>-281448.54999999702</v>
      </c>
      <c r="MG34" s="423">
        <f t="shared" si="33"/>
        <v>7854152.3219999969</v>
      </c>
      <c r="MH34" s="423">
        <f t="shared" si="33"/>
        <v>8730418.1700000167</v>
      </c>
      <c r="MI34" s="423">
        <f t="shared" si="33"/>
        <v>1900808.0600000024</v>
      </c>
      <c r="MJ34" s="423">
        <f t="shared" si="33"/>
        <v>12221799.719999999</v>
      </c>
      <c r="MK34" s="423">
        <f t="shared" si="33"/>
        <v>4691209.549999997</v>
      </c>
      <c r="ML34" s="423">
        <f t="shared" si="33"/>
        <v>2593394.2600000054</v>
      </c>
      <c r="MM34" s="423">
        <f t="shared" si="33"/>
        <v>72557651.73999998</v>
      </c>
      <c r="MN34" s="423">
        <f t="shared" si="33"/>
        <v>-573996.25999999046</v>
      </c>
      <c r="MO34" s="423">
        <f t="shared" si="33"/>
        <v>2516349.5199999958</v>
      </c>
      <c r="MP34" s="423">
        <f t="shared" si="33"/>
        <v>9226141.3000000268</v>
      </c>
      <c r="MQ34" s="423">
        <f t="shared" si="33"/>
        <v>-88045045.239999771</v>
      </c>
      <c r="MR34" s="423">
        <f t="shared" si="33"/>
        <v>-7023663.8399999887</v>
      </c>
      <c r="MS34" s="423">
        <f t="shared" si="33"/>
        <v>7032282.4199999869</v>
      </c>
      <c r="MT34" s="423">
        <f t="shared" si="33"/>
        <v>10028163.730299979</v>
      </c>
      <c r="MU34" s="423">
        <f t="shared" si="33"/>
        <v>-1973887.1400000155</v>
      </c>
      <c r="MV34" s="423">
        <f t="shared" si="33"/>
        <v>-2622154.3900000304</v>
      </c>
      <c r="MW34" s="423">
        <f t="shared" si="33"/>
        <v>-33113537.203400046</v>
      </c>
      <c r="MX34" s="423">
        <f t="shared" si="33"/>
        <v>2209027.8099999726</v>
      </c>
      <c r="MY34" s="423">
        <f t="shared" si="33"/>
        <v>1775091.5700000077</v>
      </c>
      <c r="MZ34" s="423">
        <f t="shared" si="33"/>
        <v>929750.59000000358</v>
      </c>
      <c r="NA34" s="423">
        <f t="shared" si="33"/>
        <v>13435586.750000015</v>
      </c>
      <c r="NB34" s="423">
        <f t="shared" si="33"/>
        <v>-67068362.190000534</v>
      </c>
      <c r="NC34" s="423">
        <f t="shared" si="33"/>
        <v>15618832.639999986</v>
      </c>
      <c r="ND34" s="423">
        <f t="shared" si="33"/>
        <v>-14289400.229999989</v>
      </c>
      <c r="NE34" s="423">
        <f t="shared" si="33"/>
        <v>-40037038.720000029</v>
      </c>
      <c r="NF34" s="423">
        <f t="shared" si="33"/>
        <v>-1356070.1500000209</v>
      </c>
      <c r="NG34" s="423">
        <f t="shared" si="33"/>
        <v>2409921.599999994</v>
      </c>
      <c r="NH34" s="423">
        <f t="shared" si="33"/>
        <v>-40928572.46999985</v>
      </c>
      <c r="NI34" s="423">
        <f t="shared" si="33"/>
        <v>-26108494.830000043</v>
      </c>
      <c r="NJ34" s="423">
        <f t="shared" si="33"/>
        <v>1622525.8899999931</v>
      </c>
      <c r="NK34" s="423">
        <f t="shared" si="33"/>
        <v>51590216.610700041</v>
      </c>
      <c r="NL34" s="423">
        <f t="shared" si="33"/>
        <v>-2969046.450000003</v>
      </c>
      <c r="NM34" s="423">
        <f t="shared" si="33"/>
        <v>14637494.000000015</v>
      </c>
      <c r="NN34" s="423">
        <f t="shared" si="33"/>
        <v>9257504.7800000906</v>
      </c>
      <c r="NO34" s="423">
        <f t="shared" si="33"/>
        <v>-1194891.9799999744</v>
      </c>
      <c r="NP34" s="423">
        <f t="shared" si="33"/>
        <v>695604.94999998808</v>
      </c>
      <c r="NQ34" s="423">
        <f t="shared" si="33"/>
        <v>2093858.4599999934</v>
      </c>
      <c r="NR34" s="423">
        <f t="shared" si="33"/>
        <v>-1122514.4099999964</v>
      </c>
      <c r="NS34" s="423">
        <f t="shared" si="33"/>
        <v>-3013465.2199999988</v>
      </c>
      <c r="NT34" s="423">
        <f t="shared" si="33"/>
        <v>4037629.6999999881</v>
      </c>
      <c r="NU34" s="423">
        <f t="shared" si="33"/>
        <v>193522068.2403996</v>
      </c>
      <c r="NV34" s="423">
        <f t="shared" si="33"/>
        <v>-20304210.980000138</v>
      </c>
      <c r="NW34" s="423">
        <f t="shared" si="33"/>
        <v>7133494.2699999809</v>
      </c>
      <c r="NX34" s="423">
        <f t="shared" ref="NX34:QI34" si="34">SUM(NX17-NX33)</f>
        <v>3572980.4399999976</v>
      </c>
      <c r="NY34" s="423">
        <f t="shared" si="34"/>
        <v>7016071.2400000095</v>
      </c>
      <c r="NZ34" s="423">
        <f t="shared" si="34"/>
        <v>41791417.909999996</v>
      </c>
      <c r="OA34" s="423">
        <f t="shared" si="34"/>
        <v>1858801.0900000036</v>
      </c>
      <c r="OB34" s="423">
        <f t="shared" si="34"/>
        <v>-269839284.31999969</v>
      </c>
      <c r="OC34" s="423">
        <f t="shared" si="34"/>
        <v>3331604.5199999809</v>
      </c>
      <c r="OD34" s="423">
        <f t="shared" si="34"/>
        <v>-6524259.5600000322</v>
      </c>
      <c r="OE34" s="423">
        <f t="shared" si="34"/>
        <v>-11562308.800000072</v>
      </c>
      <c r="OF34" s="423">
        <f t="shared" si="34"/>
        <v>6310560.5200000107</v>
      </c>
      <c r="OG34" s="423">
        <f t="shared" si="34"/>
        <v>856916.25999999046</v>
      </c>
      <c r="OH34" s="423">
        <f t="shared" si="34"/>
        <v>-69718886.379999965</v>
      </c>
      <c r="OI34" s="423">
        <f t="shared" si="34"/>
        <v>13303704.539999999</v>
      </c>
      <c r="OJ34" s="423">
        <f t="shared" si="34"/>
        <v>16935253.37999998</v>
      </c>
      <c r="OK34" s="423">
        <f t="shared" si="34"/>
        <v>74994842.730000019</v>
      </c>
      <c r="OL34" s="423">
        <f t="shared" si="34"/>
        <v>29887457.280000091</v>
      </c>
      <c r="OM34" s="423">
        <f t="shared" si="34"/>
        <v>203402586.16999996</v>
      </c>
      <c r="ON34" s="423">
        <f t="shared" si="34"/>
        <v>-3831991.75</v>
      </c>
      <c r="OO34" s="423">
        <f t="shared" si="34"/>
        <v>-2920099.3099999726</v>
      </c>
      <c r="OP34" s="423">
        <f t="shared" si="34"/>
        <v>-4844471.3900000155</v>
      </c>
      <c r="OQ34" s="423">
        <f t="shared" si="34"/>
        <v>39638380.610000014</v>
      </c>
      <c r="OR34" s="423">
        <f t="shared" si="34"/>
        <v>645519.13999998569</v>
      </c>
      <c r="OS34" s="423">
        <f t="shared" si="34"/>
        <v>15273446.120000005</v>
      </c>
      <c r="OT34" s="423">
        <f t="shared" si="34"/>
        <v>91479476.380000025</v>
      </c>
      <c r="OU34" s="423">
        <f t="shared" si="34"/>
        <v>244297.97999998927</v>
      </c>
      <c r="OV34" s="423">
        <f t="shared" si="34"/>
        <v>131388533.80999994</v>
      </c>
      <c r="OW34" s="423">
        <f t="shared" si="34"/>
        <v>-1264480.5199999809</v>
      </c>
      <c r="OX34" s="423">
        <f t="shared" si="34"/>
        <v>12466313.11999999</v>
      </c>
      <c r="OY34" s="423">
        <f t="shared" si="34"/>
        <v>17549950.180100001</v>
      </c>
      <c r="OZ34" s="423">
        <f t="shared" si="34"/>
        <v>42225918.930000305</v>
      </c>
      <c r="PA34" s="423">
        <f t="shared" si="34"/>
        <v>-256187.65000000596</v>
      </c>
      <c r="PB34" s="423">
        <f t="shared" si="34"/>
        <v>1513424.3199999928</v>
      </c>
      <c r="PC34" s="423">
        <f t="shared" si="34"/>
        <v>-888606.98999999464</v>
      </c>
      <c r="PD34" s="423">
        <f t="shared" si="34"/>
        <v>-4833121.3000000119</v>
      </c>
      <c r="PE34" s="423">
        <f t="shared" si="34"/>
        <v>60472505.269999981</v>
      </c>
      <c r="PF34" s="423">
        <f t="shared" si="34"/>
        <v>5734469.4899999946</v>
      </c>
      <c r="PG34" s="423">
        <f t="shared" si="34"/>
        <v>-249898.07999999821</v>
      </c>
      <c r="PH34" s="423">
        <f t="shared" si="34"/>
        <v>3636373.6999999881</v>
      </c>
      <c r="PI34" s="423">
        <f t="shared" si="34"/>
        <v>5103804.5400000066</v>
      </c>
      <c r="PJ34" s="423">
        <f t="shared" si="34"/>
        <v>10912166.170000046</v>
      </c>
      <c r="PK34" s="423">
        <f t="shared" si="34"/>
        <v>3717575.4299999774</v>
      </c>
      <c r="PL34" s="423">
        <f t="shared" si="34"/>
        <v>-2446654.3900000006</v>
      </c>
      <c r="PM34" s="423">
        <f t="shared" si="34"/>
        <v>2141568.3799999952</v>
      </c>
      <c r="PN34" s="423">
        <f t="shared" si="34"/>
        <v>1845414.4399999976</v>
      </c>
      <c r="PO34" s="423">
        <f t="shared" si="34"/>
        <v>-690150.72000000626</v>
      </c>
      <c r="PP34" s="423">
        <f t="shared" si="34"/>
        <v>-1013358.0699999966</v>
      </c>
      <c r="PQ34" s="423">
        <f t="shared" si="34"/>
        <v>19643.779999993742</v>
      </c>
      <c r="PR34" s="423">
        <f t="shared" si="34"/>
        <v>346382285.51999903</v>
      </c>
      <c r="PS34" s="423">
        <f t="shared" si="34"/>
        <v>738276.02000002563</v>
      </c>
      <c r="PT34" s="423">
        <f t="shared" si="34"/>
        <v>732191.8599999994</v>
      </c>
      <c r="PU34" s="423">
        <f t="shared" si="34"/>
        <v>-2465074.0100000203</v>
      </c>
      <c r="PV34" s="423">
        <f t="shared" si="34"/>
        <v>121701368.22000003</v>
      </c>
      <c r="PW34" s="423">
        <f t="shared" si="34"/>
        <v>-5085891.2399999946</v>
      </c>
      <c r="PX34" s="423">
        <f t="shared" si="34"/>
        <v>46812060.400000036</v>
      </c>
      <c r="PY34" s="423">
        <f t="shared" si="34"/>
        <v>-13543591.029999971</v>
      </c>
      <c r="PZ34" s="423">
        <f t="shared" si="34"/>
        <v>-5441137.4099999666</v>
      </c>
      <c r="QA34" s="423">
        <f t="shared" si="34"/>
        <v>25141.569999992847</v>
      </c>
      <c r="QB34" s="423">
        <f t="shared" si="34"/>
        <v>4122500.6700000167</v>
      </c>
      <c r="QC34" s="423">
        <f t="shared" si="34"/>
        <v>476030.77000001073</v>
      </c>
      <c r="QD34" s="423">
        <f t="shared" si="34"/>
        <v>1886333.9799999893</v>
      </c>
      <c r="QE34" s="423">
        <f t="shared" si="34"/>
        <v>-18721259.150000021</v>
      </c>
      <c r="QF34" s="423">
        <f t="shared" si="34"/>
        <v>-3835699.2299999595</v>
      </c>
      <c r="QG34" s="423">
        <f t="shared" si="34"/>
        <v>-10327785.159999996</v>
      </c>
      <c r="QH34" s="423">
        <f t="shared" si="34"/>
        <v>250014.95000000298</v>
      </c>
      <c r="QI34" s="423">
        <f t="shared" si="34"/>
        <v>431901.36000001431</v>
      </c>
      <c r="QJ34" s="423">
        <f t="shared" ref="QJ34:SU34" si="35">SUM(QJ17-QJ33)</f>
        <v>-157893.90000000596</v>
      </c>
      <c r="QK34" s="423">
        <f t="shared" si="35"/>
        <v>337710.41000005603</v>
      </c>
      <c r="QL34" s="423">
        <f t="shared" si="35"/>
        <v>51680224.539999962</v>
      </c>
      <c r="QM34" s="423">
        <f t="shared" si="35"/>
        <v>2014499.9300000072</v>
      </c>
      <c r="QN34" s="423">
        <f t="shared" si="35"/>
        <v>-869705.3400000073</v>
      </c>
      <c r="QO34" s="423">
        <f t="shared" si="35"/>
        <v>151953.69999999925</v>
      </c>
      <c r="QP34" s="423">
        <f t="shared" si="35"/>
        <v>5998010.2800000086</v>
      </c>
      <c r="QQ34" s="423">
        <f t="shared" si="35"/>
        <v>8776810.8599999957</v>
      </c>
      <c r="QR34" s="423">
        <f t="shared" si="35"/>
        <v>359398921.71999979</v>
      </c>
      <c r="QS34" s="423">
        <f t="shared" si="35"/>
        <v>-477241.41999998689</v>
      </c>
      <c r="QT34" s="423">
        <f t="shared" si="35"/>
        <v>7106813.1200000048</v>
      </c>
      <c r="QU34" s="423">
        <f t="shared" si="35"/>
        <v>209636.46000000834</v>
      </c>
      <c r="QV34" s="423">
        <f t="shared" si="35"/>
        <v>-3683310.9800000042</v>
      </c>
      <c r="QW34" s="423">
        <f t="shared" si="35"/>
        <v>83413431.25</v>
      </c>
      <c r="QX34" s="423">
        <f t="shared" si="35"/>
        <v>-6844441.3799999952</v>
      </c>
      <c r="QY34" s="423">
        <f t="shared" si="35"/>
        <v>-945175.42999997735</v>
      </c>
      <c r="QZ34" s="423">
        <f t="shared" si="35"/>
        <v>219621.87000006437</v>
      </c>
      <c r="RA34" s="423">
        <f t="shared" si="35"/>
        <v>1026409.200000003</v>
      </c>
      <c r="RB34" s="423">
        <f t="shared" si="35"/>
        <v>1304676.6100000143</v>
      </c>
      <c r="RC34" s="423">
        <f t="shared" si="35"/>
        <v>2891684.1600000039</v>
      </c>
      <c r="RD34" s="423">
        <f t="shared" si="35"/>
        <v>4042434.2699999958</v>
      </c>
      <c r="RE34" s="423">
        <f t="shared" si="35"/>
        <v>16309430.079999924</v>
      </c>
      <c r="RF34" s="423">
        <f t="shared" si="35"/>
        <v>10860233.389999986</v>
      </c>
      <c r="RG34" s="423">
        <f t="shared" si="35"/>
        <v>1165516.6500000358</v>
      </c>
      <c r="RH34" s="423">
        <f t="shared" si="35"/>
        <v>-3654538.5200000405</v>
      </c>
      <c r="RI34" s="423">
        <f t="shared" si="35"/>
        <v>6868121.6500000507</v>
      </c>
      <c r="RJ34" s="423">
        <f t="shared" si="35"/>
        <v>8083743.6099999845</v>
      </c>
      <c r="RK34" s="423">
        <f t="shared" si="35"/>
        <v>14909904.280000031</v>
      </c>
      <c r="RL34" s="423">
        <f t="shared" si="35"/>
        <v>3321589.2500000149</v>
      </c>
      <c r="RM34" s="423">
        <f t="shared" si="35"/>
        <v>-2822745.599999994</v>
      </c>
      <c r="RN34" s="423">
        <f t="shared" si="35"/>
        <v>20605959.839999974</v>
      </c>
      <c r="RO34" s="423">
        <f t="shared" si="35"/>
        <v>10189443.459999979</v>
      </c>
      <c r="RP34" s="423">
        <f t="shared" si="35"/>
        <v>-4321406.200000003</v>
      </c>
      <c r="RQ34" s="423">
        <f t="shared" si="35"/>
        <v>1689352.7299999967</v>
      </c>
      <c r="RR34" s="423">
        <f t="shared" si="35"/>
        <v>184106.93999999762</v>
      </c>
      <c r="RS34" s="423">
        <f t="shared" si="35"/>
        <v>500114.99000000954</v>
      </c>
      <c r="RT34" s="423">
        <f t="shared" si="35"/>
        <v>506979.76000000536</v>
      </c>
      <c r="RU34" s="423">
        <f t="shared" si="35"/>
        <v>191497.53000000119</v>
      </c>
      <c r="RV34" s="423">
        <f t="shared" si="35"/>
        <v>7652623.5100000054</v>
      </c>
      <c r="RW34" s="423">
        <f t="shared" si="35"/>
        <v>-4195608.2699999996</v>
      </c>
      <c r="RX34" s="423">
        <f t="shared" si="35"/>
        <v>2764575.1399999969</v>
      </c>
      <c r="RY34" s="423">
        <f t="shared" si="35"/>
        <v>86641583</v>
      </c>
      <c r="RZ34" s="423">
        <f t="shared" si="35"/>
        <v>4115439.1199999899</v>
      </c>
      <c r="SA34" s="423">
        <f t="shared" si="35"/>
        <v>4204836.2100000083</v>
      </c>
      <c r="SB34" s="423">
        <f t="shared" si="35"/>
        <v>-2696002.2599999905</v>
      </c>
      <c r="SC34" s="423">
        <f t="shared" si="35"/>
        <v>2138466.5599999949</v>
      </c>
      <c r="SD34" s="423">
        <f t="shared" si="35"/>
        <v>1181839.9600000232</v>
      </c>
      <c r="SE34" s="423">
        <f t="shared" si="35"/>
        <v>76141.859999984503</v>
      </c>
      <c r="SF34" s="423">
        <f t="shared" si="35"/>
        <v>-1821535.1400000155</v>
      </c>
      <c r="SG34" s="423">
        <f t="shared" si="35"/>
        <v>5606069.0400000066</v>
      </c>
      <c r="SH34" s="423">
        <f t="shared" si="35"/>
        <v>-1525879.869999975</v>
      </c>
      <c r="SI34" s="423">
        <f t="shared" si="35"/>
        <v>1399229.1599999964</v>
      </c>
      <c r="SJ34" s="423">
        <f t="shared" si="35"/>
        <v>3139118.7900000028</v>
      </c>
      <c r="SK34" s="423">
        <f t="shared" si="35"/>
        <v>13012313.769999981</v>
      </c>
      <c r="SL34" s="423">
        <f t="shared" si="35"/>
        <v>-549242.34999997914</v>
      </c>
      <c r="SM34" s="423">
        <f t="shared" si="35"/>
        <v>-4379801.7299999744</v>
      </c>
      <c r="SN34" s="423">
        <f t="shared" si="35"/>
        <v>-242551.70000004768</v>
      </c>
      <c r="SO34" s="423">
        <f t="shared" si="35"/>
        <v>-8352346.8199999928</v>
      </c>
      <c r="SP34" s="423">
        <f t="shared" si="35"/>
        <v>3073053.0499999821</v>
      </c>
      <c r="SQ34" s="423">
        <f t="shared" si="35"/>
        <v>-2111603.2100000083</v>
      </c>
      <c r="SR34" s="423">
        <f t="shared" si="35"/>
        <v>2019045.7100000009</v>
      </c>
      <c r="SS34" s="423">
        <f t="shared" si="35"/>
        <v>-26306657.879999518</v>
      </c>
      <c r="ST34" s="423">
        <f t="shared" si="35"/>
        <v>-4313510.7199999839</v>
      </c>
      <c r="SU34" s="423">
        <f t="shared" si="35"/>
        <v>-12434493.740000024</v>
      </c>
      <c r="SV34" s="423">
        <f t="shared" ref="SV34:VG34" si="36">SUM(SV17-SV33)</f>
        <v>-7014830.0199999958</v>
      </c>
      <c r="SW34" s="423">
        <f t="shared" si="36"/>
        <v>-1881617.9199999943</v>
      </c>
      <c r="SX34" s="423">
        <f t="shared" si="36"/>
        <v>-3201857.5399999917</v>
      </c>
      <c r="SY34" s="423">
        <f t="shared" si="36"/>
        <v>-1508123.8300000131</v>
      </c>
      <c r="SZ34" s="423">
        <f t="shared" si="36"/>
        <v>916195.06999996305</v>
      </c>
      <c r="TA34" s="423">
        <f t="shared" si="36"/>
        <v>-3902220.280000031</v>
      </c>
      <c r="TB34" s="423">
        <f t="shared" si="36"/>
        <v>-1893640.1099999994</v>
      </c>
      <c r="TC34" s="423">
        <f t="shared" si="36"/>
        <v>7543007.4100000113</v>
      </c>
      <c r="TD34" s="423">
        <f t="shared" si="36"/>
        <v>11937521.420000017</v>
      </c>
      <c r="TE34" s="423">
        <f t="shared" si="36"/>
        <v>3532434.5399999917</v>
      </c>
      <c r="TF34" s="423">
        <f t="shared" si="36"/>
        <v>4880695.8500000164</v>
      </c>
      <c r="TG34" s="423">
        <f t="shared" si="36"/>
        <v>190155215.93000007</v>
      </c>
      <c r="TH34" s="423">
        <f t="shared" si="36"/>
        <v>11401266.719999984</v>
      </c>
      <c r="TI34" s="423">
        <f t="shared" si="36"/>
        <v>-2924557.3799999878</v>
      </c>
      <c r="TJ34" s="423">
        <f t="shared" si="36"/>
        <v>1636199.8300000131</v>
      </c>
      <c r="TK34" s="423">
        <f t="shared" si="36"/>
        <v>2766311.7799999714</v>
      </c>
      <c r="TL34" s="423">
        <f t="shared" si="36"/>
        <v>12271347.339999974</v>
      </c>
      <c r="TM34" s="423">
        <f t="shared" si="36"/>
        <v>4183326.599999994</v>
      </c>
      <c r="TN34" s="423">
        <f t="shared" si="36"/>
        <v>-8586060.379999876</v>
      </c>
      <c r="TO34" s="423">
        <f t="shared" si="36"/>
        <v>-2220288.0199999809</v>
      </c>
      <c r="TP34" s="423">
        <f t="shared" si="36"/>
        <v>2334740.6999999881</v>
      </c>
      <c r="TQ34" s="423">
        <f t="shared" si="36"/>
        <v>4458558.3399999738</v>
      </c>
      <c r="TR34" s="423">
        <f t="shared" si="36"/>
        <v>2161671.8200000077</v>
      </c>
      <c r="TS34" s="423">
        <f t="shared" si="36"/>
        <v>9841380.7500000075</v>
      </c>
      <c r="TT34" s="423">
        <f t="shared" si="36"/>
        <v>-5999973.5100000054</v>
      </c>
      <c r="TU34" s="423">
        <f t="shared" si="36"/>
        <v>1411027.4300000072</v>
      </c>
      <c r="TV34" s="423">
        <f t="shared" si="36"/>
        <v>4715835.8699999899</v>
      </c>
      <c r="TW34" s="423">
        <f t="shared" si="36"/>
        <v>-2500073.6299999952</v>
      </c>
      <c r="TX34" s="423">
        <f t="shared" si="36"/>
        <v>4027321.1500000209</v>
      </c>
      <c r="TY34" s="423">
        <f t="shared" si="36"/>
        <v>81229795.639999866</v>
      </c>
      <c r="TZ34" s="423">
        <f t="shared" si="36"/>
        <v>7206683.599999994</v>
      </c>
      <c r="UA34" s="423">
        <f t="shared" si="36"/>
        <v>-3368162.0200000256</v>
      </c>
      <c r="UB34" s="423">
        <f t="shared" si="36"/>
        <v>-2280501.6399999857</v>
      </c>
      <c r="UC34" s="423">
        <f t="shared" si="36"/>
        <v>106269472.2700001</v>
      </c>
      <c r="UD34" s="423">
        <f t="shared" si="36"/>
        <v>-9604349.8799999952</v>
      </c>
      <c r="UE34" s="423">
        <f t="shared" si="36"/>
        <v>-9677232.8600000031</v>
      </c>
      <c r="UF34" s="423">
        <f t="shared" si="36"/>
        <v>-5329414.7299999967</v>
      </c>
      <c r="UG34" s="423">
        <f t="shared" si="36"/>
        <v>-8647952.0399999917</v>
      </c>
      <c r="UH34" s="423">
        <f t="shared" si="36"/>
        <v>-16028599.689999938</v>
      </c>
      <c r="UI34" s="423">
        <f t="shared" si="36"/>
        <v>-3912679.2599999905</v>
      </c>
      <c r="UJ34" s="423">
        <f t="shared" si="36"/>
        <v>-716874.47000001371</v>
      </c>
      <c r="UK34" s="423">
        <f t="shared" si="36"/>
        <v>327825.09999999404</v>
      </c>
      <c r="UL34" s="423">
        <f t="shared" si="36"/>
        <v>-575622.67999993265</v>
      </c>
      <c r="UM34" s="423">
        <f t="shared" si="36"/>
        <v>-6731099.1899999678</v>
      </c>
      <c r="UN34" s="423">
        <f t="shared" si="36"/>
        <v>75560347.030000687</v>
      </c>
      <c r="UO34" s="423">
        <f t="shared" si="36"/>
        <v>7314688.9100000113</v>
      </c>
      <c r="UP34" s="423">
        <f t="shared" si="36"/>
        <v>5929913.099999994</v>
      </c>
      <c r="UQ34" s="423">
        <f t="shared" si="36"/>
        <v>63168635.690000117</v>
      </c>
      <c r="UR34" s="423">
        <f t="shared" si="36"/>
        <v>695073.66999999806</v>
      </c>
      <c r="US34" s="423">
        <f t="shared" si="36"/>
        <v>4229622.3299999982</v>
      </c>
      <c r="UT34" s="423">
        <f t="shared" si="36"/>
        <v>6474508.469999969</v>
      </c>
      <c r="UU34" s="423">
        <f t="shared" si="36"/>
        <v>-3082408.0799999833</v>
      </c>
      <c r="UV34" s="423">
        <f t="shared" si="36"/>
        <v>1055389.8800000101</v>
      </c>
      <c r="UW34" s="423">
        <f t="shared" si="36"/>
        <v>2128495.3000000119</v>
      </c>
      <c r="UX34" s="423">
        <f t="shared" si="36"/>
        <v>3753790.2600000203</v>
      </c>
      <c r="UY34" s="423">
        <f t="shared" si="36"/>
        <v>28890856.890000045</v>
      </c>
      <c r="UZ34" s="423">
        <f t="shared" si="36"/>
        <v>4631271.6200000346</v>
      </c>
      <c r="VA34" s="423">
        <f t="shared" si="36"/>
        <v>31065668.030000031</v>
      </c>
      <c r="VB34" s="423">
        <f t="shared" si="36"/>
        <v>1883623.6000000089</v>
      </c>
      <c r="VC34" s="423">
        <f t="shared" si="36"/>
        <v>-5098064.7799999863</v>
      </c>
      <c r="VD34" s="423">
        <f t="shared" si="36"/>
        <v>-2159718.4100000113</v>
      </c>
      <c r="VE34" s="423">
        <f t="shared" si="36"/>
        <v>-1654976.4899999872</v>
      </c>
      <c r="VF34" s="423">
        <f t="shared" si="36"/>
        <v>-17672667.74000001</v>
      </c>
      <c r="VG34" s="423">
        <f t="shared" si="36"/>
        <v>-1074985.9399999902</v>
      </c>
      <c r="VH34" s="423">
        <f t="shared" ref="VH34:XS34" si="37">SUM(VH17-VH33)</f>
        <v>7736659.0799999982</v>
      </c>
      <c r="VI34" s="423">
        <f t="shared" si="37"/>
        <v>6124790.6000000015</v>
      </c>
      <c r="VJ34" s="423">
        <f t="shared" si="37"/>
        <v>108420316.05000019</v>
      </c>
      <c r="VK34" s="423">
        <f t="shared" si="37"/>
        <v>-879317.43000002205</v>
      </c>
      <c r="VL34" s="423">
        <f t="shared" si="37"/>
        <v>565128.48000001907</v>
      </c>
      <c r="VM34" s="423">
        <f t="shared" si="37"/>
        <v>-3605372.1800000668</v>
      </c>
      <c r="VN34" s="423">
        <f t="shared" si="37"/>
        <v>-8476565.2400000393</v>
      </c>
      <c r="VO34" s="423">
        <f t="shared" si="37"/>
        <v>-10040804.300000012</v>
      </c>
      <c r="VP34" s="423">
        <f t="shared" si="37"/>
        <v>-11673791.680000007</v>
      </c>
      <c r="VQ34" s="423">
        <f t="shared" si="37"/>
        <v>7881141.3799999803</v>
      </c>
      <c r="VR34" s="423">
        <f t="shared" si="37"/>
        <v>-11042638.560000002</v>
      </c>
      <c r="VS34" s="423">
        <f t="shared" si="37"/>
        <v>556420.94000005722</v>
      </c>
      <c r="VT34" s="423">
        <f t="shared" si="37"/>
        <v>-6761186.7900000215</v>
      </c>
      <c r="VU34" s="423">
        <f t="shared" si="37"/>
        <v>82828224.769999981</v>
      </c>
      <c r="VV34" s="423">
        <f t="shared" si="37"/>
        <v>-2484738.5899999887</v>
      </c>
      <c r="VW34" s="423">
        <f t="shared" si="37"/>
        <v>-2875439.5600000024</v>
      </c>
      <c r="VX34" s="423">
        <f t="shared" si="37"/>
        <v>6588073.4899999797</v>
      </c>
      <c r="VY34" s="423">
        <f t="shared" si="37"/>
        <v>309587827.95999908</v>
      </c>
      <c r="VZ34" s="423">
        <f t="shared" si="37"/>
        <v>-17409493.950000018</v>
      </c>
      <c r="WA34" s="423">
        <f t="shared" si="37"/>
        <v>-735559.09000000358</v>
      </c>
      <c r="WB34" s="423">
        <f t="shared" si="37"/>
        <v>39714733.989999995</v>
      </c>
      <c r="WC34" s="423">
        <f t="shared" si="37"/>
        <v>-6316709.5600000024</v>
      </c>
      <c r="WD34" s="423">
        <f t="shared" si="37"/>
        <v>4444209.5799999833</v>
      </c>
      <c r="WE34" s="423">
        <f t="shared" si="37"/>
        <v>-9273009.2800000608</v>
      </c>
      <c r="WF34" s="423">
        <f t="shared" si="37"/>
        <v>57767493.009999931</v>
      </c>
      <c r="WG34" s="423">
        <f t="shared" si="37"/>
        <v>-7935814.4199999869</v>
      </c>
      <c r="WH34" s="423">
        <f t="shared" si="37"/>
        <v>8179699.9899999797</v>
      </c>
      <c r="WI34" s="423">
        <f t="shared" si="37"/>
        <v>-177034.85000002384</v>
      </c>
      <c r="WJ34" s="423">
        <f t="shared" si="37"/>
        <v>156371218.31000006</v>
      </c>
      <c r="WK34" s="423">
        <f t="shared" si="37"/>
        <v>29333029.830000043</v>
      </c>
      <c r="WL34" s="423">
        <f t="shared" si="37"/>
        <v>-8648484.6700000167</v>
      </c>
      <c r="WM34" s="423">
        <f t="shared" si="37"/>
        <v>-1444573.5</v>
      </c>
      <c r="WN34" s="423">
        <f t="shared" si="37"/>
        <v>5587090.530000031</v>
      </c>
      <c r="WO34" s="423">
        <f t="shared" si="37"/>
        <v>-806668.29000002146</v>
      </c>
      <c r="WP34" s="423">
        <f t="shared" si="37"/>
        <v>-27007672.310000092</v>
      </c>
      <c r="WQ34" s="423">
        <f t="shared" si="37"/>
        <v>7764510.9200000167</v>
      </c>
      <c r="WR34" s="423">
        <f t="shared" si="37"/>
        <v>8456541.0399999321</v>
      </c>
      <c r="WS34" s="423">
        <f t="shared" si="37"/>
        <v>231368636.2299999</v>
      </c>
      <c r="WT34" s="423">
        <f t="shared" si="37"/>
        <v>-8735343.4899999946</v>
      </c>
      <c r="WU34" s="423">
        <f t="shared" si="37"/>
        <v>-5189391.9200000018</v>
      </c>
      <c r="WV34" s="423">
        <f t="shared" si="37"/>
        <v>7494451.3599999696</v>
      </c>
      <c r="WW34" s="423">
        <f t="shared" si="37"/>
        <v>4507842.4599999785</v>
      </c>
      <c r="WX34" s="423">
        <f t="shared" si="37"/>
        <v>-1890810.3999999911</v>
      </c>
      <c r="WY34" s="423">
        <f t="shared" si="37"/>
        <v>-8510569.2099999934</v>
      </c>
      <c r="WZ34" s="423">
        <f t="shared" si="37"/>
        <v>-104615.92000003159</v>
      </c>
      <c r="XA34" s="423">
        <f t="shared" si="37"/>
        <v>1462725.6499999762</v>
      </c>
      <c r="XB34" s="423">
        <f t="shared" si="37"/>
        <v>-4661142.6299999878</v>
      </c>
      <c r="XC34" s="423">
        <f t="shared" si="37"/>
        <v>10438791.174000002</v>
      </c>
      <c r="XD34" s="423">
        <f t="shared" si="37"/>
        <v>24512615.881000005</v>
      </c>
      <c r="XE34" s="423">
        <f t="shared" si="37"/>
        <v>13879397.389999993</v>
      </c>
      <c r="XF34" s="423">
        <f t="shared" si="37"/>
        <v>45964495.00999999</v>
      </c>
      <c r="XG34" s="423">
        <f t="shared" si="37"/>
        <v>-8020149.2600000203</v>
      </c>
      <c r="XH34" s="423">
        <f t="shared" si="37"/>
        <v>-12738138.219999999</v>
      </c>
      <c r="XI34" s="423">
        <f t="shared" si="37"/>
        <v>67676597.420000076</v>
      </c>
      <c r="XJ34" s="423">
        <f t="shared" si="37"/>
        <v>-11631087.370000005</v>
      </c>
      <c r="XK34" s="423">
        <f t="shared" si="37"/>
        <v>20517223.649999976</v>
      </c>
      <c r="XL34" s="423">
        <f t="shared" si="37"/>
        <v>-21888370.959999859</v>
      </c>
      <c r="XM34" s="423">
        <f t="shared" si="37"/>
        <v>22083322.530000031</v>
      </c>
      <c r="XN34" s="423">
        <f t="shared" si="37"/>
        <v>-4204870.9399999529</v>
      </c>
      <c r="XO34" s="423">
        <f t="shared" si="37"/>
        <v>93176641.100000143</v>
      </c>
      <c r="XP34" s="423">
        <f t="shared" si="37"/>
        <v>7272811.2800000012</v>
      </c>
      <c r="XQ34" s="423">
        <f t="shared" si="37"/>
        <v>-6837270.7499999851</v>
      </c>
      <c r="XR34" s="423">
        <f t="shared" si="37"/>
        <v>-2531314.3800000101</v>
      </c>
      <c r="XS34" s="423">
        <f t="shared" si="37"/>
        <v>-704490.93999998271</v>
      </c>
      <c r="XT34" s="423">
        <f t="shared" ref="XT34:AAE34" si="38">SUM(XT17-XT33)</f>
        <v>2495406.9300000072</v>
      </c>
      <c r="XU34" s="423">
        <f t="shared" si="38"/>
        <v>146755.23000003397</v>
      </c>
      <c r="XV34" s="423">
        <f t="shared" si="38"/>
        <v>1240033.2699999958</v>
      </c>
      <c r="XW34" s="423">
        <f t="shared" si="38"/>
        <v>-4392367.2299999893</v>
      </c>
      <c r="XX34" s="423">
        <f t="shared" si="38"/>
        <v>-156821.28999999166</v>
      </c>
      <c r="XY34" s="423">
        <f t="shared" si="38"/>
        <v>-403172.71999996901</v>
      </c>
      <c r="XZ34" s="423">
        <f t="shared" si="38"/>
        <v>-4421781.4600000232</v>
      </c>
      <c r="YA34" s="423">
        <f t="shared" si="38"/>
        <v>21885996.190000013</v>
      </c>
      <c r="YB34" s="423">
        <f t="shared" si="38"/>
        <v>14222287.499999985</v>
      </c>
      <c r="YC34" s="423">
        <f t="shared" si="38"/>
        <v>470914017.89000034</v>
      </c>
      <c r="YD34" s="423">
        <f t="shared" si="38"/>
        <v>2388885.1200000197</v>
      </c>
      <c r="YE34" s="423">
        <f t="shared" si="38"/>
        <v>36987235.610000014</v>
      </c>
      <c r="YF34" s="423">
        <f t="shared" si="38"/>
        <v>4521177.4099999815</v>
      </c>
      <c r="YG34" s="423">
        <f t="shared" si="38"/>
        <v>119788719.39000005</v>
      </c>
      <c r="YH34" s="423">
        <f t="shared" si="38"/>
        <v>-3784074.6599999964</v>
      </c>
      <c r="YI34" s="423">
        <f t="shared" si="38"/>
        <v>17220137.799999952</v>
      </c>
      <c r="YJ34" s="423">
        <f t="shared" si="38"/>
        <v>13464084.350000009</v>
      </c>
      <c r="YK34" s="423">
        <f t="shared" si="38"/>
        <v>20103643.039999962</v>
      </c>
      <c r="YL34" s="423">
        <f t="shared" si="38"/>
        <v>-8488921.7200000286</v>
      </c>
      <c r="YM34" s="423">
        <f t="shared" si="38"/>
        <v>19572959.729999989</v>
      </c>
      <c r="YN34" s="423">
        <f t="shared" si="38"/>
        <v>-2121299.7599999756</v>
      </c>
      <c r="YO34" s="423">
        <f t="shared" si="38"/>
        <v>2434581.6599999815</v>
      </c>
      <c r="YP34" s="423">
        <f t="shared" si="38"/>
        <v>3348294.5900000036</v>
      </c>
      <c r="YQ34" s="423">
        <f t="shared" si="38"/>
        <v>9402052.5199999958</v>
      </c>
      <c r="YR34" s="423">
        <f t="shared" si="38"/>
        <v>15399322.840000004</v>
      </c>
      <c r="YS34" s="423">
        <f t="shared" si="38"/>
        <v>922101.34600001574</v>
      </c>
      <c r="YT34" s="423">
        <f t="shared" si="38"/>
        <v>-18273005.03000021</v>
      </c>
      <c r="YU34" s="423">
        <f t="shared" si="38"/>
        <v>6168933.5700000077</v>
      </c>
      <c r="YV34" s="423">
        <f t="shared" si="38"/>
        <v>14015296.070000008</v>
      </c>
      <c r="YW34" s="423">
        <f t="shared" si="38"/>
        <v>5110023.8800000399</v>
      </c>
      <c r="YX34" s="423">
        <f t="shared" si="38"/>
        <v>-8857037.9800000042</v>
      </c>
      <c r="YY34" s="423">
        <f t="shared" si="38"/>
        <v>-316394.32999999821</v>
      </c>
      <c r="YZ34" s="423">
        <f t="shared" si="38"/>
        <v>11918078.070000023</v>
      </c>
      <c r="ZA34" s="423">
        <f t="shared" si="38"/>
        <v>2282388.8600001335</v>
      </c>
      <c r="ZB34" s="423">
        <f t="shared" si="38"/>
        <v>5945040.5300000161</v>
      </c>
      <c r="ZC34" s="423">
        <f t="shared" si="38"/>
        <v>-1337164.6999999881</v>
      </c>
      <c r="ZD34" s="423">
        <f t="shared" si="38"/>
        <v>-2690525.4000000656</v>
      </c>
      <c r="ZE34" s="423">
        <f t="shared" si="38"/>
        <v>5279372.0900000185</v>
      </c>
      <c r="ZF34" s="423">
        <f t="shared" si="38"/>
        <v>677453.92999999225</v>
      </c>
      <c r="ZG34" s="423">
        <f t="shared" si="38"/>
        <v>7674401.0800000057</v>
      </c>
      <c r="ZH34" s="423">
        <f t="shared" si="38"/>
        <v>51532.789999999106</v>
      </c>
      <c r="ZI34" s="423">
        <f t="shared" si="38"/>
        <v>13730462.120000035</v>
      </c>
      <c r="ZJ34" s="423">
        <f t="shared" si="38"/>
        <v>267761338.18999982</v>
      </c>
      <c r="ZK34" s="423">
        <f t="shared" si="38"/>
        <v>3453016.6099999845</v>
      </c>
      <c r="ZL34" s="423">
        <f t="shared" si="38"/>
        <v>-4872701.192999959</v>
      </c>
      <c r="ZM34" s="423">
        <f t="shared" si="38"/>
        <v>-12702268.350000143</v>
      </c>
      <c r="ZN34" s="423">
        <f t="shared" si="38"/>
        <v>-5917063.5000000298</v>
      </c>
      <c r="ZO34" s="423">
        <f t="shared" si="38"/>
        <v>7304264.1899999678</v>
      </c>
      <c r="ZP34" s="423">
        <f t="shared" si="38"/>
        <v>13256219.190000027</v>
      </c>
      <c r="ZQ34" s="423">
        <f t="shared" si="38"/>
        <v>66095605.849999994</v>
      </c>
      <c r="ZR34" s="423">
        <f t="shared" si="38"/>
        <v>39329.8599999547</v>
      </c>
      <c r="ZS34" s="423">
        <f t="shared" si="38"/>
        <v>-29937022.720000029</v>
      </c>
      <c r="ZT34" s="423">
        <f t="shared" si="38"/>
        <v>3435425.3000000119</v>
      </c>
      <c r="ZU34" s="423">
        <f t="shared" si="38"/>
        <v>-1840634.4299999923</v>
      </c>
      <c r="ZV34" s="423">
        <f t="shared" si="38"/>
        <v>947322.43000003695</v>
      </c>
      <c r="ZW34" s="423">
        <f t="shared" si="38"/>
        <v>3584193.599999994</v>
      </c>
      <c r="ZX34" s="423">
        <f t="shared" si="38"/>
        <v>1235520.0100000054</v>
      </c>
      <c r="ZY34" s="423">
        <f t="shared" si="38"/>
        <v>-906569.84999997914</v>
      </c>
      <c r="ZZ34" s="423">
        <f t="shared" si="38"/>
        <v>7051691.3099999726</v>
      </c>
      <c r="AAA34" s="423">
        <f t="shared" si="38"/>
        <v>6851544.7099999934</v>
      </c>
      <c r="AAB34" s="423">
        <f t="shared" si="38"/>
        <v>3942640.8499999791</v>
      </c>
      <c r="AAC34" s="423">
        <f t="shared" si="38"/>
        <v>9388973.5400000066</v>
      </c>
      <c r="AAD34" s="423">
        <f t="shared" si="38"/>
        <v>979080.72999998927</v>
      </c>
      <c r="AAE34" s="423">
        <f t="shared" si="38"/>
        <v>-2445858.1400000006</v>
      </c>
      <c r="AAF34" s="423">
        <f t="shared" ref="AAF34:ACQ34" si="39">SUM(AAF17-AAF33)</f>
        <v>23658408.879999995</v>
      </c>
      <c r="AAG34" s="423">
        <f t="shared" si="39"/>
        <v>19853293.559999973</v>
      </c>
      <c r="AAH34" s="423">
        <f t="shared" si="39"/>
        <v>-1029308.650000006</v>
      </c>
      <c r="AAI34" s="423">
        <f t="shared" si="39"/>
        <v>11268103.36999996</v>
      </c>
      <c r="AAJ34" s="423">
        <f t="shared" si="39"/>
        <v>22345810.390000001</v>
      </c>
      <c r="AAK34" s="423">
        <f t="shared" si="39"/>
        <v>6173431.2300000042</v>
      </c>
      <c r="AAL34" s="423">
        <f t="shared" si="39"/>
        <v>5724131.4370999932</v>
      </c>
      <c r="AAM34" s="423">
        <f t="shared" si="39"/>
        <v>2108031.7400007248</v>
      </c>
      <c r="AAN34" s="423">
        <f t="shared" si="39"/>
        <v>4445979.2099999934</v>
      </c>
      <c r="AAO34" s="423">
        <f t="shared" si="39"/>
        <v>6348074.9700000286</v>
      </c>
      <c r="AAP34" s="423">
        <f t="shared" si="39"/>
        <v>6600961.849999994</v>
      </c>
      <c r="AAQ34" s="423">
        <f t="shared" si="39"/>
        <v>-14522808.669999987</v>
      </c>
      <c r="AAR34" s="423">
        <f t="shared" si="39"/>
        <v>7992186.0099999756</v>
      </c>
      <c r="AAS34" s="423">
        <f t="shared" si="39"/>
        <v>4845920.7400000244</v>
      </c>
      <c r="AAT34" s="423">
        <f t="shared" si="39"/>
        <v>-434173.07999998331</v>
      </c>
      <c r="AAU34" s="423">
        <f t="shared" si="39"/>
        <v>-300339.31000000238</v>
      </c>
      <c r="AAV34" s="423">
        <f t="shared" si="39"/>
        <v>2208451.8499999791</v>
      </c>
      <c r="AAW34" s="423">
        <f t="shared" si="39"/>
        <v>-9672057.8200000226</v>
      </c>
      <c r="AAX34" s="423">
        <f t="shared" si="39"/>
        <v>14328677.500000358</v>
      </c>
      <c r="AAY34" s="423">
        <f t="shared" si="39"/>
        <v>-3608723.4400000572</v>
      </c>
      <c r="AAZ34" s="423">
        <f t="shared" si="39"/>
        <v>62649.579999983311</v>
      </c>
      <c r="ABA34" s="423">
        <f t="shared" si="39"/>
        <v>1292087.8400000334</v>
      </c>
      <c r="ABB34" s="423">
        <f t="shared" si="39"/>
        <v>7522840.5799999982</v>
      </c>
      <c r="ABC34" s="423">
        <f t="shared" si="39"/>
        <v>3276305.4699999988</v>
      </c>
      <c r="ABD34" s="423">
        <f t="shared" si="39"/>
        <v>-1132481.4100000262</v>
      </c>
      <c r="ABE34" s="423">
        <f t="shared" si="39"/>
        <v>-3862288.8399999961</v>
      </c>
      <c r="ABF34" s="423">
        <f t="shared" si="39"/>
        <v>43484455.969999909</v>
      </c>
      <c r="ABG34" s="423">
        <f t="shared" si="39"/>
        <v>-46253745.420000076</v>
      </c>
      <c r="ABH34" s="423">
        <f t="shared" si="39"/>
        <v>252144.90000000596</v>
      </c>
      <c r="ABI34" s="423">
        <f t="shared" si="39"/>
        <v>1974189.3300000057</v>
      </c>
      <c r="ABJ34" s="423">
        <f t="shared" si="39"/>
        <v>-1889145.4900000095</v>
      </c>
      <c r="ABK34" s="423">
        <f t="shared" si="39"/>
        <v>9634192.9799999744</v>
      </c>
      <c r="ABL34" s="423">
        <f t="shared" si="39"/>
        <v>9824327.6200000048</v>
      </c>
      <c r="ABM34" s="423">
        <f t="shared" si="39"/>
        <v>1268435.7100002766</v>
      </c>
      <c r="ABN34" s="423">
        <f t="shared" si="39"/>
        <v>20873842.689999983</v>
      </c>
      <c r="ABO34" s="423">
        <f t="shared" si="39"/>
        <v>-3224656.25</v>
      </c>
      <c r="ABP34" s="423">
        <f t="shared" si="39"/>
        <v>4537475.2300000191</v>
      </c>
      <c r="ABQ34" s="423">
        <f t="shared" si="39"/>
        <v>-11667909.629999965</v>
      </c>
      <c r="ABR34" s="423">
        <f t="shared" si="39"/>
        <v>5895321.6900000125</v>
      </c>
      <c r="ABS34" s="423">
        <f t="shared" si="39"/>
        <v>-1847788.6200000048</v>
      </c>
      <c r="ABT34" s="423">
        <f t="shared" si="39"/>
        <v>8309352.1100000143</v>
      </c>
      <c r="ABU34" s="423">
        <f t="shared" si="39"/>
        <v>-1079629.7899999954</v>
      </c>
      <c r="ABV34" s="423">
        <f t="shared" si="39"/>
        <v>181742624.8499999</v>
      </c>
      <c r="ABW34" s="423">
        <f t="shared" si="39"/>
        <v>-4255732.6299999952</v>
      </c>
      <c r="ABX34" s="423">
        <f t="shared" si="39"/>
        <v>206149.98999994993</v>
      </c>
      <c r="ABY34" s="423">
        <f t="shared" si="39"/>
        <v>5211756.1300000101</v>
      </c>
      <c r="ABZ34" s="423">
        <f t="shared" si="39"/>
        <v>8461861.1399999857</v>
      </c>
      <c r="ACA34" s="423">
        <f t="shared" si="39"/>
        <v>343371.21000003815</v>
      </c>
      <c r="ACB34" s="423">
        <f t="shared" si="39"/>
        <v>2548271.1199999973</v>
      </c>
      <c r="ACC34" s="423">
        <f t="shared" si="39"/>
        <v>14486236.75999999</v>
      </c>
      <c r="ACD34" s="423">
        <f t="shared" si="39"/>
        <v>-2525370.9699999839</v>
      </c>
      <c r="ACE34" s="423">
        <f t="shared" si="39"/>
        <v>2013654.5599999726</v>
      </c>
      <c r="ACF34" s="423">
        <f t="shared" si="39"/>
        <v>158944.64999999851</v>
      </c>
      <c r="ACG34" s="423">
        <f t="shared" si="39"/>
        <v>469048004.59000039</v>
      </c>
      <c r="ACH34" s="423">
        <f t="shared" si="39"/>
        <v>-1142409.5600000024</v>
      </c>
      <c r="ACI34" s="423">
        <f t="shared" si="39"/>
        <v>34982.329999998212</v>
      </c>
      <c r="ACJ34" s="423">
        <f t="shared" si="39"/>
        <v>3092714.1099999845</v>
      </c>
      <c r="ACK34" s="423">
        <f t="shared" si="39"/>
        <v>-7598181.5</v>
      </c>
      <c r="ACL34" s="423">
        <f t="shared" si="39"/>
        <v>9089974.7400000244</v>
      </c>
      <c r="ACM34" s="423">
        <f t="shared" si="39"/>
        <v>-16504790.559999987</v>
      </c>
      <c r="ACN34" s="423">
        <f t="shared" si="39"/>
        <v>18827628.060000002</v>
      </c>
      <c r="ACO34" s="423">
        <f t="shared" si="39"/>
        <v>34805473.200000048</v>
      </c>
      <c r="ACP34" s="423">
        <f t="shared" si="39"/>
        <v>1477672.5</v>
      </c>
      <c r="ACQ34" s="423">
        <f t="shared" si="39"/>
        <v>9236917.519999966</v>
      </c>
      <c r="ACR34" s="423">
        <f t="shared" ref="ACR34:AFC34" si="40">SUM(ACR17-ACR33)</f>
        <v>223266.19000002742</v>
      </c>
      <c r="ACS34" s="423">
        <f t="shared" si="40"/>
        <v>17447210.899999991</v>
      </c>
      <c r="ACT34" s="423">
        <f t="shared" si="40"/>
        <v>69173542.290000081</v>
      </c>
      <c r="ACU34" s="423">
        <f t="shared" si="40"/>
        <v>87293.90000000596</v>
      </c>
      <c r="ACV34" s="423">
        <f t="shared" si="40"/>
        <v>-3644388.3840000033</v>
      </c>
      <c r="ACW34" s="423">
        <f t="shared" si="40"/>
        <v>3475648.1200000048</v>
      </c>
      <c r="ACX34" s="423">
        <f t="shared" si="40"/>
        <v>26715.520000003278</v>
      </c>
      <c r="ACY34" s="423">
        <f t="shared" si="40"/>
        <v>-4594100.8000000045</v>
      </c>
      <c r="ACZ34" s="423">
        <f t="shared" si="40"/>
        <v>-3526199.5500000194</v>
      </c>
      <c r="ADA34" s="423">
        <f t="shared" si="40"/>
        <v>141917.25</v>
      </c>
      <c r="ADB34" s="423">
        <f t="shared" si="40"/>
        <v>4543302.1799999923</v>
      </c>
      <c r="ADC34" s="423">
        <f t="shared" si="40"/>
        <v>7340176.5799999982</v>
      </c>
      <c r="ADD34" s="423">
        <f t="shared" si="40"/>
        <v>-14341867.470000148</v>
      </c>
      <c r="ADE34" s="423">
        <f t="shared" si="40"/>
        <v>-46390580.25999999</v>
      </c>
      <c r="ADF34" s="423">
        <f t="shared" si="40"/>
        <v>1906194.1900000051</v>
      </c>
      <c r="ADG34" s="423">
        <f t="shared" si="40"/>
        <v>5056734.2000000179</v>
      </c>
      <c r="ADH34" s="423">
        <f t="shared" si="40"/>
        <v>-1723833.8799999654</v>
      </c>
      <c r="ADI34" s="423">
        <f t="shared" si="40"/>
        <v>5103572.1800000072</v>
      </c>
      <c r="ADJ34" s="423">
        <f t="shared" si="40"/>
        <v>5663118.0900000036</v>
      </c>
      <c r="ADK34" s="423">
        <f t="shared" si="40"/>
        <v>-2108598.9600000083</v>
      </c>
      <c r="ADL34" s="423">
        <f t="shared" si="40"/>
        <v>3465527.1299999803</v>
      </c>
      <c r="ADM34" s="423">
        <f t="shared" si="40"/>
        <v>53739209.539999962</v>
      </c>
      <c r="ADN34" s="423">
        <f t="shared" si="40"/>
        <v>-1599618.0100000203</v>
      </c>
      <c r="ADO34" s="423">
        <f t="shared" si="40"/>
        <v>-23930101.74000001</v>
      </c>
      <c r="ADP34" s="423">
        <f t="shared" si="40"/>
        <v>72592196.130000114</v>
      </c>
      <c r="ADQ34" s="423">
        <f t="shared" si="40"/>
        <v>2629292.8100000098</v>
      </c>
      <c r="ADR34" s="423">
        <f t="shared" si="40"/>
        <v>6703888.94000002</v>
      </c>
      <c r="ADS34" s="423">
        <f t="shared" si="40"/>
        <v>-4737093.0899999589</v>
      </c>
      <c r="ADT34" s="423">
        <f t="shared" si="40"/>
        <v>-1044.4699999913573</v>
      </c>
      <c r="ADU34" s="423">
        <f t="shared" si="40"/>
        <v>115049923.44999981</v>
      </c>
      <c r="ADV34" s="423">
        <f t="shared" si="40"/>
        <v>-1683236.3500000834</v>
      </c>
      <c r="ADW34" s="423">
        <f t="shared" si="40"/>
        <v>-20141370.230000079</v>
      </c>
      <c r="ADX34" s="423">
        <f t="shared" si="40"/>
        <v>-2363173.5600000173</v>
      </c>
      <c r="ADY34" s="423">
        <f t="shared" si="40"/>
        <v>11027173.88000001</v>
      </c>
      <c r="ADZ34" s="423">
        <f t="shared" si="40"/>
        <v>24397463.170000017</v>
      </c>
      <c r="AEA34" s="423">
        <f t="shared" si="40"/>
        <v>3195254.1500000209</v>
      </c>
      <c r="AEB34" s="423">
        <f t="shared" si="40"/>
        <v>19802994.540000007</v>
      </c>
      <c r="AEC34" s="423">
        <f t="shared" si="40"/>
        <v>-5483753.8499999791</v>
      </c>
      <c r="AED34" s="423">
        <f t="shared" si="40"/>
        <v>-2080953.650000006</v>
      </c>
      <c r="AEE34" s="423">
        <f t="shared" si="40"/>
        <v>-17027350.230000019</v>
      </c>
      <c r="AEF34" s="423">
        <f t="shared" si="40"/>
        <v>-18097330.819999993</v>
      </c>
      <c r="AEG34" s="423">
        <f t="shared" si="40"/>
        <v>-7475303.0400000066</v>
      </c>
      <c r="AEH34" s="423">
        <f t="shared" si="40"/>
        <v>-5525283.849999994</v>
      </c>
      <c r="AEI34" s="423">
        <f t="shared" si="40"/>
        <v>-969141.69000002742</v>
      </c>
      <c r="AEJ34" s="423">
        <f t="shared" si="40"/>
        <v>-15154151.589999974</v>
      </c>
      <c r="AEK34" s="423">
        <f t="shared" si="40"/>
        <v>-788632.88999998569</v>
      </c>
      <c r="AEL34" s="423">
        <f t="shared" si="40"/>
        <v>-5121182.0500000715</v>
      </c>
      <c r="AEM34" s="423">
        <f t="shared" si="40"/>
        <v>-12531000.479999997</v>
      </c>
      <c r="AEN34" s="423">
        <f t="shared" si="40"/>
        <v>88725784.309999973</v>
      </c>
      <c r="AEO34" s="423">
        <f t="shared" si="40"/>
        <v>221713474.87999964</v>
      </c>
      <c r="AEP34" s="423">
        <f t="shared" si="40"/>
        <v>-1503080.849999994</v>
      </c>
      <c r="AEQ34" s="423">
        <f t="shared" si="40"/>
        <v>1073900.7399999499</v>
      </c>
      <c r="AER34" s="423">
        <f t="shared" si="40"/>
        <v>-4106751.4800000191</v>
      </c>
      <c r="AES34" s="423">
        <f t="shared" si="40"/>
        <v>-1779825.0500000268</v>
      </c>
      <c r="AET34" s="423">
        <f t="shared" si="40"/>
        <v>20994013.589999974</v>
      </c>
      <c r="AEU34" s="423">
        <f t="shared" si="40"/>
        <v>6543847.3799999952</v>
      </c>
      <c r="AEV34" s="423">
        <f t="shared" si="40"/>
        <v>3123152.6299999654</v>
      </c>
      <c r="AEW34" s="423">
        <f t="shared" si="40"/>
        <v>4776637.1245000064</v>
      </c>
      <c r="AEX34" s="423">
        <f t="shared" si="40"/>
        <v>-315730.34000001103</v>
      </c>
      <c r="AEY34" s="423">
        <f t="shared" si="40"/>
        <v>3344056.310000062</v>
      </c>
      <c r="AEZ34" s="423">
        <f t="shared" si="40"/>
        <v>17130996.198999882</v>
      </c>
      <c r="AFA34" s="423">
        <f t="shared" si="40"/>
        <v>3897433.7800000012</v>
      </c>
      <c r="AFB34" s="423">
        <f t="shared" si="40"/>
        <v>-2091324.8099999726</v>
      </c>
      <c r="AFC34" s="423">
        <f t="shared" si="40"/>
        <v>2019290.4700000286</v>
      </c>
      <c r="AFD34" s="423">
        <f t="shared" ref="AFD34:AHN34" si="41">SUM(AFD17-AFD33)</f>
        <v>6741227.4399999976</v>
      </c>
      <c r="AFE34" s="423">
        <f t="shared" si="41"/>
        <v>-3441623.4400000274</v>
      </c>
      <c r="AFF34" s="423">
        <f t="shared" si="41"/>
        <v>4096054.5699999928</v>
      </c>
      <c r="AFG34" s="423">
        <f t="shared" si="41"/>
        <v>-12565282.299999982</v>
      </c>
      <c r="AFH34" s="423">
        <f t="shared" si="41"/>
        <v>1079445.410000056</v>
      </c>
      <c r="AFI34" s="423">
        <f t="shared" si="41"/>
        <v>-2833106.2400000542</v>
      </c>
      <c r="AFJ34" s="423">
        <f t="shared" si="41"/>
        <v>-1221172.3400000185</v>
      </c>
      <c r="AFK34" s="423">
        <f t="shared" si="41"/>
        <v>-9633838.4100000262</v>
      </c>
      <c r="AFL34" s="423">
        <f t="shared" si="41"/>
        <v>59996632.650000572</v>
      </c>
      <c r="AFM34" s="423">
        <f t="shared" si="41"/>
        <v>5308154.6999999583</v>
      </c>
      <c r="AFN34" s="423">
        <f t="shared" si="41"/>
        <v>18145886.279999942</v>
      </c>
      <c r="AFO34" s="423">
        <f t="shared" si="41"/>
        <v>25231943.259999976</v>
      </c>
      <c r="AFP34" s="423">
        <f t="shared" si="41"/>
        <v>7176633.3799999505</v>
      </c>
      <c r="AFQ34" s="423">
        <f t="shared" si="41"/>
        <v>5185449.2700000107</v>
      </c>
      <c r="AFR34" s="423">
        <f t="shared" si="41"/>
        <v>2787759.1099999994</v>
      </c>
      <c r="AFS34" s="423">
        <f t="shared" si="41"/>
        <v>13748535.439999998</v>
      </c>
      <c r="AFT34" s="423">
        <f t="shared" si="41"/>
        <v>8439764.6799999774</v>
      </c>
      <c r="AFU34" s="423">
        <f t="shared" si="41"/>
        <v>3269489.0699999928</v>
      </c>
      <c r="AFV34" s="423">
        <f t="shared" si="41"/>
        <v>13316164.059999973</v>
      </c>
      <c r="AFW34" s="423">
        <f t="shared" si="41"/>
        <v>8804624.369999975</v>
      </c>
      <c r="AFX34" s="423">
        <f t="shared" si="41"/>
        <v>35569681.569999933</v>
      </c>
      <c r="AFY34" s="423">
        <f t="shared" si="41"/>
        <v>7188445.3399999887</v>
      </c>
      <c r="AFZ34" s="423">
        <f t="shared" si="41"/>
        <v>4733515.2500000149</v>
      </c>
      <c r="AGA34" s="423">
        <f t="shared" si="41"/>
        <v>754199.07999996841</v>
      </c>
      <c r="AGB34" s="423">
        <f t="shared" si="41"/>
        <v>-7242987.969999969</v>
      </c>
      <c r="AGC34" s="423">
        <f t="shared" si="41"/>
        <v>-3167800.0200000256</v>
      </c>
      <c r="AGD34" s="423">
        <f t="shared" si="41"/>
        <v>6890756.3159999996</v>
      </c>
      <c r="AGE34" s="423">
        <f t="shared" si="41"/>
        <v>2082092.7200000137</v>
      </c>
      <c r="AGF34" s="423">
        <f t="shared" si="41"/>
        <v>-702193.92999999225</v>
      </c>
      <c r="AGG34" s="423">
        <f t="shared" si="41"/>
        <v>2114513.0399999619</v>
      </c>
      <c r="AGH34" s="423">
        <f t="shared" si="41"/>
        <v>-5063106.8699999973</v>
      </c>
      <c r="AGI34" s="423">
        <f t="shared" si="41"/>
        <v>335188418.9599998</v>
      </c>
      <c r="AGJ34" s="423">
        <f t="shared" si="41"/>
        <v>-2978059.3899999857</v>
      </c>
      <c r="AGK34" s="423">
        <f t="shared" si="41"/>
        <v>3863886.6099999845</v>
      </c>
      <c r="AGL34" s="423">
        <f t="shared" si="41"/>
        <v>-2042982.1300000101</v>
      </c>
      <c r="AGM34" s="423">
        <f t="shared" si="41"/>
        <v>-4029338.280000031</v>
      </c>
      <c r="AGN34" s="423">
        <f t="shared" si="41"/>
        <v>17859175.710000038</v>
      </c>
      <c r="AGO34" s="423">
        <f t="shared" si="41"/>
        <v>-3120363.7399999946</v>
      </c>
      <c r="AGP34" s="423">
        <f t="shared" si="41"/>
        <v>10642395.450000018</v>
      </c>
      <c r="AGQ34" s="423">
        <f t="shared" si="41"/>
        <v>-87342364.21999979</v>
      </c>
      <c r="AGR34" s="423">
        <f t="shared" si="41"/>
        <v>38171988.740000248</v>
      </c>
      <c r="AGS34" s="423">
        <f t="shared" si="41"/>
        <v>1619439.8299999684</v>
      </c>
      <c r="AGT34" s="423">
        <f t="shared" si="41"/>
        <v>2940371.3699999452</v>
      </c>
      <c r="AGU34" s="423">
        <f t="shared" si="41"/>
        <v>-1548331.4800000787</v>
      </c>
      <c r="AGV34" s="423">
        <f t="shared" si="41"/>
        <v>161171.34999996424</v>
      </c>
      <c r="AGW34" s="423">
        <f t="shared" si="41"/>
        <v>4895341.0500000119</v>
      </c>
      <c r="AGX34" s="423">
        <f t="shared" si="41"/>
        <v>-5068712.6500000656</v>
      </c>
      <c r="AGY34" s="423">
        <f t="shared" si="41"/>
        <v>8335553.7499999776</v>
      </c>
      <c r="AGZ34" s="423">
        <f t="shared" si="41"/>
        <v>76113028.840000033</v>
      </c>
      <c r="AHA34" s="423">
        <f t="shared" si="41"/>
        <v>16258420.559999973</v>
      </c>
      <c r="AHB34" s="423">
        <f t="shared" si="41"/>
        <v>3697280.3900000006</v>
      </c>
      <c r="AHC34" s="423">
        <f t="shared" si="41"/>
        <v>-1634928.5200000107</v>
      </c>
      <c r="AHD34" s="423">
        <f t="shared" si="41"/>
        <v>1368697.3599999994</v>
      </c>
      <c r="AHE34" s="423">
        <f t="shared" si="41"/>
        <v>1639731.6199999899</v>
      </c>
      <c r="AHF34" s="423">
        <f t="shared" si="41"/>
        <v>5232542.0300000161</v>
      </c>
      <c r="AHG34" s="423">
        <f t="shared" si="41"/>
        <v>1679975.1400000006</v>
      </c>
      <c r="AHH34" s="423">
        <f t="shared" si="41"/>
        <v>-29149385.480000019</v>
      </c>
      <c r="AHI34" s="423">
        <f t="shared" si="41"/>
        <v>7351254.3000000119</v>
      </c>
      <c r="AHJ34" s="423">
        <f t="shared" si="41"/>
        <v>13135975.340000018</v>
      </c>
      <c r="AHK34" s="423">
        <f t="shared" si="41"/>
        <v>-498140.84999999404</v>
      </c>
      <c r="AHL34" s="423">
        <f t="shared" si="41"/>
        <v>4724615.7899999619</v>
      </c>
      <c r="AHM34" s="423">
        <f t="shared" si="41"/>
        <v>-765447.04999998212</v>
      </c>
      <c r="AHN34" s="423">
        <f t="shared" si="41"/>
        <v>-738503.28000000119</v>
      </c>
    </row>
    <row r="35" spans="1:898" ht="24.6">
      <c r="A35" s="421"/>
      <c r="B35" s="422" t="s">
        <v>1114</v>
      </c>
      <c r="C35" s="423">
        <f>SUM(C17-C16-C33+C29)</f>
        <v>88034360.95999974</v>
      </c>
      <c r="D35" s="423">
        <f t="shared" ref="D35:BO35" si="42">SUM(D17-D16-D33+D29)</f>
        <v>-2370041.4200000297</v>
      </c>
      <c r="E35" s="423">
        <f t="shared" si="42"/>
        <v>-29268991.249999955</v>
      </c>
      <c r="F35" s="423">
        <f t="shared" si="42"/>
        <v>-1075269.3400000101</v>
      </c>
      <c r="G35" s="423">
        <f t="shared" si="42"/>
        <v>-11221010.55999995</v>
      </c>
      <c r="H35" s="423">
        <f t="shared" si="42"/>
        <v>-12112541.560000032</v>
      </c>
      <c r="I35" s="423">
        <f t="shared" si="42"/>
        <v>17089713.280000012</v>
      </c>
      <c r="J35" s="423">
        <f t="shared" si="42"/>
        <v>2020657.2299999557</v>
      </c>
      <c r="K35" s="423">
        <f t="shared" si="42"/>
        <v>-12703901.319999976</v>
      </c>
      <c r="L35" s="423">
        <f t="shared" si="42"/>
        <v>7715711.1300000604</v>
      </c>
      <c r="M35" s="423">
        <f t="shared" si="42"/>
        <v>-1593447.7299999907</v>
      </c>
      <c r="N35" s="423">
        <f t="shared" si="42"/>
        <v>1917305.1900000181</v>
      </c>
      <c r="O35" s="423">
        <f t="shared" si="42"/>
        <v>-1161364.339999984</v>
      </c>
      <c r="P35" s="423">
        <f t="shared" si="42"/>
        <v>2980705.8799999803</v>
      </c>
      <c r="Q35" s="423">
        <f t="shared" si="42"/>
        <v>4356728.1300000036</v>
      </c>
      <c r="R35" s="423">
        <f t="shared" si="42"/>
        <v>2550392.4100000346</v>
      </c>
      <c r="S35" s="423">
        <f t="shared" si="42"/>
        <v>9068434.4400000293</v>
      </c>
      <c r="T35" s="423">
        <f t="shared" si="42"/>
        <v>192804.45999999437</v>
      </c>
      <c r="U35" s="423">
        <f t="shared" si="42"/>
        <v>290164902.47999978</v>
      </c>
      <c r="V35" s="423">
        <f t="shared" si="42"/>
        <v>6492755.099999994</v>
      </c>
      <c r="W35" s="423">
        <f t="shared" si="42"/>
        <v>6998098.9699999988</v>
      </c>
      <c r="X35" s="423">
        <f t="shared" si="42"/>
        <v>14095785.999999978</v>
      </c>
      <c r="Y35" s="423">
        <f t="shared" si="42"/>
        <v>18874562.070000008</v>
      </c>
      <c r="Z35" s="423">
        <f t="shared" si="42"/>
        <v>-15079863.100000037</v>
      </c>
      <c r="AA35" s="423">
        <f t="shared" si="42"/>
        <v>9279870.8799999952</v>
      </c>
      <c r="AB35" s="423">
        <f t="shared" si="42"/>
        <v>20857815.100000009</v>
      </c>
      <c r="AC35" s="423">
        <f t="shared" si="42"/>
        <v>-7906647.5199999958</v>
      </c>
      <c r="AD35" s="423">
        <f t="shared" si="42"/>
        <v>9139442.7000000235</v>
      </c>
      <c r="AE35" s="423">
        <f t="shared" si="42"/>
        <v>18253278.049999941</v>
      </c>
      <c r="AF35" s="423">
        <f t="shared" si="42"/>
        <v>14856.620000008494</v>
      </c>
      <c r="AG35" s="423">
        <f t="shared" si="42"/>
        <v>212289105.78000003</v>
      </c>
      <c r="AH35" s="423">
        <f t="shared" si="42"/>
        <v>12152087.630000016</v>
      </c>
      <c r="AI35" s="423">
        <f t="shared" si="42"/>
        <v>14602139.039999986</v>
      </c>
      <c r="AJ35" s="423">
        <f t="shared" si="42"/>
        <v>6101936.98999999</v>
      </c>
      <c r="AK35" s="423">
        <f t="shared" si="42"/>
        <v>15333776.800000018</v>
      </c>
      <c r="AL35" s="423">
        <f t="shared" si="42"/>
        <v>4139812.0400000373</v>
      </c>
      <c r="AM35" s="423">
        <f t="shared" si="42"/>
        <v>-8210392.0799999954</v>
      </c>
      <c r="AN35" s="423">
        <f t="shared" si="42"/>
        <v>4480035.5500000278</v>
      </c>
      <c r="AO35" s="423">
        <f t="shared" si="42"/>
        <v>2039054.1999999862</v>
      </c>
      <c r="AP35" s="423">
        <f t="shared" si="42"/>
        <v>9376631.089999998</v>
      </c>
      <c r="AQ35" s="423">
        <f t="shared" si="42"/>
        <v>1170445.0399999963</v>
      </c>
      <c r="AR35" s="423">
        <f t="shared" si="42"/>
        <v>7417493.0099999979</v>
      </c>
      <c r="AS35" s="423">
        <f t="shared" si="42"/>
        <v>-51719129.160000235</v>
      </c>
      <c r="AT35" s="423">
        <f t="shared" si="42"/>
        <v>1729608.8700000071</v>
      </c>
      <c r="AU35" s="423">
        <f t="shared" si="42"/>
        <v>4360544.1899999976</v>
      </c>
      <c r="AV35" s="423">
        <f t="shared" si="42"/>
        <v>5986796.1900000051</v>
      </c>
      <c r="AW35" s="423">
        <f t="shared" si="42"/>
        <v>1371497.3599999622</v>
      </c>
      <c r="AX35" s="423">
        <f t="shared" si="42"/>
        <v>10823268.230000015</v>
      </c>
      <c r="AY35" s="423">
        <f t="shared" si="42"/>
        <v>4264881.3099999866</v>
      </c>
      <c r="AZ35" s="423">
        <f t="shared" si="42"/>
        <v>-3650616.1999999951</v>
      </c>
      <c r="BA35" s="423">
        <f t="shared" si="42"/>
        <v>2623750.8199999966</v>
      </c>
      <c r="BB35" s="423">
        <f t="shared" si="42"/>
        <v>6042098.7199999858</v>
      </c>
      <c r="BC35" s="423">
        <f t="shared" si="42"/>
        <v>1352856.1500000083</v>
      </c>
      <c r="BD35" s="423">
        <f t="shared" si="42"/>
        <v>-1338894.8999999901</v>
      </c>
      <c r="BE35" s="423">
        <f t="shared" si="42"/>
        <v>10153941.930000052</v>
      </c>
      <c r="BF35" s="423">
        <f t="shared" si="42"/>
        <v>716732.21000000928</v>
      </c>
      <c r="BG35" s="423">
        <f t="shared" si="42"/>
        <v>-2203456.0200000135</v>
      </c>
      <c r="BH35" s="423">
        <f t="shared" si="42"/>
        <v>22934521.130000018</v>
      </c>
      <c r="BI35" s="423">
        <f t="shared" si="42"/>
        <v>6361753.6700000986</v>
      </c>
      <c r="BJ35" s="423">
        <f t="shared" si="42"/>
        <v>5276929.8099999987</v>
      </c>
      <c r="BK35" s="423">
        <f t="shared" si="42"/>
        <v>1196426.5600000015</v>
      </c>
      <c r="BL35" s="423">
        <f t="shared" si="42"/>
        <v>15816863.109999966</v>
      </c>
      <c r="BM35" s="423">
        <f t="shared" si="42"/>
        <v>5836511.7999999756</v>
      </c>
      <c r="BN35" s="423">
        <f t="shared" si="42"/>
        <v>5942288.5999999745</v>
      </c>
      <c r="BO35" s="423">
        <f t="shared" si="42"/>
        <v>2251574.0799999982</v>
      </c>
      <c r="BP35" s="423">
        <f t="shared" ref="BP35:EA35" si="43">SUM(BP17-BP16-BP33+BP29)</f>
        <v>167204.55000000075</v>
      </c>
      <c r="BQ35" s="423">
        <f t="shared" si="43"/>
        <v>98804735.950000048</v>
      </c>
      <c r="BR35" s="423">
        <f t="shared" si="43"/>
        <v>37885488.56000001</v>
      </c>
      <c r="BS35" s="423">
        <f t="shared" si="43"/>
        <v>-2687088.2100000009</v>
      </c>
      <c r="BT35" s="423">
        <f t="shared" si="43"/>
        <v>-792988.61999999732</v>
      </c>
      <c r="BU35" s="423">
        <f t="shared" si="43"/>
        <v>-2036614.8399999877</v>
      </c>
      <c r="BV35" s="423">
        <f t="shared" si="43"/>
        <v>189692.6800000146</v>
      </c>
      <c r="BW35" s="423">
        <f t="shared" si="43"/>
        <v>2556234.4299999904</v>
      </c>
      <c r="BX35" s="423">
        <f t="shared" si="43"/>
        <v>7836736.0300000031</v>
      </c>
      <c r="BY35" s="423">
        <f t="shared" si="43"/>
        <v>44331403.060000055</v>
      </c>
      <c r="BZ35" s="423">
        <f t="shared" si="43"/>
        <v>3319767.1799999876</v>
      </c>
      <c r="CA35" s="423">
        <f t="shared" si="43"/>
        <v>662040.98000000417</v>
      </c>
      <c r="CB35" s="423">
        <f t="shared" si="43"/>
        <v>7740165.8199999202</v>
      </c>
      <c r="CC35" s="423">
        <f t="shared" si="43"/>
        <v>-55414.680000020191</v>
      </c>
      <c r="CD35" s="423">
        <f t="shared" si="43"/>
        <v>5246278.1699999962</v>
      </c>
      <c r="CE35" s="423">
        <f t="shared" si="43"/>
        <v>1330167.0600000257</v>
      </c>
      <c r="CF35" s="423">
        <f t="shared" si="43"/>
        <v>257950251.43999988</v>
      </c>
      <c r="CG35" s="423">
        <f t="shared" si="43"/>
        <v>16697110.969999976</v>
      </c>
      <c r="CH35" s="423">
        <f t="shared" si="43"/>
        <v>6259462.7700000219</v>
      </c>
      <c r="CI35" s="423">
        <f t="shared" si="43"/>
        <v>3879306.0300000207</v>
      </c>
      <c r="CJ35" s="423">
        <f t="shared" si="43"/>
        <v>6124607.5599999661</v>
      </c>
      <c r="CK35" s="423">
        <f t="shared" si="43"/>
        <v>3310736.9199999729</v>
      </c>
      <c r="CL35" s="423">
        <f t="shared" si="43"/>
        <v>2793040.48999999</v>
      </c>
      <c r="CM35" s="423">
        <f t="shared" si="43"/>
        <v>12181918.549999982</v>
      </c>
      <c r="CN35" s="423">
        <f t="shared" si="43"/>
        <v>6238267.7199999969</v>
      </c>
      <c r="CO35" s="423">
        <f t="shared" si="43"/>
        <v>3819520.339999984</v>
      </c>
      <c r="CP35" s="423">
        <f t="shared" si="43"/>
        <v>4608500.2900000196</v>
      </c>
      <c r="CQ35" s="423">
        <f t="shared" si="43"/>
        <v>1176413.2500000168</v>
      </c>
      <c r="CR35" s="423">
        <f t="shared" si="43"/>
        <v>2606591.6799999774</v>
      </c>
      <c r="CS35" s="423">
        <f t="shared" si="43"/>
        <v>36033396.620000228</v>
      </c>
      <c r="CT35" s="423">
        <f t="shared" si="43"/>
        <v>-2360387.3200000096</v>
      </c>
      <c r="CU35" s="423">
        <f t="shared" si="43"/>
        <v>4787070.50999997</v>
      </c>
      <c r="CV35" s="423">
        <f t="shared" si="43"/>
        <v>7642493.7500000205</v>
      </c>
      <c r="CW35" s="423">
        <f t="shared" si="43"/>
        <v>-2225774.7900000187</v>
      </c>
      <c r="CX35" s="423">
        <f t="shared" si="43"/>
        <v>1907170.160000016</v>
      </c>
      <c r="CY35" s="423">
        <f t="shared" si="43"/>
        <v>6536378.3099999949</v>
      </c>
      <c r="CZ35" s="423">
        <f t="shared" si="43"/>
        <v>7286812.8399999971</v>
      </c>
      <c r="DA35" s="423">
        <f t="shared" si="43"/>
        <v>-3979299.7499999478</v>
      </c>
      <c r="DB35" s="423">
        <f t="shared" si="43"/>
        <v>1577455.6099999845</v>
      </c>
      <c r="DC35" s="423">
        <f t="shared" si="43"/>
        <v>-16597026.129999982</v>
      </c>
      <c r="DD35" s="423">
        <f t="shared" si="43"/>
        <v>-6852484.7400000086</v>
      </c>
      <c r="DE35" s="423">
        <f t="shared" si="43"/>
        <v>2598168.7100000493</v>
      </c>
      <c r="DF35" s="423">
        <f t="shared" si="43"/>
        <v>438432.65999997593</v>
      </c>
      <c r="DG35" s="423">
        <f t="shared" si="43"/>
        <v>2012027.6400000639</v>
      </c>
      <c r="DH35" s="423">
        <f t="shared" si="43"/>
        <v>-10396808.999999996</v>
      </c>
      <c r="DI35" s="423">
        <f t="shared" si="43"/>
        <v>3056014.9899999928</v>
      </c>
      <c r="DJ35" s="423">
        <f t="shared" si="43"/>
        <v>128625428.07000044</v>
      </c>
      <c r="DK35" s="423">
        <f t="shared" si="43"/>
        <v>-4036908.1700000037</v>
      </c>
      <c r="DL35" s="423">
        <f t="shared" si="43"/>
        <v>-1722807.2700000089</v>
      </c>
      <c r="DM35" s="423">
        <f t="shared" si="43"/>
        <v>53598.399999933317</v>
      </c>
      <c r="DN35" s="423">
        <f t="shared" si="43"/>
        <v>7510400.3200000599</v>
      </c>
      <c r="DO35" s="423">
        <f t="shared" si="43"/>
        <v>10930005.270000001</v>
      </c>
      <c r="DP35" s="423">
        <f t="shared" si="43"/>
        <v>-2650191.7199999951</v>
      </c>
      <c r="DQ35" s="423">
        <f t="shared" si="43"/>
        <v>1689772.950000016</v>
      </c>
      <c r="DR35" s="423">
        <f t="shared" si="43"/>
        <v>-6292483.1200000793</v>
      </c>
      <c r="DS35" s="423">
        <f t="shared" si="43"/>
        <v>-16804510.949999943</v>
      </c>
      <c r="DT35" s="423">
        <f t="shared" si="43"/>
        <v>5005500.4200000111</v>
      </c>
      <c r="DU35" s="423">
        <f t="shared" si="43"/>
        <v>12461274.520000029</v>
      </c>
      <c r="DV35" s="423">
        <f t="shared" si="43"/>
        <v>26130227.819999926</v>
      </c>
      <c r="DW35" s="423">
        <f t="shared" si="43"/>
        <v>12766127.000000007</v>
      </c>
      <c r="DX35" s="423">
        <f t="shared" si="43"/>
        <v>20358684.629999995</v>
      </c>
      <c r="DY35" s="423">
        <f t="shared" si="43"/>
        <v>4159002.5899999673</v>
      </c>
      <c r="DZ35" s="423">
        <f t="shared" si="43"/>
        <v>1539229.2000000076</v>
      </c>
      <c r="EA35" s="423">
        <f t="shared" si="43"/>
        <v>4303692.2799999882</v>
      </c>
      <c r="EB35" s="423">
        <f t="shared" ref="EB35:GM35" si="44">SUM(EB17-EB16-EB33+EB29)</f>
        <v>2426572.5099999914</v>
      </c>
      <c r="EC35" s="423">
        <f t="shared" si="44"/>
        <v>5208970.130000025</v>
      </c>
      <c r="ED35" s="423">
        <f t="shared" si="44"/>
        <v>-632259.81999976188</v>
      </c>
      <c r="EE35" s="423">
        <f t="shared" si="44"/>
        <v>37424497.250000127</v>
      </c>
      <c r="EF35" s="423">
        <f t="shared" si="44"/>
        <v>4423315.4599999841</v>
      </c>
      <c r="EG35" s="423">
        <f t="shared" si="44"/>
        <v>-3338004.6399999829</v>
      </c>
      <c r="EH35" s="423">
        <f t="shared" si="44"/>
        <v>-4531570.0399999777</v>
      </c>
      <c r="EI35" s="423">
        <f t="shared" si="44"/>
        <v>-9869762.8900000155</v>
      </c>
      <c r="EJ35" s="423">
        <f t="shared" si="44"/>
        <v>6307578.5500000156</v>
      </c>
      <c r="EK35" s="423">
        <f t="shared" si="44"/>
        <v>-2055859.9899999853</v>
      </c>
      <c r="EL35" s="423">
        <f t="shared" si="44"/>
        <v>2367132.8700000234</v>
      </c>
      <c r="EM35" s="423">
        <f t="shared" si="44"/>
        <v>114891731.6799999</v>
      </c>
      <c r="EN35" s="423">
        <f t="shared" si="44"/>
        <v>871243.15999998804</v>
      </c>
      <c r="EO35" s="423">
        <f t="shared" si="44"/>
        <v>3414130.1499999887</v>
      </c>
      <c r="EP35" s="423">
        <f t="shared" si="44"/>
        <v>-2530049.0999999931</v>
      </c>
      <c r="EQ35" s="423">
        <f t="shared" si="44"/>
        <v>1174723.0100000044</v>
      </c>
      <c r="ER35" s="423">
        <f t="shared" si="44"/>
        <v>-992025.74000001233</v>
      </c>
      <c r="ES35" s="423">
        <f t="shared" si="44"/>
        <v>1432570.4000000348</v>
      </c>
      <c r="ET35" s="423">
        <f t="shared" si="44"/>
        <v>-3232290.4499999657</v>
      </c>
      <c r="EU35" s="423">
        <f t="shared" si="44"/>
        <v>1931368.0500000319</v>
      </c>
      <c r="EV35" s="423">
        <f t="shared" si="44"/>
        <v>140760734.61999989</v>
      </c>
      <c r="EW35" s="423">
        <f t="shared" si="44"/>
        <v>461816.98999999277</v>
      </c>
      <c r="EX35" s="423">
        <f t="shared" si="44"/>
        <v>6277459.4600000009</v>
      </c>
      <c r="EY35" s="423">
        <f t="shared" si="44"/>
        <v>7937864.110000005</v>
      </c>
      <c r="EZ35" s="423">
        <f t="shared" si="44"/>
        <v>-27930221.800000001</v>
      </c>
      <c r="FA35" s="423">
        <f t="shared" si="44"/>
        <v>16327443.959999986</v>
      </c>
      <c r="FB35" s="423">
        <f t="shared" si="44"/>
        <v>31829767.090000026</v>
      </c>
      <c r="FC35" s="423">
        <f t="shared" si="44"/>
        <v>4866076.8399999924</v>
      </c>
      <c r="FD35" s="423">
        <f t="shared" si="44"/>
        <v>2820323.2199999914</v>
      </c>
      <c r="FE35" s="423">
        <f t="shared" si="44"/>
        <v>8278719.6099999873</v>
      </c>
      <c r="FF35" s="423">
        <f t="shared" si="44"/>
        <v>10099370.179999998</v>
      </c>
      <c r="FG35" s="423">
        <f t="shared" si="44"/>
        <v>-4391136.8599999938</v>
      </c>
      <c r="FH35" s="423">
        <f t="shared" si="44"/>
        <v>35359472.370000079</v>
      </c>
      <c r="FI35" s="423">
        <f t="shared" si="44"/>
        <v>-283576.51999998931</v>
      </c>
      <c r="FJ35" s="423">
        <f t="shared" si="44"/>
        <v>4102485.7400000244</v>
      </c>
      <c r="FK35" s="423">
        <f t="shared" si="44"/>
        <v>-2053060.189999999</v>
      </c>
      <c r="FL35" s="423">
        <f t="shared" si="44"/>
        <v>-5811392.3299999796</v>
      </c>
      <c r="FM35" s="423">
        <f t="shared" si="44"/>
        <v>1306188.570000031</v>
      </c>
      <c r="FN35" s="423">
        <f t="shared" si="44"/>
        <v>2808752.0800000215</v>
      </c>
      <c r="FO35" s="423">
        <f t="shared" si="44"/>
        <v>3110187.5800000019</v>
      </c>
      <c r="FP35" s="423">
        <f t="shared" si="44"/>
        <v>309116131.72999918</v>
      </c>
      <c r="FQ35" s="423">
        <f t="shared" si="44"/>
        <v>2410244.119999988</v>
      </c>
      <c r="FR35" s="423">
        <f t="shared" si="44"/>
        <v>-8118277.9499999937</v>
      </c>
      <c r="FS35" s="423">
        <f t="shared" si="44"/>
        <v>2216120.0799999563</v>
      </c>
      <c r="FT35" s="423">
        <f t="shared" si="44"/>
        <v>-2859520.589999998</v>
      </c>
      <c r="FU35" s="423">
        <f t="shared" si="44"/>
        <v>4925445.860000005</v>
      </c>
      <c r="FV35" s="423">
        <f t="shared" si="44"/>
        <v>-18407112.709999941</v>
      </c>
      <c r="FW35" s="423">
        <f t="shared" si="44"/>
        <v>-6801438.6199999899</v>
      </c>
      <c r="FX35" s="423">
        <f t="shared" si="44"/>
        <v>-1284286.9100000151</v>
      </c>
      <c r="FY35" s="423">
        <f t="shared" si="44"/>
        <v>6734269.6900000088</v>
      </c>
      <c r="FZ35" s="423">
        <f t="shared" si="44"/>
        <v>9096236.3500000052</v>
      </c>
      <c r="GA35" s="423">
        <f t="shared" si="44"/>
        <v>7500776.9699999904</v>
      </c>
      <c r="GB35" s="423">
        <f t="shared" si="44"/>
        <v>5170320.1400000053</v>
      </c>
      <c r="GC35" s="423">
        <f t="shared" si="44"/>
        <v>6130880.2200000118</v>
      </c>
      <c r="GD35" s="423">
        <f t="shared" si="44"/>
        <v>67187143.979999959</v>
      </c>
      <c r="GE35" s="423">
        <f t="shared" si="44"/>
        <v>2157404.9800000042</v>
      </c>
      <c r="GF35" s="423">
        <f t="shared" si="44"/>
        <v>1747230.0299999835</v>
      </c>
      <c r="GG35" s="423">
        <f t="shared" si="44"/>
        <v>18086478.370000005</v>
      </c>
      <c r="GH35" s="423">
        <f t="shared" si="44"/>
        <v>-4223695.8099999819</v>
      </c>
      <c r="GI35" s="423">
        <f t="shared" si="44"/>
        <v>-5071573.790000014</v>
      </c>
      <c r="GJ35" s="423">
        <f t="shared" si="44"/>
        <v>-1421831.1299999934</v>
      </c>
      <c r="GK35" s="423">
        <f t="shared" si="44"/>
        <v>8085272.6199999861</v>
      </c>
      <c r="GL35" s="423">
        <f t="shared" si="44"/>
        <v>813474.81999994814</v>
      </c>
      <c r="GM35" s="423">
        <f t="shared" si="44"/>
        <v>-2099847.5499999998</v>
      </c>
      <c r="GN35" s="423">
        <f t="shared" ref="GN35:IY35" si="45">SUM(GN17-GN16-GN33+GN29)</f>
        <v>1188695.1800000081</v>
      </c>
      <c r="GO35" s="423">
        <f t="shared" si="45"/>
        <v>-1421190.8500000052</v>
      </c>
      <c r="GP35" s="423">
        <f t="shared" si="45"/>
        <v>13546851.769999921</v>
      </c>
      <c r="GQ35" s="423">
        <f t="shared" si="45"/>
        <v>11469837.270000026</v>
      </c>
      <c r="GR35" s="423">
        <f t="shared" si="45"/>
        <v>6634721.3499999736</v>
      </c>
      <c r="GS35" s="423">
        <f t="shared" si="45"/>
        <v>15053589.830000084</v>
      </c>
      <c r="GT35" s="423">
        <f t="shared" si="45"/>
        <v>-827575.12000001362</v>
      </c>
      <c r="GU35" s="423">
        <f t="shared" si="45"/>
        <v>33435608.12000002</v>
      </c>
      <c r="GV35" s="423">
        <f t="shared" si="45"/>
        <v>-3127422.5299999984</v>
      </c>
      <c r="GW35" s="423">
        <f t="shared" si="45"/>
        <v>5556019.6899999864</v>
      </c>
      <c r="GX35" s="423">
        <f t="shared" si="45"/>
        <v>16695974.770000011</v>
      </c>
      <c r="GY35" s="423">
        <f t="shared" si="45"/>
        <v>-419771.84999998752</v>
      </c>
      <c r="GZ35" s="423">
        <f t="shared" si="45"/>
        <v>5047603.9900000468</v>
      </c>
      <c r="HA35" s="423">
        <f t="shared" si="45"/>
        <v>1217112.6900000144</v>
      </c>
      <c r="HB35" s="423">
        <f t="shared" si="45"/>
        <v>339008981.70000035</v>
      </c>
      <c r="HC35" s="423">
        <f t="shared" si="45"/>
        <v>98143726.170000017</v>
      </c>
      <c r="HD35" s="423">
        <f t="shared" si="45"/>
        <v>305973049.26000005</v>
      </c>
      <c r="HE35" s="423">
        <f t="shared" si="45"/>
        <v>33400255.139999885</v>
      </c>
      <c r="HF35" s="423">
        <f t="shared" si="45"/>
        <v>11358394.199999955</v>
      </c>
      <c r="HG35" s="423">
        <f t="shared" si="45"/>
        <v>29200931.499999981</v>
      </c>
      <c r="HH35" s="423">
        <f t="shared" si="45"/>
        <v>1663914.5600000061</v>
      </c>
      <c r="HI35" s="423">
        <f t="shared" si="45"/>
        <v>144053731.50000042</v>
      </c>
      <c r="HJ35" s="423">
        <f t="shared" si="45"/>
        <v>-13755923.509999983</v>
      </c>
      <c r="HK35" s="423">
        <f t="shared" si="45"/>
        <v>-12178747.159999978</v>
      </c>
      <c r="HL35" s="423">
        <f t="shared" si="45"/>
        <v>-11814854.989999961</v>
      </c>
      <c r="HM35" s="423">
        <f t="shared" si="45"/>
        <v>3032746.7400000123</v>
      </c>
      <c r="HN35" s="423">
        <f t="shared" si="45"/>
        <v>7899260.6699999794</v>
      </c>
      <c r="HO35" s="423">
        <f t="shared" si="45"/>
        <v>5312292.2699999791</v>
      </c>
      <c r="HP35" s="423">
        <f t="shared" si="45"/>
        <v>4143157.8999999966</v>
      </c>
      <c r="HQ35" s="423">
        <f t="shared" si="45"/>
        <v>98729462.829999983</v>
      </c>
      <c r="HR35" s="423">
        <f t="shared" si="45"/>
        <v>13284154.959999956</v>
      </c>
      <c r="HS35" s="423">
        <f t="shared" si="45"/>
        <v>3360949.609999991</v>
      </c>
      <c r="HT35" s="423">
        <f t="shared" si="45"/>
        <v>1218628.4500000067</v>
      </c>
      <c r="HU35" s="423">
        <f t="shared" si="45"/>
        <v>-1314989.1040000049</v>
      </c>
      <c r="HV35" s="423">
        <f t="shared" si="45"/>
        <v>-5724904.1800000006</v>
      </c>
      <c r="HW35" s="423">
        <f t="shared" si="45"/>
        <v>-6430379.5000000373</v>
      </c>
      <c r="HX35" s="423">
        <f t="shared" si="45"/>
        <v>-4070701.430000023</v>
      </c>
      <c r="HY35" s="423">
        <f t="shared" si="45"/>
        <v>2194639.8399999822</v>
      </c>
      <c r="HZ35" s="423">
        <f t="shared" si="45"/>
        <v>5350543.7000000011</v>
      </c>
      <c r="IA35" s="423">
        <f t="shared" si="45"/>
        <v>1372314.1899999981</v>
      </c>
      <c r="IB35" s="423">
        <f t="shared" si="45"/>
        <v>3783089.4599999487</v>
      </c>
      <c r="IC35" s="423">
        <f t="shared" si="45"/>
        <v>393801.58999999193</v>
      </c>
      <c r="ID35" s="423">
        <f t="shared" si="45"/>
        <v>4174846.3200000003</v>
      </c>
      <c r="IE35" s="423">
        <f t="shared" si="45"/>
        <v>-972776.29000000656</v>
      </c>
      <c r="IF35" s="423">
        <f t="shared" si="45"/>
        <v>2024387.850000002</v>
      </c>
      <c r="IG35" s="423">
        <f t="shared" si="45"/>
        <v>-2732060.4499998242</v>
      </c>
      <c r="IH35" s="423">
        <f t="shared" si="45"/>
        <v>-20564906.840000086</v>
      </c>
      <c r="II35" s="423">
        <f t="shared" si="45"/>
        <v>5508054.1999999722</v>
      </c>
      <c r="IJ35" s="423">
        <f t="shared" si="45"/>
        <v>-7658629.3900000174</v>
      </c>
      <c r="IK35" s="423">
        <f t="shared" si="45"/>
        <v>32878029.679999955</v>
      </c>
      <c r="IL35" s="423">
        <f t="shared" si="45"/>
        <v>994077.63999998802</v>
      </c>
      <c r="IM35" s="423">
        <f t="shared" si="45"/>
        <v>9880655.0700000208</v>
      </c>
      <c r="IN35" s="423">
        <f t="shared" si="45"/>
        <v>-1151178.8700000145</v>
      </c>
      <c r="IO35" s="423">
        <f t="shared" si="45"/>
        <v>-1727218.1499999957</v>
      </c>
      <c r="IP35" s="423">
        <f t="shared" si="45"/>
        <v>4491768.2499999693</v>
      </c>
      <c r="IQ35" s="423">
        <f t="shared" si="45"/>
        <v>3838445.8299999987</v>
      </c>
      <c r="IR35" s="423">
        <f t="shared" si="45"/>
        <v>83531172.080000147</v>
      </c>
      <c r="IS35" s="423">
        <f t="shared" si="45"/>
        <v>26264625.360000037</v>
      </c>
      <c r="IT35" s="423">
        <f t="shared" si="45"/>
        <v>9074022.9899999425</v>
      </c>
      <c r="IU35" s="423">
        <f t="shared" si="45"/>
        <v>-4617564.5700000133</v>
      </c>
      <c r="IV35" s="423">
        <f t="shared" si="45"/>
        <v>5907132.169999999</v>
      </c>
      <c r="IW35" s="423">
        <f t="shared" si="45"/>
        <v>-3087663.2000000048</v>
      </c>
      <c r="IX35" s="423">
        <f t="shared" si="45"/>
        <v>-5441060.9800000079</v>
      </c>
      <c r="IY35" s="423">
        <f t="shared" si="45"/>
        <v>-4616644.3400000064</v>
      </c>
      <c r="IZ35" s="423">
        <f t="shared" ref="IZ35:LK35" si="46">SUM(IZ17-IZ16-IZ33+IZ29)</f>
        <v>2630884.5400000098</v>
      </c>
      <c r="JA35" s="423">
        <f t="shared" si="46"/>
        <v>-4516490.320000004</v>
      </c>
      <c r="JB35" s="423">
        <f t="shared" si="46"/>
        <v>4714369.7899999721</v>
      </c>
      <c r="JC35" s="423">
        <f t="shared" si="46"/>
        <v>2742380.8599999892</v>
      </c>
      <c r="JD35" s="423">
        <f t="shared" si="46"/>
        <v>-41018646.639999993</v>
      </c>
      <c r="JE35" s="423">
        <f t="shared" si="46"/>
        <v>15487646.759999953</v>
      </c>
      <c r="JF35" s="423">
        <f t="shared" si="46"/>
        <v>3680939.5799999945</v>
      </c>
      <c r="JG35" s="423">
        <f t="shared" si="46"/>
        <v>956938.84000000916</v>
      </c>
      <c r="JH35" s="423">
        <f t="shared" si="46"/>
        <v>208546.94000001089</v>
      </c>
      <c r="JI35" s="423">
        <f t="shared" si="46"/>
        <v>-1376556.2499999818</v>
      </c>
      <c r="JJ35" s="423">
        <f t="shared" si="46"/>
        <v>12579922.860000052</v>
      </c>
      <c r="JK35" s="423">
        <f t="shared" si="46"/>
        <v>972690.87000000384</v>
      </c>
      <c r="JL35" s="423">
        <f t="shared" si="46"/>
        <v>6670525.5199999902</v>
      </c>
      <c r="JM35" s="423">
        <f t="shared" si="46"/>
        <v>4244454.0499999691</v>
      </c>
      <c r="JN35" s="423">
        <f t="shared" si="46"/>
        <v>-2145193.3500000294</v>
      </c>
      <c r="JO35" s="423">
        <f t="shared" si="46"/>
        <v>10024379.900000004</v>
      </c>
      <c r="JP35" s="423">
        <f t="shared" si="46"/>
        <v>356800.4099999899</v>
      </c>
      <c r="JQ35" s="423">
        <f t="shared" si="46"/>
        <v>57950746.049999774</v>
      </c>
      <c r="JR35" s="423">
        <f t="shared" si="46"/>
        <v>624753.0600001663</v>
      </c>
      <c r="JS35" s="423">
        <f t="shared" si="46"/>
        <v>7983256.7499999851</v>
      </c>
      <c r="JT35" s="423">
        <f t="shared" si="46"/>
        <v>1614245.8700000159</v>
      </c>
      <c r="JU35" s="423">
        <f t="shared" si="46"/>
        <v>15673157.989999991</v>
      </c>
      <c r="JV35" s="423">
        <f t="shared" si="46"/>
        <v>-408861.45999998972</v>
      </c>
      <c r="JW35" s="423">
        <f t="shared" si="46"/>
        <v>79560943.710000053</v>
      </c>
      <c r="JX35" s="423">
        <f t="shared" si="46"/>
        <v>7763325.8099999875</v>
      </c>
      <c r="JY35" s="423">
        <f t="shared" si="46"/>
        <v>6976110.840000025</v>
      </c>
      <c r="JZ35" s="423">
        <f t="shared" si="46"/>
        <v>6448767.1299999766</v>
      </c>
      <c r="KA35" s="423">
        <f t="shared" si="46"/>
        <v>2807758.4600000037</v>
      </c>
      <c r="KB35" s="423">
        <f t="shared" si="46"/>
        <v>3193485.1100000003</v>
      </c>
      <c r="KC35" s="423">
        <f t="shared" si="46"/>
        <v>7448930.7399999872</v>
      </c>
      <c r="KD35" s="423">
        <f t="shared" si="46"/>
        <v>5920822.339999998</v>
      </c>
      <c r="KE35" s="423">
        <f t="shared" si="46"/>
        <v>4533703.3900000006</v>
      </c>
      <c r="KF35" s="423">
        <f t="shared" si="46"/>
        <v>132747318.52999981</v>
      </c>
      <c r="KG35" s="423">
        <f t="shared" si="46"/>
        <v>-1.862645149230957E-9</v>
      </c>
      <c r="KH35" s="423">
        <f t="shared" si="46"/>
        <v>-2625613.570000004</v>
      </c>
      <c r="KI35" s="423">
        <f t="shared" si="46"/>
        <v>-3111088.2100000065</v>
      </c>
      <c r="KJ35" s="423">
        <f t="shared" si="46"/>
        <v>20404560.949999999</v>
      </c>
      <c r="KK35" s="423">
        <f t="shared" si="46"/>
        <v>-3616249.9699999969</v>
      </c>
      <c r="KL35" s="423">
        <f t="shared" si="46"/>
        <v>12300129.77000007</v>
      </c>
      <c r="KM35" s="423">
        <f t="shared" si="46"/>
        <v>-3165453.4099999834</v>
      </c>
      <c r="KN35" s="423">
        <f t="shared" si="46"/>
        <v>-2681443.3699999936</v>
      </c>
      <c r="KO35" s="423">
        <f t="shared" si="46"/>
        <v>35642188.490000054</v>
      </c>
      <c r="KP35" s="423">
        <f t="shared" si="46"/>
        <v>-6102916.8800000055</v>
      </c>
      <c r="KQ35" s="423">
        <f t="shared" si="46"/>
        <v>2741713.6500000246</v>
      </c>
      <c r="KR35" s="423">
        <f t="shared" si="46"/>
        <v>35449618.179999918</v>
      </c>
      <c r="KS35" s="423">
        <f t="shared" si="46"/>
        <v>3461878.3399999822</v>
      </c>
      <c r="KT35" s="423">
        <f t="shared" si="46"/>
        <v>39245340.359999999</v>
      </c>
      <c r="KU35" s="423">
        <f t="shared" si="46"/>
        <v>27245974.429999664</v>
      </c>
      <c r="KV35" s="423">
        <f t="shared" si="46"/>
        <v>11397116.860000007</v>
      </c>
      <c r="KW35" s="423">
        <f t="shared" si="46"/>
        <v>48543728.219999768</v>
      </c>
      <c r="KX35" s="423">
        <f t="shared" si="46"/>
        <v>2742221.1899999827</v>
      </c>
      <c r="KY35" s="423">
        <f t="shared" si="46"/>
        <v>6234605.2499999907</v>
      </c>
      <c r="KZ35" s="423">
        <f t="shared" si="46"/>
        <v>5252109.0900000017</v>
      </c>
      <c r="LA35" s="423">
        <f t="shared" si="46"/>
        <v>53384236.630000018</v>
      </c>
      <c r="LB35" s="423">
        <f t="shared" si="46"/>
        <v>8603403.0399999879</v>
      </c>
      <c r="LC35" s="423">
        <f t="shared" si="46"/>
        <v>680711.19999998342</v>
      </c>
      <c r="LD35" s="423">
        <f t="shared" si="46"/>
        <v>6708828.7599999979</v>
      </c>
      <c r="LE35" s="423">
        <f t="shared" si="46"/>
        <v>92769939.440000519</v>
      </c>
      <c r="LF35" s="423">
        <f t="shared" si="46"/>
        <v>12417293.960000031</v>
      </c>
      <c r="LG35" s="423">
        <f t="shared" si="46"/>
        <v>1862049.1800000444</v>
      </c>
      <c r="LH35" s="423">
        <f t="shared" si="46"/>
        <v>30797330.120000079</v>
      </c>
      <c r="LI35" s="423">
        <f t="shared" si="46"/>
        <v>-4841436.2100000307</v>
      </c>
      <c r="LJ35" s="423">
        <f t="shared" si="46"/>
        <v>2676613.3899999927</v>
      </c>
      <c r="LK35" s="423">
        <f t="shared" si="46"/>
        <v>4008742.5200000079</v>
      </c>
      <c r="LL35" s="423">
        <f t="shared" ref="LL35:NW35" si="47">SUM(LL17-LL16-LL33+LL29)</f>
        <v>14299482.460000008</v>
      </c>
      <c r="LM35" s="423">
        <f t="shared" si="47"/>
        <v>5093543.3999999734</v>
      </c>
      <c r="LN35" s="423">
        <f t="shared" si="47"/>
        <v>9058580.1100000069</v>
      </c>
      <c r="LO35" s="423">
        <f t="shared" si="47"/>
        <v>6460143.6900000013</v>
      </c>
      <c r="LP35" s="423">
        <f t="shared" si="47"/>
        <v>30285507.179999769</v>
      </c>
      <c r="LQ35" s="423">
        <f t="shared" si="47"/>
        <v>-13287033.31000001</v>
      </c>
      <c r="LR35" s="423">
        <f t="shared" si="47"/>
        <v>17837903.370000005</v>
      </c>
      <c r="LS35" s="423">
        <f t="shared" si="47"/>
        <v>245394624.66999957</v>
      </c>
      <c r="LT35" s="423">
        <f t="shared" si="47"/>
        <v>39362723.790000021</v>
      </c>
      <c r="LU35" s="423">
        <f t="shared" si="47"/>
        <v>51075056.999999762</v>
      </c>
      <c r="LV35" s="423">
        <f t="shared" si="47"/>
        <v>20023001.159999914</v>
      </c>
      <c r="LW35" s="423">
        <f t="shared" si="47"/>
        <v>11929296.619999934</v>
      </c>
      <c r="LX35" s="423">
        <f t="shared" si="47"/>
        <v>-2889614.8999999743</v>
      </c>
      <c r="LY35" s="423">
        <f t="shared" si="47"/>
        <v>4130520.4600000428</v>
      </c>
      <c r="LZ35" s="423">
        <f t="shared" si="47"/>
        <v>14011336.986999974</v>
      </c>
      <c r="MA35" s="423">
        <f t="shared" si="47"/>
        <v>9838847.329999987</v>
      </c>
      <c r="MB35" s="423">
        <f t="shared" si="47"/>
        <v>36810133.999999955</v>
      </c>
      <c r="MC35" s="423">
        <f t="shared" si="47"/>
        <v>10760730.14999998</v>
      </c>
      <c r="MD35" s="423">
        <f t="shared" si="47"/>
        <v>8953760.8200000003</v>
      </c>
      <c r="ME35" s="423">
        <f t="shared" si="47"/>
        <v>108586202.13000041</v>
      </c>
      <c r="MF35" s="423">
        <f t="shared" si="47"/>
        <v>6041154.4399999976</v>
      </c>
      <c r="MG35" s="423">
        <f t="shared" si="47"/>
        <v>8309597.9419999961</v>
      </c>
      <c r="MH35" s="423">
        <f t="shared" si="47"/>
        <v>6930062.9100000151</v>
      </c>
      <c r="MI35" s="423">
        <f t="shared" si="47"/>
        <v>5492449.5999999959</v>
      </c>
      <c r="MJ35" s="423">
        <f t="shared" si="47"/>
        <v>13413435.380000001</v>
      </c>
      <c r="MK35" s="423">
        <f t="shared" si="47"/>
        <v>7711312.5600000024</v>
      </c>
      <c r="ML35" s="423">
        <f t="shared" si="47"/>
        <v>5223585.010000011</v>
      </c>
      <c r="MM35" s="423">
        <f t="shared" si="47"/>
        <v>1862679.9999999795</v>
      </c>
      <c r="MN35" s="423">
        <f t="shared" si="47"/>
        <v>4016782.6600000057</v>
      </c>
      <c r="MO35" s="423">
        <f t="shared" si="47"/>
        <v>3798395.0299999993</v>
      </c>
      <c r="MP35" s="423">
        <f t="shared" si="47"/>
        <v>5851841.240000031</v>
      </c>
      <c r="MQ35" s="423">
        <f t="shared" si="47"/>
        <v>-18451721.649999738</v>
      </c>
      <c r="MR35" s="423">
        <f t="shared" si="47"/>
        <v>-1132355.1199999824</v>
      </c>
      <c r="MS35" s="423">
        <f t="shared" si="47"/>
        <v>12346216.419999974</v>
      </c>
      <c r="MT35" s="423">
        <f t="shared" si="47"/>
        <v>3813260.5801999792</v>
      </c>
      <c r="MU35" s="423">
        <f t="shared" si="47"/>
        <v>5087927.5599999847</v>
      </c>
      <c r="MV35" s="423">
        <f t="shared" si="47"/>
        <v>-1706660.3500000252</v>
      </c>
      <c r="MW35" s="423">
        <f t="shared" si="47"/>
        <v>-2974853.7792000622</v>
      </c>
      <c r="MX35" s="423">
        <f t="shared" si="47"/>
        <v>10447857.439999973</v>
      </c>
      <c r="MY35" s="423">
        <f t="shared" si="47"/>
        <v>5653045.1500000004</v>
      </c>
      <c r="MZ35" s="423">
        <f t="shared" si="47"/>
        <v>2572470.8300000033</v>
      </c>
      <c r="NA35" s="423">
        <f t="shared" si="47"/>
        <v>15852708.200000014</v>
      </c>
      <c r="NB35" s="423">
        <f t="shared" si="47"/>
        <v>-14004202.000000477</v>
      </c>
      <c r="NC35" s="423">
        <f t="shared" si="47"/>
        <v>39773073.549999967</v>
      </c>
      <c r="ND35" s="423">
        <f t="shared" si="47"/>
        <v>-2624063.0099999942</v>
      </c>
      <c r="NE35" s="423">
        <f t="shared" si="47"/>
        <v>-13190336.37999998</v>
      </c>
      <c r="NF35" s="423">
        <f t="shared" si="47"/>
        <v>-774328.41000001738</v>
      </c>
      <c r="NG35" s="423">
        <f t="shared" si="47"/>
        <v>-2036512.4800000098</v>
      </c>
      <c r="NH35" s="423">
        <f t="shared" si="47"/>
        <v>-2367745.5599998608</v>
      </c>
      <c r="NI35" s="423">
        <f t="shared" si="47"/>
        <v>-10404320.130000044</v>
      </c>
      <c r="NJ35" s="423">
        <f t="shared" si="47"/>
        <v>3295627.2299999967</v>
      </c>
      <c r="NK35" s="423">
        <f t="shared" si="47"/>
        <v>55620930.730000034</v>
      </c>
      <c r="NL35" s="423">
        <f t="shared" si="47"/>
        <v>-1090764.2200000091</v>
      </c>
      <c r="NM35" s="423">
        <f t="shared" si="47"/>
        <v>14224610.420000009</v>
      </c>
      <c r="NN35" s="423">
        <f t="shared" si="47"/>
        <v>16365377.420000046</v>
      </c>
      <c r="NO35" s="423">
        <f t="shared" si="47"/>
        <v>1875100.2100000195</v>
      </c>
      <c r="NP35" s="423">
        <f t="shared" si="47"/>
        <v>4148520.9499999834</v>
      </c>
      <c r="NQ35" s="423">
        <f t="shared" si="47"/>
        <v>3048483.389999995</v>
      </c>
      <c r="NR35" s="423">
        <f t="shared" si="47"/>
        <v>990721.07000000542</v>
      </c>
      <c r="NS35" s="423">
        <f t="shared" si="47"/>
        <v>-2377116.4899999993</v>
      </c>
      <c r="NT35" s="423">
        <f t="shared" si="47"/>
        <v>6052530.2599999895</v>
      </c>
      <c r="NU35" s="423">
        <f t="shared" si="47"/>
        <v>145339548.86039954</v>
      </c>
      <c r="NV35" s="423">
        <f t="shared" si="47"/>
        <v>-8349116.410000138</v>
      </c>
      <c r="NW35" s="423">
        <f t="shared" si="47"/>
        <v>11375547.179999981</v>
      </c>
      <c r="NX35" s="423">
        <f t="shared" ref="NX35:QI35" si="48">SUM(NX17-NX16-NX33+NX29)</f>
        <v>4300955.6799999913</v>
      </c>
      <c r="NY35" s="423">
        <f t="shared" si="48"/>
        <v>7860466.680000009</v>
      </c>
      <c r="NZ35" s="423">
        <f t="shared" si="48"/>
        <v>5147823.4699999951</v>
      </c>
      <c r="OA35" s="423">
        <f t="shared" si="48"/>
        <v>2656336.4100000039</v>
      </c>
      <c r="OB35" s="423">
        <f t="shared" si="48"/>
        <v>-138447767.58999979</v>
      </c>
      <c r="OC35" s="423">
        <f t="shared" si="48"/>
        <v>-6660097.4699999988</v>
      </c>
      <c r="OD35" s="423">
        <f t="shared" si="48"/>
        <v>7347348.7799999602</v>
      </c>
      <c r="OE35" s="423">
        <f t="shared" si="48"/>
        <v>18366631.129999943</v>
      </c>
      <c r="OF35" s="423">
        <f t="shared" si="48"/>
        <v>3845271.6400000183</v>
      </c>
      <c r="OG35" s="423">
        <f t="shared" si="48"/>
        <v>4656280.0199999874</v>
      </c>
      <c r="OH35" s="423">
        <f t="shared" si="48"/>
        <v>-1871509.9099999517</v>
      </c>
      <c r="OI35" s="423">
        <f t="shared" si="48"/>
        <v>11215707.590000002</v>
      </c>
      <c r="OJ35" s="423">
        <f t="shared" si="48"/>
        <v>18705253.999999985</v>
      </c>
      <c r="OK35" s="423">
        <f t="shared" si="48"/>
        <v>122304846.89000005</v>
      </c>
      <c r="OL35" s="423">
        <f t="shared" si="48"/>
        <v>62965400.100000061</v>
      </c>
      <c r="OM35" s="423">
        <f t="shared" si="48"/>
        <v>225901809.09999999</v>
      </c>
      <c r="ON35" s="423">
        <f t="shared" si="48"/>
        <v>589463.84000000358</v>
      </c>
      <c r="OO35" s="423">
        <f t="shared" si="48"/>
        <v>1751885.350000035</v>
      </c>
      <c r="OP35" s="423">
        <f t="shared" si="48"/>
        <v>721869.25999998301</v>
      </c>
      <c r="OQ35" s="423">
        <f t="shared" si="48"/>
        <v>98148049.980000034</v>
      </c>
      <c r="OR35" s="423">
        <f t="shared" si="48"/>
        <v>11468344.909999993</v>
      </c>
      <c r="OS35" s="423">
        <f t="shared" si="48"/>
        <v>19255426.290000003</v>
      </c>
      <c r="OT35" s="423">
        <f t="shared" si="48"/>
        <v>98236503.940000027</v>
      </c>
      <c r="OU35" s="423">
        <f t="shared" si="48"/>
        <v>8167191.5899999999</v>
      </c>
      <c r="OV35" s="423">
        <f t="shared" si="48"/>
        <v>33863011.149999902</v>
      </c>
      <c r="OW35" s="423">
        <f t="shared" si="48"/>
        <v>1727767.7800000217</v>
      </c>
      <c r="OX35" s="423">
        <f t="shared" si="48"/>
        <v>12707249.149999987</v>
      </c>
      <c r="OY35" s="423">
        <f t="shared" si="48"/>
        <v>16887553.300000004</v>
      </c>
      <c r="OZ35" s="423">
        <f t="shared" si="48"/>
        <v>29689310.410000265</v>
      </c>
      <c r="PA35" s="423">
        <f t="shared" si="48"/>
        <v>917971.62999998825</v>
      </c>
      <c r="PB35" s="423">
        <f t="shared" si="48"/>
        <v>4140943.33</v>
      </c>
      <c r="PC35" s="423">
        <f t="shared" si="48"/>
        <v>-13983.079999995418</v>
      </c>
      <c r="PD35" s="423">
        <f t="shared" si="48"/>
        <v>771198.42999999598</v>
      </c>
      <c r="PE35" s="423">
        <f t="shared" si="48"/>
        <v>81150866.219999984</v>
      </c>
      <c r="PF35" s="423">
        <f t="shared" si="48"/>
        <v>3379887.5499999952</v>
      </c>
      <c r="PG35" s="423">
        <f t="shared" si="48"/>
        <v>1279493.2400000067</v>
      </c>
      <c r="PH35" s="423">
        <f t="shared" si="48"/>
        <v>9620012.4799999874</v>
      </c>
      <c r="PI35" s="423">
        <f t="shared" si="48"/>
        <v>9216620.9700000007</v>
      </c>
      <c r="PJ35" s="423">
        <f t="shared" si="48"/>
        <v>13041042.230000049</v>
      </c>
      <c r="PK35" s="423">
        <f t="shared" si="48"/>
        <v>13535352.839999968</v>
      </c>
      <c r="PL35" s="423">
        <f t="shared" si="48"/>
        <v>-159864.5400000005</v>
      </c>
      <c r="PM35" s="423">
        <f t="shared" si="48"/>
        <v>23044401.790000021</v>
      </c>
      <c r="PN35" s="423">
        <f t="shared" si="48"/>
        <v>3859841.5499999966</v>
      </c>
      <c r="PO35" s="423">
        <f t="shared" si="48"/>
        <v>1390090.2699999926</v>
      </c>
      <c r="PP35" s="423">
        <f t="shared" si="48"/>
        <v>799181.01000000397</v>
      </c>
      <c r="PQ35" s="423">
        <f t="shared" si="48"/>
        <v>-265923.44000000786</v>
      </c>
      <c r="PR35" s="423">
        <f t="shared" si="48"/>
        <v>253032844.36999884</v>
      </c>
      <c r="PS35" s="423">
        <f t="shared" si="48"/>
        <v>4130418.6300000269</v>
      </c>
      <c r="PT35" s="423">
        <f t="shared" si="48"/>
        <v>4365555.480000006</v>
      </c>
      <c r="PU35" s="423">
        <f t="shared" si="48"/>
        <v>4783964.5999999847</v>
      </c>
      <c r="PV35" s="423">
        <f t="shared" si="48"/>
        <v>34697769.380000025</v>
      </c>
      <c r="PW35" s="423">
        <f t="shared" si="48"/>
        <v>28534.210000004619</v>
      </c>
      <c r="PX35" s="423">
        <f t="shared" si="48"/>
        <v>2958961.0700000525</v>
      </c>
      <c r="PY35" s="423">
        <f t="shared" si="48"/>
        <v>-11050884.629999973</v>
      </c>
      <c r="PZ35" s="423">
        <f t="shared" si="48"/>
        <v>-1279429.9399999641</v>
      </c>
      <c r="QA35" s="423">
        <f t="shared" si="48"/>
        <v>1843859.9099999899</v>
      </c>
      <c r="QB35" s="423">
        <f t="shared" si="48"/>
        <v>9222568.7400000021</v>
      </c>
      <c r="QC35" s="423">
        <f t="shared" si="48"/>
        <v>3603771.9000000032</v>
      </c>
      <c r="QD35" s="423">
        <f t="shared" si="48"/>
        <v>4682176.3799999962</v>
      </c>
      <c r="QE35" s="423">
        <f t="shared" si="48"/>
        <v>-8561884.3900000155</v>
      </c>
      <c r="QF35" s="423">
        <f t="shared" si="48"/>
        <v>276147.18000003975</v>
      </c>
      <c r="QG35" s="423">
        <f t="shared" si="48"/>
        <v>-1742033.599999981</v>
      </c>
      <c r="QH35" s="423">
        <f t="shared" si="48"/>
        <v>1200536.9600000102</v>
      </c>
      <c r="QI35" s="423">
        <f t="shared" si="48"/>
        <v>2926470.2300000088</v>
      </c>
      <c r="QJ35" s="423">
        <f t="shared" ref="QJ35:SU35" si="49">SUM(QJ17-QJ16-QJ33+QJ29)</f>
        <v>1196204.9199999939</v>
      </c>
      <c r="QK35" s="423">
        <f t="shared" si="49"/>
        <v>9343173.4000000432</v>
      </c>
      <c r="QL35" s="423">
        <f t="shared" si="49"/>
        <v>6984480.8899999559</v>
      </c>
      <c r="QM35" s="423">
        <f t="shared" si="49"/>
        <v>4367681.9000000106</v>
      </c>
      <c r="QN35" s="423">
        <f t="shared" si="49"/>
        <v>739849.81999999238</v>
      </c>
      <c r="QO35" s="423">
        <f t="shared" si="49"/>
        <v>1466008.0499999998</v>
      </c>
      <c r="QP35" s="423">
        <f t="shared" si="49"/>
        <v>6712742.2000000086</v>
      </c>
      <c r="QQ35" s="423">
        <f t="shared" si="49"/>
        <v>8670294.1599999964</v>
      </c>
      <c r="QR35" s="423">
        <f t="shared" si="49"/>
        <v>294091570.28999984</v>
      </c>
      <c r="QS35" s="423">
        <f t="shared" si="49"/>
        <v>958712.45000001648</v>
      </c>
      <c r="QT35" s="423">
        <f t="shared" si="49"/>
        <v>13334640.28999999</v>
      </c>
      <c r="QU35" s="423">
        <f t="shared" si="49"/>
        <v>3114036.1700000009</v>
      </c>
      <c r="QV35" s="423">
        <f t="shared" si="49"/>
        <v>-918988.70999999903</v>
      </c>
      <c r="QW35" s="423">
        <f t="shared" si="49"/>
        <v>-2266821.5199999958</v>
      </c>
      <c r="QX35" s="423">
        <f t="shared" si="49"/>
        <v>-2811171.1599999974</v>
      </c>
      <c r="QY35" s="423">
        <f t="shared" si="49"/>
        <v>932993.37000001408</v>
      </c>
      <c r="QZ35" s="423">
        <f t="shared" si="49"/>
        <v>7875909.5300000496</v>
      </c>
      <c r="RA35" s="423">
        <f t="shared" si="49"/>
        <v>2832092.5000000028</v>
      </c>
      <c r="RB35" s="423">
        <f t="shared" si="49"/>
        <v>1434713.2200000193</v>
      </c>
      <c r="RC35" s="423">
        <f t="shared" si="49"/>
        <v>3736223.4800000009</v>
      </c>
      <c r="RD35" s="423">
        <f t="shared" si="49"/>
        <v>2925995.1399999941</v>
      </c>
      <c r="RE35" s="423">
        <f t="shared" si="49"/>
        <v>23605892.079999864</v>
      </c>
      <c r="RF35" s="423">
        <f t="shared" si="49"/>
        <v>14420055.599999981</v>
      </c>
      <c r="RG35" s="423">
        <f t="shared" si="49"/>
        <v>4463829.5500000315</v>
      </c>
      <c r="RH35" s="423">
        <f t="shared" si="49"/>
        <v>7535418.039999973</v>
      </c>
      <c r="RI35" s="423">
        <f t="shared" si="49"/>
        <v>1945690.5500000441</v>
      </c>
      <c r="RJ35" s="423">
        <f t="shared" si="49"/>
        <v>16229702.879999973</v>
      </c>
      <c r="RK35" s="423">
        <f t="shared" si="49"/>
        <v>11477876.770000022</v>
      </c>
      <c r="RL35" s="423">
        <f t="shared" si="49"/>
        <v>5122986.6400000183</v>
      </c>
      <c r="RM35" s="423">
        <f t="shared" si="49"/>
        <v>1347172.5000000075</v>
      </c>
      <c r="RN35" s="423">
        <f t="shared" si="49"/>
        <v>24554404.059999987</v>
      </c>
      <c r="RO35" s="423">
        <f t="shared" si="49"/>
        <v>13784085.539999947</v>
      </c>
      <c r="RP35" s="423">
        <f t="shared" si="49"/>
        <v>-3142079.2600000026</v>
      </c>
      <c r="RQ35" s="423">
        <f t="shared" si="49"/>
        <v>929722.65999999316</v>
      </c>
      <c r="RR35" s="423">
        <f t="shared" si="49"/>
        <v>3709562.3599999994</v>
      </c>
      <c r="RS35" s="423">
        <f t="shared" si="49"/>
        <v>3661385.8500000089</v>
      </c>
      <c r="RT35" s="423">
        <f t="shared" si="49"/>
        <v>235810.22000001185</v>
      </c>
      <c r="RU35" s="423">
        <f t="shared" si="49"/>
        <v>4400900.2100000018</v>
      </c>
      <c r="RV35" s="423">
        <f t="shared" si="49"/>
        <v>9496390.4700000025</v>
      </c>
      <c r="RW35" s="423">
        <f t="shared" si="49"/>
        <v>1987870.5799999991</v>
      </c>
      <c r="RX35" s="423">
        <f t="shared" si="49"/>
        <v>1710804.8499999968</v>
      </c>
      <c r="RY35" s="423">
        <f t="shared" si="49"/>
        <v>98036519.259999946</v>
      </c>
      <c r="RZ35" s="423">
        <f t="shared" si="49"/>
        <v>4322920.019999994</v>
      </c>
      <c r="SA35" s="423">
        <f t="shared" si="49"/>
        <v>5132626.0200000107</v>
      </c>
      <c r="SB35" s="423">
        <f t="shared" si="49"/>
        <v>-38082.829999988899</v>
      </c>
      <c r="SC35" s="423">
        <f t="shared" si="49"/>
        <v>4605446.8699999936</v>
      </c>
      <c r="SD35" s="423">
        <f t="shared" si="49"/>
        <v>4940337.5000000168</v>
      </c>
      <c r="SE35" s="423">
        <f t="shared" si="49"/>
        <v>4679484.5399999851</v>
      </c>
      <c r="SF35" s="423">
        <f t="shared" si="49"/>
        <v>3873682.8299999814</v>
      </c>
      <c r="SG35" s="423">
        <f t="shared" si="49"/>
        <v>5205155.4800000023</v>
      </c>
      <c r="SH35" s="423">
        <f t="shared" si="49"/>
        <v>2069087.3100000247</v>
      </c>
      <c r="SI35" s="423">
        <f t="shared" si="49"/>
        <v>1799872.140000008</v>
      </c>
      <c r="SJ35" s="423">
        <f t="shared" si="49"/>
        <v>5502624.6000000006</v>
      </c>
      <c r="SK35" s="423">
        <f t="shared" si="49"/>
        <v>27249386.449999988</v>
      </c>
      <c r="SL35" s="423">
        <f t="shared" si="49"/>
        <v>3230483.6000000136</v>
      </c>
      <c r="SM35" s="423">
        <f t="shared" si="49"/>
        <v>-400922.09999998007</v>
      </c>
      <c r="SN35" s="423">
        <f t="shared" si="49"/>
        <v>11438276.879999962</v>
      </c>
      <c r="SO35" s="423">
        <f t="shared" si="49"/>
        <v>-3439504.9499999862</v>
      </c>
      <c r="SP35" s="423">
        <f t="shared" si="49"/>
        <v>5998490.0699999752</v>
      </c>
      <c r="SQ35" s="423">
        <f t="shared" si="49"/>
        <v>-117390.52000000328</v>
      </c>
      <c r="SR35" s="423">
        <f t="shared" si="49"/>
        <v>3732538.120000001</v>
      </c>
      <c r="SS35" s="423">
        <f t="shared" si="49"/>
        <v>14438465.100000471</v>
      </c>
      <c r="ST35" s="423">
        <f t="shared" si="49"/>
        <v>-1827956.8799999813</v>
      </c>
      <c r="SU35" s="423">
        <f t="shared" si="49"/>
        <v>-5477828.6400000174</v>
      </c>
      <c r="SV35" s="423">
        <f t="shared" ref="SV35:VG35" si="50">SUM(SV17-SV16-SV33+SV29)</f>
        <v>-2461752.1200000029</v>
      </c>
      <c r="SW35" s="423">
        <f t="shared" si="50"/>
        <v>970124.98000000371</v>
      </c>
      <c r="SX35" s="423">
        <f t="shared" si="50"/>
        <v>54741.170000007376</v>
      </c>
      <c r="SY35" s="423">
        <f t="shared" si="50"/>
        <v>5118052.1699999925</v>
      </c>
      <c r="SZ35" s="423">
        <f t="shared" si="50"/>
        <v>2365024.5799999647</v>
      </c>
      <c r="TA35" s="423">
        <f t="shared" si="50"/>
        <v>405324.14999996964</v>
      </c>
      <c r="TB35" s="423">
        <f t="shared" si="50"/>
        <v>1651556.2999999998</v>
      </c>
      <c r="TC35" s="423">
        <f t="shared" si="50"/>
        <v>11366033.730000012</v>
      </c>
      <c r="TD35" s="423">
        <f t="shared" si="50"/>
        <v>23332346.460000023</v>
      </c>
      <c r="TE35" s="423">
        <f t="shared" si="50"/>
        <v>7504496.8999999966</v>
      </c>
      <c r="TF35" s="423">
        <f t="shared" si="50"/>
        <v>10105330.610000018</v>
      </c>
      <c r="TG35" s="423">
        <f t="shared" si="50"/>
        <v>155718726.66000009</v>
      </c>
      <c r="TH35" s="423">
        <f t="shared" si="50"/>
        <v>4708197.1799999755</v>
      </c>
      <c r="TI35" s="423">
        <f t="shared" si="50"/>
        <v>400178.80000001192</v>
      </c>
      <c r="TJ35" s="423">
        <f t="shared" si="50"/>
        <v>8007130.6500000134</v>
      </c>
      <c r="TK35" s="423">
        <f t="shared" si="50"/>
        <v>9422058.4499999806</v>
      </c>
      <c r="TL35" s="423">
        <f t="shared" si="50"/>
        <v>16210652.649999974</v>
      </c>
      <c r="TM35" s="423">
        <f t="shared" si="50"/>
        <v>2766806.789999994</v>
      </c>
      <c r="TN35" s="423">
        <f t="shared" si="50"/>
        <v>-1246490.5099999048</v>
      </c>
      <c r="TO35" s="423">
        <f t="shared" si="50"/>
        <v>969689.76000002306</v>
      </c>
      <c r="TP35" s="423">
        <f t="shared" si="50"/>
        <v>9691016.7199999969</v>
      </c>
      <c r="TQ35" s="423">
        <f t="shared" si="50"/>
        <v>6484428.5699999798</v>
      </c>
      <c r="TR35" s="423">
        <f t="shared" si="50"/>
        <v>3806549.6000000071</v>
      </c>
      <c r="TS35" s="423">
        <f t="shared" si="50"/>
        <v>8874877.0100000091</v>
      </c>
      <c r="TT35" s="423">
        <f t="shared" si="50"/>
        <v>520096.34999999404</v>
      </c>
      <c r="TU35" s="423">
        <f t="shared" si="50"/>
        <v>4812465.5900000082</v>
      </c>
      <c r="TV35" s="423">
        <f t="shared" si="50"/>
        <v>7510598.3899999857</v>
      </c>
      <c r="TW35" s="423">
        <f t="shared" si="50"/>
        <v>59483948.140000008</v>
      </c>
      <c r="TX35" s="423">
        <f t="shared" si="50"/>
        <v>14521011.350000013</v>
      </c>
      <c r="TY35" s="423">
        <f t="shared" si="50"/>
        <v>70407381.819999829</v>
      </c>
      <c r="TZ35" s="423">
        <f t="shared" si="50"/>
        <v>15379198.019999996</v>
      </c>
      <c r="UA35" s="423">
        <f t="shared" si="50"/>
        <v>-1136661.0300000194</v>
      </c>
      <c r="UB35" s="423">
        <f t="shared" si="50"/>
        <v>-172505.16999998037</v>
      </c>
      <c r="UC35" s="423">
        <f t="shared" si="50"/>
        <v>147959903.48000008</v>
      </c>
      <c r="UD35" s="423">
        <f t="shared" si="50"/>
        <v>-6819125.1599999974</v>
      </c>
      <c r="UE35" s="423">
        <f t="shared" si="50"/>
        <v>-5677685.4800000032</v>
      </c>
      <c r="UF35" s="423">
        <f t="shared" si="50"/>
        <v>-681647.87000000011</v>
      </c>
      <c r="UG35" s="423">
        <f t="shared" si="50"/>
        <v>-6171257.8199999928</v>
      </c>
      <c r="UH35" s="423">
        <f t="shared" si="50"/>
        <v>29750102.960000068</v>
      </c>
      <c r="UI35" s="423">
        <f t="shared" si="50"/>
        <v>3487820.4200000055</v>
      </c>
      <c r="UJ35" s="423">
        <f t="shared" si="50"/>
        <v>4180059.859999992</v>
      </c>
      <c r="UK35" s="423">
        <f t="shared" si="50"/>
        <v>12669195.649999984</v>
      </c>
      <c r="UL35" s="423">
        <f t="shared" si="50"/>
        <v>3288430.65000006</v>
      </c>
      <c r="UM35" s="423">
        <f t="shared" si="50"/>
        <v>2110715.2700000312</v>
      </c>
      <c r="UN35" s="423">
        <f t="shared" si="50"/>
        <v>184882957.13000053</v>
      </c>
      <c r="UO35" s="423">
        <f t="shared" si="50"/>
        <v>9414705.0700000059</v>
      </c>
      <c r="UP35" s="423">
        <f t="shared" si="50"/>
        <v>8637140.5799999945</v>
      </c>
      <c r="UQ35" s="423">
        <f t="shared" si="50"/>
        <v>15061906.570000112</v>
      </c>
      <c r="UR35" s="423">
        <f t="shared" si="50"/>
        <v>2654977.1899999972</v>
      </c>
      <c r="US35" s="423">
        <f t="shared" si="50"/>
        <v>8234511.9900000039</v>
      </c>
      <c r="UT35" s="423">
        <f t="shared" si="50"/>
        <v>8903602.9399999827</v>
      </c>
      <c r="UU35" s="423">
        <f t="shared" si="50"/>
        <v>1345668.8200000171</v>
      </c>
      <c r="UV35" s="423">
        <f t="shared" si="50"/>
        <v>4380951.8800000055</v>
      </c>
      <c r="UW35" s="423">
        <f t="shared" si="50"/>
        <v>4867578.6100000162</v>
      </c>
      <c r="UX35" s="423">
        <f t="shared" si="50"/>
        <v>11226197.380000023</v>
      </c>
      <c r="UY35" s="423">
        <f t="shared" si="50"/>
        <v>2765779.270000048</v>
      </c>
      <c r="UZ35" s="423">
        <f t="shared" si="50"/>
        <v>10930575.910000037</v>
      </c>
      <c r="VA35" s="423">
        <f t="shared" si="50"/>
        <v>39924326.520000026</v>
      </c>
      <c r="VB35" s="423">
        <f t="shared" si="50"/>
        <v>3153513.2300000098</v>
      </c>
      <c r="VC35" s="423">
        <f t="shared" si="50"/>
        <v>-2812313.1599999876</v>
      </c>
      <c r="VD35" s="423">
        <f t="shared" si="50"/>
        <v>1602643.2799999909</v>
      </c>
      <c r="VE35" s="423">
        <f t="shared" si="50"/>
        <v>129177.7100000116</v>
      </c>
      <c r="VF35" s="423">
        <f t="shared" si="50"/>
        <v>-762773.25000001118</v>
      </c>
      <c r="VG35" s="423">
        <f t="shared" si="50"/>
        <v>1044833.8600000134</v>
      </c>
      <c r="VH35" s="423">
        <f t="shared" ref="VH35:XS35" si="51">SUM(VH17-VH16-VH33+VH29)</f>
        <v>12519622.020000001</v>
      </c>
      <c r="VI35" s="423">
        <f t="shared" si="51"/>
        <v>5963242.7299999986</v>
      </c>
      <c r="VJ35" s="423">
        <f t="shared" si="51"/>
        <v>124083309.78000025</v>
      </c>
      <c r="VK35" s="423">
        <f t="shared" si="51"/>
        <v>2805872.1899999715</v>
      </c>
      <c r="VL35" s="423">
        <f t="shared" si="51"/>
        <v>1157315.3100000201</v>
      </c>
      <c r="VM35" s="423">
        <f t="shared" si="51"/>
        <v>655347.33999992348</v>
      </c>
      <c r="VN35" s="423">
        <f t="shared" si="51"/>
        <v>-14996231.340000028</v>
      </c>
      <c r="VO35" s="423">
        <f t="shared" si="51"/>
        <v>-4523221.3299999982</v>
      </c>
      <c r="VP35" s="423">
        <f t="shared" si="51"/>
        <v>-2736030.8600000162</v>
      </c>
      <c r="VQ35" s="423">
        <f t="shared" si="51"/>
        <v>10484072.549999975</v>
      </c>
      <c r="VR35" s="423">
        <f t="shared" si="51"/>
        <v>-7112688.9900000012</v>
      </c>
      <c r="VS35" s="423">
        <f t="shared" si="51"/>
        <v>7546700.3300000653</v>
      </c>
      <c r="VT35" s="423">
        <f t="shared" si="51"/>
        <v>-1052007.8800000157</v>
      </c>
      <c r="VU35" s="423">
        <f t="shared" si="51"/>
        <v>92241038.739999965</v>
      </c>
      <c r="VV35" s="423">
        <f t="shared" si="51"/>
        <v>1188936.5100000044</v>
      </c>
      <c r="VW35" s="423">
        <f t="shared" si="51"/>
        <v>1072223.0500000007</v>
      </c>
      <c r="VX35" s="423">
        <f t="shared" si="51"/>
        <v>7959724.4699999802</v>
      </c>
      <c r="VY35" s="423">
        <f t="shared" si="51"/>
        <v>298044241.58999884</v>
      </c>
      <c r="VZ35" s="423">
        <f t="shared" si="51"/>
        <v>-5005436.2600000128</v>
      </c>
      <c r="WA35" s="423">
        <f t="shared" si="51"/>
        <v>-2272238.8199999956</v>
      </c>
      <c r="WB35" s="423">
        <f t="shared" si="51"/>
        <v>42760435.829999991</v>
      </c>
      <c r="WC35" s="423">
        <f t="shared" si="51"/>
        <v>-845448.82000000868</v>
      </c>
      <c r="WD35" s="423">
        <f t="shared" si="51"/>
        <v>8729705.3399999831</v>
      </c>
      <c r="WE35" s="423">
        <f t="shared" si="51"/>
        <v>-1399581.1300000604</v>
      </c>
      <c r="WF35" s="423">
        <f t="shared" si="51"/>
        <v>-6677541.5900000762</v>
      </c>
      <c r="WG35" s="423">
        <f t="shared" si="51"/>
        <v>-3676373.8499999829</v>
      </c>
      <c r="WH35" s="423">
        <f t="shared" si="51"/>
        <v>11754163.339999968</v>
      </c>
      <c r="WI35" s="423">
        <f t="shared" si="51"/>
        <v>4232554.6399999801</v>
      </c>
      <c r="WJ35" s="423">
        <f t="shared" si="51"/>
        <v>36357429.150000103</v>
      </c>
      <c r="WK35" s="423">
        <f t="shared" si="51"/>
        <v>-5109622.309999967</v>
      </c>
      <c r="WL35" s="423">
        <f t="shared" si="51"/>
        <v>119791.80999999493</v>
      </c>
      <c r="WM35" s="423">
        <f t="shared" si="51"/>
        <v>18816827.180000003</v>
      </c>
      <c r="WN35" s="423">
        <f t="shared" si="51"/>
        <v>7265612.1400000323</v>
      </c>
      <c r="WO35" s="423">
        <f t="shared" si="51"/>
        <v>4633694.5299999807</v>
      </c>
      <c r="WP35" s="423">
        <f t="shared" si="51"/>
        <v>-18770055.970000103</v>
      </c>
      <c r="WQ35" s="423">
        <f t="shared" si="51"/>
        <v>12651839.98000001</v>
      </c>
      <c r="WR35" s="423">
        <f t="shared" si="51"/>
        <v>18871656.349999923</v>
      </c>
      <c r="WS35" s="423">
        <f t="shared" si="51"/>
        <v>-7514748.0800000727</v>
      </c>
      <c r="WT35" s="423">
        <f t="shared" si="51"/>
        <v>-1766657.4799999967</v>
      </c>
      <c r="WU35" s="423">
        <f t="shared" si="51"/>
        <v>-1771380.679999995</v>
      </c>
      <c r="WV35" s="423">
        <f t="shared" si="51"/>
        <v>10507420.489999974</v>
      </c>
      <c r="WW35" s="423">
        <f t="shared" si="51"/>
        <v>10291535.439999981</v>
      </c>
      <c r="WX35" s="423">
        <f t="shared" si="51"/>
        <v>585233.47000000346</v>
      </c>
      <c r="WY35" s="423">
        <f t="shared" si="51"/>
        <v>-3634030.8299999973</v>
      </c>
      <c r="WZ35" s="423">
        <f t="shared" si="51"/>
        <v>1259388.2299999725</v>
      </c>
      <c r="XA35" s="423">
        <f t="shared" si="51"/>
        <v>30682873.43999999</v>
      </c>
      <c r="XB35" s="423">
        <f t="shared" si="51"/>
        <v>-2000935.0899999887</v>
      </c>
      <c r="XC35" s="423">
        <f t="shared" si="51"/>
        <v>7147303.6340000033</v>
      </c>
      <c r="XD35" s="423">
        <f t="shared" si="51"/>
        <v>12865127.521000002</v>
      </c>
      <c r="XE35" s="423">
        <f t="shared" si="51"/>
        <v>12632253.139999993</v>
      </c>
      <c r="XF35" s="423">
        <f t="shared" si="51"/>
        <v>78242270.900000095</v>
      </c>
      <c r="XG35" s="423">
        <f t="shared" si="51"/>
        <v>-4225519.1900000162</v>
      </c>
      <c r="XH35" s="423">
        <f t="shared" si="51"/>
        <v>-6876564.4199999999</v>
      </c>
      <c r="XI35" s="423">
        <f t="shared" si="51"/>
        <v>85615971.200000077</v>
      </c>
      <c r="XJ35" s="423">
        <f t="shared" si="51"/>
        <v>-6733463.1199999992</v>
      </c>
      <c r="XK35" s="423">
        <f t="shared" si="51"/>
        <v>30614522.419999983</v>
      </c>
      <c r="XL35" s="423">
        <f t="shared" si="51"/>
        <v>-13321351.849999845</v>
      </c>
      <c r="XM35" s="423">
        <f t="shared" si="51"/>
        <v>27257892.270000048</v>
      </c>
      <c r="XN35" s="423">
        <f t="shared" si="51"/>
        <v>-1084228.0899999533</v>
      </c>
      <c r="XO35" s="423">
        <f t="shared" si="51"/>
        <v>108196140.29000014</v>
      </c>
      <c r="XP35" s="423">
        <f t="shared" si="51"/>
        <v>12384613.900000013</v>
      </c>
      <c r="XQ35" s="423">
        <f t="shared" si="51"/>
        <v>-2306380.1499999901</v>
      </c>
      <c r="XR35" s="423">
        <f t="shared" si="51"/>
        <v>2394246.7899999926</v>
      </c>
      <c r="XS35" s="423">
        <f t="shared" si="51"/>
        <v>1892824.6400000136</v>
      </c>
      <c r="XT35" s="423">
        <f t="shared" ref="XT35:AAE35" si="52">SUM(XT17-XT16-XT33+XT29)</f>
        <v>5714673.5100000007</v>
      </c>
      <c r="XU35" s="423">
        <f t="shared" si="52"/>
        <v>2213063.0900000324</v>
      </c>
      <c r="XV35" s="423">
        <f t="shared" si="52"/>
        <v>3253405.5399999889</v>
      </c>
      <c r="XW35" s="423">
        <f t="shared" si="52"/>
        <v>-804388.15999998618</v>
      </c>
      <c r="XX35" s="423">
        <f t="shared" si="52"/>
        <v>4551440.4800000079</v>
      </c>
      <c r="XY35" s="423">
        <f t="shared" si="52"/>
        <v>3643336.3500000229</v>
      </c>
      <c r="XZ35" s="423">
        <f t="shared" si="52"/>
        <v>-1838666.2300000209</v>
      </c>
      <c r="YA35" s="423">
        <f t="shared" si="52"/>
        <v>25403937.670000013</v>
      </c>
      <c r="YB35" s="423">
        <f t="shared" si="52"/>
        <v>18394034.209999993</v>
      </c>
      <c r="YC35" s="423">
        <f t="shared" si="52"/>
        <v>283940410.45000029</v>
      </c>
      <c r="YD35" s="423">
        <f t="shared" si="52"/>
        <v>4778552.3400000148</v>
      </c>
      <c r="YE35" s="423">
        <f t="shared" si="52"/>
        <v>51408537.050000012</v>
      </c>
      <c r="YF35" s="423">
        <f t="shared" si="52"/>
        <v>8075119.8099999856</v>
      </c>
      <c r="YG35" s="423">
        <f t="shared" si="52"/>
        <v>92661022.970000058</v>
      </c>
      <c r="YH35" s="423">
        <f t="shared" si="52"/>
        <v>2081626.5700000096</v>
      </c>
      <c r="YI35" s="423">
        <f t="shared" si="52"/>
        <v>31532225.559999965</v>
      </c>
      <c r="YJ35" s="423">
        <f t="shared" si="52"/>
        <v>17818931.780000009</v>
      </c>
      <c r="YK35" s="423">
        <f t="shared" si="52"/>
        <v>24710466.319999948</v>
      </c>
      <c r="YL35" s="423">
        <f t="shared" si="52"/>
        <v>14670191.349999983</v>
      </c>
      <c r="YM35" s="423">
        <f t="shared" si="52"/>
        <v>28284590.350000001</v>
      </c>
      <c r="YN35" s="423">
        <f t="shared" si="52"/>
        <v>1932528.0800000196</v>
      </c>
      <c r="YO35" s="423">
        <f t="shared" si="52"/>
        <v>5458691.419999985</v>
      </c>
      <c r="YP35" s="423">
        <f t="shared" si="52"/>
        <v>9919531.540000001</v>
      </c>
      <c r="YQ35" s="423">
        <f t="shared" si="52"/>
        <v>13307614.729999993</v>
      </c>
      <c r="YR35" s="423">
        <f t="shared" si="52"/>
        <v>20081127.400000006</v>
      </c>
      <c r="YS35" s="423">
        <f t="shared" si="52"/>
        <v>9958896.0960000176</v>
      </c>
      <c r="YT35" s="423">
        <f t="shared" si="52"/>
        <v>18851493.549999803</v>
      </c>
      <c r="YU35" s="423">
        <f t="shared" si="52"/>
        <v>8672865.9800000042</v>
      </c>
      <c r="YV35" s="423">
        <f t="shared" si="52"/>
        <v>18570879.170000006</v>
      </c>
      <c r="YW35" s="423">
        <f t="shared" si="52"/>
        <v>8082246.7500000326</v>
      </c>
      <c r="YX35" s="423">
        <f t="shared" si="52"/>
        <v>-4939634.0500000082</v>
      </c>
      <c r="YY35" s="423">
        <f t="shared" si="52"/>
        <v>2471118.44</v>
      </c>
      <c r="YZ35" s="423">
        <f t="shared" si="52"/>
        <v>13575493.50000002</v>
      </c>
      <c r="ZA35" s="423">
        <f t="shared" si="52"/>
        <v>48256399.830000207</v>
      </c>
      <c r="ZB35" s="423">
        <f t="shared" si="52"/>
        <v>2207122.6600000132</v>
      </c>
      <c r="ZC35" s="423">
        <f t="shared" si="52"/>
        <v>4009610.2600000128</v>
      </c>
      <c r="ZD35" s="423">
        <f t="shared" si="52"/>
        <v>2446882.0799999349</v>
      </c>
      <c r="ZE35" s="423">
        <f t="shared" si="52"/>
        <v>4900641.7200000174</v>
      </c>
      <c r="ZF35" s="423">
        <f t="shared" si="52"/>
        <v>3165323.6099999994</v>
      </c>
      <c r="ZG35" s="423">
        <f t="shared" si="52"/>
        <v>9616643.9200000055</v>
      </c>
      <c r="ZH35" s="423">
        <f t="shared" si="52"/>
        <v>-501423.77000000142</v>
      </c>
      <c r="ZI35" s="423">
        <f t="shared" si="52"/>
        <v>24183537.280000024</v>
      </c>
      <c r="ZJ35" s="423">
        <f t="shared" si="52"/>
        <v>246664052.11999989</v>
      </c>
      <c r="ZK35" s="423">
        <f t="shared" si="52"/>
        <v>5971835.1599999908</v>
      </c>
      <c r="ZL35" s="423">
        <f t="shared" si="52"/>
        <v>2904926.6770000458</v>
      </c>
      <c r="ZM35" s="423">
        <f t="shared" si="52"/>
        <v>23785420.619999863</v>
      </c>
      <c r="ZN35" s="423">
        <f t="shared" si="52"/>
        <v>3199551.2599999588</v>
      </c>
      <c r="ZO35" s="423">
        <f t="shared" si="52"/>
        <v>9329714.2099999711</v>
      </c>
      <c r="ZP35" s="423">
        <f t="shared" si="52"/>
        <v>17044208.490000028</v>
      </c>
      <c r="ZQ35" s="423">
        <f t="shared" si="52"/>
        <v>4136579.9399999948</v>
      </c>
      <c r="ZR35" s="423">
        <f t="shared" si="52"/>
        <v>7731194.6099999435</v>
      </c>
      <c r="ZS35" s="423">
        <f t="shared" si="52"/>
        <v>-12009330.310000036</v>
      </c>
      <c r="ZT35" s="423">
        <f t="shared" si="52"/>
        <v>5968734.9500000104</v>
      </c>
      <c r="ZU35" s="423">
        <f t="shared" si="52"/>
        <v>2761134.9700000072</v>
      </c>
      <c r="ZV35" s="423">
        <f t="shared" si="52"/>
        <v>1446522.5600000443</v>
      </c>
      <c r="ZW35" s="423">
        <f t="shared" si="52"/>
        <v>4009145.16</v>
      </c>
      <c r="ZX35" s="423">
        <f t="shared" si="52"/>
        <v>4173464.8200000031</v>
      </c>
      <c r="ZY35" s="423">
        <f t="shared" si="52"/>
        <v>1754213.4800000163</v>
      </c>
      <c r="ZZ35" s="423">
        <f t="shared" si="52"/>
        <v>7649222.0199999735</v>
      </c>
      <c r="AAA35" s="423">
        <f t="shared" si="52"/>
        <v>8695779.4599999934</v>
      </c>
      <c r="AAB35" s="423">
        <f t="shared" si="52"/>
        <v>9239248.6899999864</v>
      </c>
      <c r="AAC35" s="423">
        <f t="shared" si="52"/>
        <v>15370071.330000008</v>
      </c>
      <c r="AAD35" s="423">
        <f t="shared" si="52"/>
        <v>4316427.0099999933</v>
      </c>
      <c r="AAE35" s="423">
        <f t="shared" si="52"/>
        <v>2900508.7199999979</v>
      </c>
      <c r="AAF35" s="423">
        <f t="shared" ref="AAF35:ACQ35" si="53">SUM(AAF17-AAF16-AAF33+AAF29)</f>
        <v>27963972.710000038</v>
      </c>
      <c r="AAG35" s="423">
        <f t="shared" si="53"/>
        <v>22431170.919999972</v>
      </c>
      <c r="AAH35" s="423">
        <f t="shared" si="53"/>
        <v>1103644.989999989</v>
      </c>
      <c r="AAI35" s="423">
        <f t="shared" si="53"/>
        <v>3792616.5099999569</v>
      </c>
      <c r="AAJ35" s="423">
        <f t="shared" si="53"/>
        <v>8627994.1999999955</v>
      </c>
      <c r="AAK35" s="423">
        <f t="shared" si="53"/>
        <v>8701480.7700000033</v>
      </c>
      <c r="AAL35" s="423">
        <f t="shared" si="53"/>
        <v>8197997.257099987</v>
      </c>
      <c r="AAM35" s="423">
        <f t="shared" si="53"/>
        <v>6691563.9600008726</v>
      </c>
      <c r="AAN35" s="423">
        <f t="shared" si="53"/>
        <v>4422076.2699999968</v>
      </c>
      <c r="AAO35" s="423">
        <f t="shared" si="53"/>
        <v>6212023.9500000281</v>
      </c>
      <c r="AAP35" s="423">
        <f t="shared" si="53"/>
        <v>15645816.720000001</v>
      </c>
      <c r="AAQ35" s="423">
        <f t="shared" si="53"/>
        <v>-9756995.369999975</v>
      </c>
      <c r="AAR35" s="423">
        <f t="shared" si="53"/>
        <v>10853514.519999975</v>
      </c>
      <c r="AAS35" s="423">
        <f t="shared" si="53"/>
        <v>5466548.6600000244</v>
      </c>
      <c r="AAT35" s="423">
        <f t="shared" si="53"/>
        <v>3233269.7700000172</v>
      </c>
      <c r="AAU35" s="423">
        <f t="shared" si="53"/>
        <v>10972363.240000024</v>
      </c>
      <c r="AAV35" s="423">
        <f t="shared" si="53"/>
        <v>5475225.219999982</v>
      </c>
      <c r="AAW35" s="423">
        <f t="shared" si="53"/>
        <v>-4631821.0100000119</v>
      </c>
      <c r="AAX35" s="423">
        <f t="shared" si="53"/>
        <v>5366888.7100003287</v>
      </c>
      <c r="AAY35" s="423">
        <f t="shared" si="53"/>
        <v>7546455.1099999528</v>
      </c>
      <c r="AAZ35" s="423">
        <f t="shared" si="53"/>
        <v>2760911.8299999833</v>
      </c>
      <c r="ABA35" s="423">
        <f t="shared" si="53"/>
        <v>7269135.0000000335</v>
      </c>
      <c r="ABB35" s="423">
        <f t="shared" si="53"/>
        <v>6975693.3699999964</v>
      </c>
      <c r="ABC35" s="423">
        <f t="shared" si="53"/>
        <v>4645874.16</v>
      </c>
      <c r="ABD35" s="423">
        <f t="shared" si="53"/>
        <v>-1874187.4900000207</v>
      </c>
      <c r="ABE35" s="423">
        <f t="shared" si="53"/>
        <v>-69450.939999994822</v>
      </c>
      <c r="ABF35" s="423">
        <f t="shared" si="53"/>
        <v>71931330.9799999</v>
      </c>
      <c r="ABG35" s="423">
        <f t="shared" si="53"/>
        <v>-8424146.4900000989</v>
      </c>
      <c r="ABH35" s="423">
        <f t="shared" si="53"/>
        <v>2361453.9000000055</v>
      </c>
      <c r="ABI35" s="423">
        <f t="shared" si="53"/>
        <v>3190838.2200000081</v>
      </c>
      <c r="ABJ35" s="423">
        <f t="shared" si="53"/>
        <v>1611280.3499999885</v>
      </c>
      <c r="ABK35" s="423">
        <f t="shared" si="53"/>
        <v>13168651.759999972</v>
      </c>
      <c r="ABL35" s="423">
        <f t="shared" si="53"/>
        <v>13207779.180000007</v>
      </c>
      <c r="ABM35" s="423">
        <f t="shared" si="53"/>
        <v>3614469.320000276</v>
      </c>
      <c r="ABN35" s="423">
        <f t="shared" si="53"/>
        <v>24499115.279999971</v>
      </c>
      <c r="ABO35" s="423">
        <f t="shared" si="53"/>
        <v>689922.50000000093</v>
      </c>
      <c r="ABP35" s="423">
        <f t="shared" si="53"/>
        <v>-4728321.7499999795</v>
      </c>
      <c r="ABQ35" s="423">
        <f t="shared" si="53"/>
        <v>-7746140.939999979</v>
      </c>
      <c r="ABR35" s="423">
        <f t="shared" si="53"/>
        <v>4144187.4000000097</v>
      </c>
      <c r="ABS35" s="423">
        <f t="shared" si="53"/>
        <v>-345998.3300000038</v>
      </c>
      <c r="ABT35" s="423">
        <f t="shared" si="53"/>
        <v>11978582.570000019</v>
      </c>
      <c r="ABU35" s="423">
        <f t="shared" si="53"/>
        <v>4120019.6800000034</v>
      </c>
      <c r="ABV35" s="423">
        <f t="shared" si="53"/>
        <v>-24120904.790000148</v>
      </c>
      <c r="ABW35" s="423">
        <f t="shared" si="53"/>
        <v>-1513561.6499999966</v>
      </c>
      <c r="ABX35" s="423">
        <f t="shared" si="53"/>
        <v>8182371.169999944</v>
      </c>
      <c r="ABY35" s="423">
        <f t="shared" si="53"/>
        <v>1682829.2900000033</v>
      </c>
      <c r="ABZ35" s="423">
        <f t="shared" si="53"/>
        <v>4241228.5499999821</v>
      </c>
      <c r="ACA35" s="423">
        <f t="shared" si="53"/>
        <v>19181288.860000025</v>
      </c>
      <c r="ACB35" s="423">
        <f t="shared" si="53"/>
        <v>2771321.4099999997</v>
      </c>
      <c r="ACC35" s="423">
        <f t="shared" si="53"/>
        <v>10623044.439999994</v>
      </c>
      <c r="ACD35" s="423">
        <f t="shared" si="53"/>
        <v>485779.90000001481</v>
      </c>
      <c r="ACE35" s="423">
        <f t="shared" si="53"/>
        <v>3452074.2999999858</v>
      </c>
      <c r="ACF35" s="423">
        <f t="shared" si="53"/>
        <v>2420785.8300000015</v>
      </c>
      <c r="ACG35" s="423">
        <f t="shared" si="53"/>
        <v>129104470.22000042</v>
      </c>
      <c r="ACH35" s="423">
        <f t="shared" si="53"/>
        <v>1114498.9400000023</v>
      </c>
      <c r="ACI35" s="423">
        <f t="shared" si="53"/>
        <v>4323595.9599999953</v>
      </c>
      <c r="ACJ35" s="423">
        <f t="shared" si="53"/>
        <v>9737023.3099999856</v>
      </c>
      <c r="ACK35" s="423">
        <f t="shared" si="53"/>
        <v>-6325159.6599999955</v>
      </c>
      <c r="ACL35" s="423">
        <f t="shared" si="53"/>
        <v>14914376.770000024</v>
      </c>
      <c r="ACM35" s="423">
        <f t="shared" si="53"/>
        <v>-14306805.749999989</v>
      </c>
      <c r="ACN35" s="423">
        <f t="shared" si="53"/>
        <v>36357186.129999988</v>
      </c>
      <c r="ACO35" s="423">
        <f t="shared" si="53"/>
        <v>74519714.930000007</v>
      </c>
      <c r="ACP35" s="423">
        <f t="shared" si="53"/>
        <v>4661887.9000000004</v>
      </c>
      <c r="ACQ35" s="423">
        <f t="shared" si="53"/>
        <v>6922087.8799999654</v>
      </c>
      <c r="ACR35" s="423">
        <f t="shared" ref="ACR35:AFC35" si="54">SUM(ACR17-ACR16-ACR33+ACR29)</f>
        <v>5468299.200000016</v>
      </c>
      <c r="ACS35" s="423">
        <f t="shared" si="54"/>
        <v>16320815.849999988</v>
      </c>
      <c r="ACT35" s="423">
        <f t="shared" si="54"/>
        <v>83680075.100000083</v>
      </c>
      <c r="ACU35" s="423">
        <f t="shared" si="54"/>
        <v>-1096623.4399999976</v>
      </c>
      <c r="ACV35" s="423">
        <f t="shared" si="54"/>
        <v>4207790.4859999977</v>
      </c>
      <c r="ACW35" s="423">
        <f t="shared" si="54"/>
        <v>5277465.3299999982</v>
      </c>
      <c r="ACX35" s="423">
        <f t="shared" si="54"/>
        <v>3580995.9000000069</v>
      </c>
      <c r="ACY35" s="423">
        <f t="shared" si="54"/>
        <v>1191563.1799999913</v>
      </c>
      <c r="ACZ35" s="423">
        <f t="shared" si="54"/>
        <v>-4312206.1400000164</v>
      </c>
      <c r="ADA35" s="423">
        <f t="shared" si="54"/>
        <v>1968847.699999996</v>
      </c>
      <c r="ADB35" s="423">
        <f t="shared" si="54"/>
        <v>1671332.8399999919</v>
      </c>
      <c r="ADC35" s="423">
        <f t="shared" si="54"/>
        <v>5938699.5500000007</v>
      </c>
      <c r="ADD35" s="423">
        <f t="shared" si="54"/>
        <v>23733166.259999856</v>
      </c>
      <c r="ADE35" s="423">
        <f t="shared" si="54"/>
        <v>8321669.5799999833</v>
      </c>
      <c r="ADF35" s="423">
        <f t="shared" si="54"/>
        <v>7188891.0100000054</v>
      </c>
      <c r="ADG35" s="423">
        <f t="shared" si="54"/>
        <v>13817168.830000017</v>
      </c>
      <c r="ADH35" s="423">
        <f t="shared" si="54"/>
        <v>1802294.7500000317</v>
      </c>
      <c r="ADI35" s="423">
        <f t="shared" si="54"/>
        <v>-2863892.8699999955</v>
      </c>
      <c r="ADJ35" s="423">
        <f t="shared" si="54"/>
        <v>11008213.850000003</v>
      </c>
      <c r="ADK35" s="423">
        <f t="shared" si="54"/>
        <v>2800254.3199999966</v>
      </c>
      <c r="ADL35" s="423">
        <f t="shared" si="54"/>
        <v>7328453.6299999803</v>
      </c>
      <c r="ADM35" s="423">
        <f t="shared" si="54"/>
        <v>125214617.43999982</v>
      </c>
      <c r="ADN35" s="423">
        <f t="shared" si="54"/>
        <v>21678701.909999989</v>
      </c>
      <c r="ADO35" s="423">
        <f t="shared" si="54"/>
        <v>-19751011.790000029</v>
      </c>
      <c r="ADP35" s="423">
        <f t="shared" si="54"/>
        <v>21019505.400000058</v>
      </c>
      <c r="ADQ35" s="423">
        <f t="shared" si="54"/>
        <v>4447529.1200000066</v>
      </c>
      <c r="ADR35" s="423">
        <f t="shared" si="54"/>
        <v>5266236.8100000136</v>
      </c>
      <c r="ADS35" s="423">
        <f t="shared" si="54"/>
        <v>-824409.35999995749</v>
      </c>
      <c r="ADT35" s="423">
        <f t="shared" si="54"/>
        <v>1491079.2600000086</v>
      </c>
      <c r="ADU35" s="423">
        <f t="shared" si="54"/>
        <v>-8627964.5200002939</v>
      </c>
      <c r="ADV35" s="423">
        <f t="shared" si="54"/>
        <v>15763219.199999925</v>
      </c>
      <c r="ADW35" s="423">
        <f t="shared" si="54"/>
        <v>-9985843.0200000964</v>
      </c>
      <c r="ADX35" s="423">
        <f t="shared" si="54"/>
        <v>1640736.629999985</v>
      </c>
      <c r="ADY35" s="423">
        <f t="shared" si="54"/>
        <v>10222106.910000011</v>
      </c>
      <c r="ADZ35" s="423">
        <f t="shared" si="54"/>
        <v>7268589.0300000105</v>
      </c>
      <c r="AEA35" s="423">
        <f t="shared" si="54"/>
        <v>7008164.8300000159</v>
      </c>
      <c r="AEB35" s="423">
        <f t="shared" si="54"/>
        <v>-1909789.2699999958</v>
      </c>
      <c r="AEC35" s="423">
        <f t="shared" si="54"/>
        <v>-901029.40999997407</v>
      </c>
      <c r="AED35" s="423">
        <f t="shared" si="54"/>
        <v>2011688.3899999978</v>
      </c>
      <c r="AEE35" s="423">
        <f t="shared" si="54"/>
        <v>-14865817.900000017</v>
      </c>
      <c r="AEF35" s="423">
        <f t="shared" si="54"/>
        <v>-10792810.310000004</v>
      </c>
      <c r="AEG35" s="423">
        <f t="shared" si="54"/>
        <v>-4102995.6600000039</v>
      </c>
      <c r="AEH35" s="423">
        <f t="shared" si="54"/>
        <v>-2636618.1399999922</v>
      </c>
      <c r="AEI35" s="423">
        <f t="shared" si="54"/>
        <v>1296591.0999999586</v>
      </c>
      <c r="AEJ35" s="423">
        <f t="shared" si="54"/>
        <v>-13493750.269999972</v>
      </c>
      <c r="AEK35" s="423">
        <f t="shared" si="54"/>
        <v>2946807.0800000159</v>
      </c>
      <c r="AEL35" s="423">
        <f t="shared" si="54"/>
        <v>8067852.5799999442</v>
      </c>
      <c r="AEM35" s="423">
        <f t="shared" si="54"/>
        <v>-4802857.2699999968</v>
      </c>
      <c r="AEN35" s="423">
        <f t="shared" si="54"/>
        <v>9412488.5199999698</v>
      </c>
      <c r="AEO35" s="423">
        <f t="shared" si="54"/>
        <v>126925932.64999968</v>
      </c>
      <c r="AEP35" s="423">
        <f t="shared" si="54"/>
        <v>2727850.0300000161</v>
      </c>
      <c r="AEQ35" s="423">
        <f t="shared" si="54"/>
        <v>3738379.4999999516</v>
      </c>
      <c r="AER35" s="423">
        <f t="shared" si="54"/>
        <v>-3498089.3700000243</v>
      </c>
      <c r="AES35" s="423">
        <f t="shared" si="54"/>
        <v>489743.21999997925</v>
      </c>
      <c r="AET35" s="423">
        <f t="shared" si="54"/>
        <v>29037754.579999998</v>
      </c>
      <c r="AEU35" s="423">
        <f t="shared" si="54"/>
        <v>7803512.7899999954</v>
      </c>
      <c r="AEV35" s="423">
        <f t="shared" si="54"/>
        <v>5692938.4799999669</v>
      </c>
      <c r="AEW35" s="423">
        <f t="shared" si="54"/>
        <v>7950277.1600000113</v>
      </c>
      <c r="AEX35" s="423">
        <f t="shared" si="54"/>
        <v>5862260.9699999923</v>
      </c>
      <c r="AEY35" s="423">
        <f t="shared" si="54"/>
        <v>37578966.490000084</v>
      </c>
      <c r="AEZ35" s="423">
        <f t="shared" si="54"/>
        <v>19225767.668999881</v>
      </c>
      <c r="AFA35" s="423">
        <f t="shared" si="54"/>
        <v>9332128.9299999923</v>
      </c>
      <c r="AFB35" s="423">
        <f t="shared" si="54"/>
        <v>1839077.290000014</v>
      </c>
      <c r="AFC35" s="423">
        <f t="shared" si="54"/>
        <v>8557209.5900000297</v>
      </c>
      <c r="AFD35" s="423">
        <f t="shared" ref="AFD35:AHN35" si="55">SUM(AFD17-AFD16-AFD33+AFD29)</f>
        <v>11633586.959999997</v>
      </c>
      <c r="AFE35" s="423">
        <f t="shared" si="55"/>
        <v>-887043.67000002507</v>
      </c>
      <c r="AFF35" s="423">
        <f t="shared" si="55"/>
        <v>9184300.7600000072</v>
      </c>
      <c r="AFG35" s="423">
        <f t="shared" si="55"/>
        <v>-8759103.2499999851</v>
      </c>
      <c r="AFH35" s="423">
        <f t="shared" si="55"/>
        <v>4414418.9800000517</v>
      </c>
      <c r="AFI35" s="423">
        <f t="shared" si="55"/>
        <v>-3250694.2700000489</v>
      </c>
      <c r="AFJ35" s="423">
        <f t="shared" si="55"/>
        <v>5738854.9399999809</v>
      </c>
      <c r="AFK35" s="423">
        <f t="shared" si="55"/>
        <v>1776719.0499999728</v>
      </c>
      <c r="AFL35" s="423">
        <f t="shared" si="55"/>
        <v>10325766.90000058</v>
      </c>
      <c r="AFM35" s="423">
        <f t="shared" si="55"/>
        <v>10627703.809999967</v>
      </c>
      <c r="AFN35" s="423">
        <f t="shared" si="55"/>
        <v>18023232.229999952</v>
      </c>
      <c r="AFO35" s="423">
        <f t="shared" si="55"/>
        <v>28787318.089999989</v>
      </c>
      <c r="AFP35" s="423">
        <f t="shared" si="55"/>
        <v>9606457.6999999546</v>
      </c>
      <c r="AFQ35" s="423">
        <f t="shared" si="55"/>
        <v>6067397.9000000041</v>
      </c>
      <c r="AFR35" s="423">
        <f t="shared" si="55"/>
        <v>5781263.929999996</v>
      </c>
      <c r="AFS35" s="423">
        <f t="shared" si="55"/>
        <v>18144547.180000007</v>
      </c>
      <c r="AFT35" s="423">
        <f t="shared" si="55"/>
        <v>17907730.299999967</v>
      </c>
      <c r="AFU35" s="423">
        <f t="shared" si="55"/>
        <v>6930962.5599999996</v>
      </c>
      <c r="AFV35" s="423">
        <f t="shared" si="55"/>
        <v>22209662.849999979</v>
      </c>
      <c r="AFW35" s="423">
        <f t="shared" si="55"/>
        <v>12653073.939999983</v>
      </c>
      <c r="AFX35" s="423">
        <f t="shared" si="55"/>
        <v>20383330.219999917</v>
      </c>
      <c r="AFY35" s="423">
        <f t="shared" si="55"/>
        <v>8715505.0699999891</v>
      </c>
      <c r="AFZ35" s="423">
        <f t="shared" si="55"/>
        <v>5739650.6900000088</v>
      </c>
      <c r="AGA35" s="423">
        <f t="shared" si="55"/>
        <v>-137837.28000002541</v>
      </c>
      <c r="AGB35" s="423">
        <f t="shared" si="55"/>
        <v>-241894.71999996901</v>
      </c>
      <c r="AGC35" s="423">
        <f t="shared" si="55"/>
        <v>-3163851.0600000229</v>
      </c>
      <c r="AGD35" s="423">
        <f t="shared" si="55"/>
        <v>5319182.1460000053</v>
      </c>
      <c r="AGE35" s="423">
        <f t="shared" si="55"/>
        <v>1736156.4900000142</v>
      </c>
      <c r="AGF35" s="423">
        <f t="shared" si="55"/>
        <v>1668098.9000000018</v>
      </c>
      <c r="AGG35" s="423">
        <f t="shared" si="55"/>
        <v>2781093.1299999636</v>
      </c>
      <c r="AGH35" s="423">
        <f t="shared" si="55"/>
        <v>1001522.1499999994</v>
      </c>
      <c r="AGI35" s="423">
        <f t="shared" si="55"/>
        <v>167281839.16999987</v>
      </c>
      <c r="AGJ35" s="423">
        <f t="shared" si="55"/>
        <v>-1022531.2599999793</v>
      </c>
      <c r="AGK35" s="423">
        <f t="shared" si="55"/>
        <v>8518450.2099999767</v>
      </c>
      <c r="AGL35" s="423">
        <f t="shared" si="55"/>
        <v>3445243.8799999934</v>
      </c>
      <c r="AGM35" s="423">
        <f t="shared" si="55"/>
        <v>5185188.3099999651</v>
      </c>
      <c r="AGN35" s="423">
        <f t="shared" si="55"/>
        <v>21559045.630000029</v>
      </c>
      <c r="AGO35" s="423">
        <f t="shared" si="55"/>
        <v>-2318983.9000000022</v>
      </c>
      <c r="AGP35" s="423">
        <f t="shared" si="55"/>
        <v>10709108.930000018</v>
      </c>
      <c r="AGQ35" s="423">
        <f t="shared" si="55"/>
        <v>-21510549.669999897</v>
      </c>
      <c r="AGR35" s="423">
        <f t="shared" si="55"/>
        <v>3825911.8000003099</v>
      </c>
      <c r="AGS35" s="423">
        <f t="shared" si="55"/>
        <v>10429684.499999966</v>
      </c>
      <c r="AGT35" s="423">
        <f t="shared" si="55"/>
        <v>7242984.7499999423</v>
      </c>
      <c r="AGU35" s="423">
        <f t="shared" si="55"/>
        <v>-3793112.560000062</v>
      </c>
      <c r="AGV35" s="423">
        <f t="shared" si="55"/>
        <v>5223122.1299999617</v>
      </c>
      <c r="AGW35" s="423">
        <f t="shared" si="55"/>
        <v>7009570.7000000058</v>
      </c>
      <c r="AGX35" s="423">
        <f t="shared" si="55"/>
        <v>-174484.01000006124</v>
      </c>
      <c r="AGY35" s="423">
        <f t="shared" si="55"/>
        <v>7228348.8899999764</v>
      </c>
      <c r="AGZ35" s="423">
        <f t="shared" si="55"/>
        <v>81444785.26000002</v>
      </c>
      <c r="AHA35" s="423">
        <f t="shared" si="55"/>
        <v>27345406.449999988</v>
      </c>
      <c r="AHB35" s="423">
        <f t="shared" si="55"/>
        <v>1606135.3599999985</v>
      </c>
      <c r="AHC35" s="423">
        <f t="shared" si="55"/>
        <v>509742.99999999627</v>
      </c>
      <c r="AHD35" s="423">
        <f t="shared" si="55"/>
        <v>4323485.0299999919</v>
      </c>
      <c r="AHE35" s="423">
        <f t="shared" si="55"/>
        <v>3557490.7199999895</v>
      </c>
      <c r="AHF35" s="423">
        <f t="shared" si="55"/>
        <v>6047369.0900000157</v>
      </c>
      <c r="AHG35" s="423">
        <f t="shared" si="55"/>
        <v>-1026821.7500000061</v>
      </c>
      <c r="AHH35" s="423">
        <f t="shared" si="55"/>
        <v>-8487897.0300000608</v>
      </c>
      <c r="AHI35" s="423">
        <f t="shared" si="55"/>
        <v>9900512.6800000183</v>
      </c>
      <c r="AHJ35" s="423">
        <f t="shared" si="55"/>
        <v>-72071.609999980312</v>
      </c>
      <c r="AHK35" s="423">
        <f t="shared" si="55"/>
        <v>3941477.8400000082</v>
      </c>
      <c r="AHL35" s="423">
        <f t="shared" si="55"/>
        <v>4675065.5799999703</v>
      </c>
      <c r="AHM35" s="423">
        <f t="shared" si="55"/>
        <v>1649953.260000011</v>
      </c>
      <c r="AHN35" s="423">
        <f t="shared" si="55"/>
        <v>3400839.2199999988</v>
      </c>
    </row>
    <row r="36" spans="1:898" ht="24.6">
      <c r="A36" s="141" t="s">
        <v>43</v>
      </c>
      <c r="B36" s="6" t="s">
        <v>2364</v>
      </c>
      <c r="C36" s="120">
        <v>671274419.24000013</v>
      </c>
      <c r="D36" s="120">
        <v>3985306.1600000006</v>
      </c>
      <c r="E36" s="120">
        <v>6374060.4400000079</v>
      </c>
      <c r="F36" s="120">
        <v>6523610.5499999961</v>
      </c>
      <c r="G36" s="120">
        <v>62504855.589999996</v>
      </c>
      <c r="H36" s="120">
        <v>-13196945.700000005</v>
      </c>
      <c r="I36" s="120">
        <v>280443694.92000008</v>
      </c>
      <c r="J36" s="120">
        <v>97263784.669999987</v>
      </c>
      <c r="K36" s="120">
        <v>36767010.86999999</v>
      </c>
      <c r="L36" s="120">
        <v>6221042.7900000056</v>
      </c>
      <c r="M36" s="120">
        <v>7738129.099999995</v>
      </c>
      <c r="N36" s="120">
        <v>8628879.4199999962</v>
      </c>
      <c r="O36" s="120">
        <v>73388673.870000005</v>
      </c>
      <c r="P36" s="120">
        <v>3872407.6499999948</v>
      </c>
      <c r="Q36" s="120">
        <v>4668157.7599999942</v>
      </c>
      <c r="R36" s="120">
        <v>9232734.0200000051</v>
      </c>
      <c r="S36" s="120">
        <v>14115333.259999996</v>
      </c>
      <c r="T36" s="120">
        <v>4340997.0500000017</v>
      </c>
      <c r="U36" s="120">
        <v>776504525.09999955</v>
      </c>
      <c r="V36" s="120">
        <v>8979563.1399999876</v>
      </c>
      <c r="W36" s="120">
        <v>9659929.4899999965</v>
      </c>
      <c r="X36" s="120">
        <v>91222101.820000023</v>
      </c>
      <c r="Y36" s="120">
        <v>789062.70999999868</v>
      </c>
      <c r="Z36" s="120">
        <v>1170760.1899999953</v>
      </c>
      <c r="AA36" s="120">
        <v>3186621.8899999983</v>
      </c>
      <c r="AB36" s="120">
        <v>48343198.500000082</v>
      </c>
      <c r="AC36" s="120">
        <v>14463851.740000019</v>
      </c>
      <c r="AD36" s="120">
        <v>-2798514.0400000061</v>
      </c>
      <c r="AE36" s="120">
        <v>-6378436.1799999876</v>
      </c>
      <c r="AF36" s="120">
        <v>165515.67000000281</v>
      </c>
      <c r="AG36" s="120">
        <v>-14453471.760000039</v>
      </c>
      <c r="AH36" s="120">
        <v>1024601.7499999949</v>
      </c>
      <c r="AI36" s="120">
        <v>8488248.870000001</v>
      </c>
      <c r="AJ36" s="120">
        <v>-2753673.0100000026</v>
      </c>
      <c r="AK36" s="120">
        <v>63332342.170000002</v>
      </c>
      <c r="AL36" s="120">
        <v>-1603731.090000018</v>
      </c>
      <c r="AM36" s="120">
        <v>39261146.700000003</v>
      </c>
      <c r="AN36" s="120">
        <v>7049871.6100000022</v>
      </c>
      <c r="AO36" s="120">
        <v>233779.07999998669</v>
      </c>
      <c r="AP36" s="120">
        <v>6559205.5499999933</v>
      </c>
      <c r="AQ36" s="120">
        <v>1042726.3099999999</v>
      </c>
      <c r="AR36" s="120">
        <v>966447.73999999673</v>
      </c>
      <c r="AS36" s="120">
        <v>264325829.10999992</v>
      </c>
      <c r="AT36" s="120">
        <v>4054348.9900000007</v>
      </c>
      <c r="AU36" s="120">
        <v>29369.049999999857</v>
      </c>
      <c r="AV36" s="120">
        <v>8421711.200000003</v>
      </c>
      <c r="AW36" s="120">
        <v>528812.38999999664</v>
      </c>
      <c r="AX36" s="120">
        <v>5386878.9800000042</v>
      </c>
      <c r="AY36" s="120">
        <v>16832619.61999999</v>
      </c>
      <c r="AZ36" s="120">
        <v>8471680.1400000025</v>
      </c>
      <c r="BA36" s="120">
        <v>857585.35000000149</v>
      </c>
      <c r="BB36" s="120">
        <v>5017116.0999999959</v>
      </c>
      <c r="BC36" s="120">
        <v>5031101.6900000013</v>
      </c>
      <c r="BD36" s="120">
        <v>1756663.5600000015</v>
      </c>
      <c r="BE36" s="120">
        <v>11696674.500000011</v>
      </c>
      <c r="BF36" s="120">
        <v>8378289.8599999994</v>
      </c>
      <c r="BG36" s="120">
        <v>24280579.709999997</v>
      </c>
      <c r="BH36" s="120">
        <v>1482397.2599999956</v>
      </c>
      <c r="BI36" s="120">
        <v>84709708.309999987</v>
      </c>
      <c r="BJ36" s="120">
        <v>4900828.2499999963</v>
      </c>
      <c r="BK36" s="120">
        <v>2222705.2499999991</v>
      </c>
      <c r="BL36" s="120">
        <v>2035216.649999998</v>
      </c>
      <c r="BM36" s="120">
        <v>6063678.0799999982</v>
      </c>
      <c r="BN36" s="120">
        <v>1937287.1100000003</v>
      </c>
      <c r="BO36" s="120">
        <v>766891.04</v>
      </c>
      <c r="BP36" s="120">
        <v>273370.32</v>
      </c>
      <c r="BQ36" s="120">
        <v>287170294.49999994</v>
      </c>
      <c r="BR36" s="120">
        <v>13188880.840000002</v>
      </c>
      <c r="BS36" s="120">
        <v>3888584.1199999969</v>
      </c>
      <c r="BT36" s="120">
        <v>3581807.63</v>
      </c>
      <c r="BU36" s="120">
        <v>3891997.6300000004</v>
      </c>
      <c r="BV36" s="120">
        <v>5880683.3999999994</v>
      </c>
      <c r="BW36" s="120">
        <v>9167684.089999998</v>
      </c>
      <c r="BX36" s="120">
        <v>8529371.5100000016</v>
      </c>
      <c r="BY36" s="120">
        <v>79487747.89000003</v>
      </c>
      <c r="BZ36" s="120">
        <v>5495628.6999999983</v>
      </c>
      <c r="CA36" s="120">
        <v>1414713.2499999998</v>
      </c>
      <c r="CB36" s="120">
        <v>13003741.119999999</v>
      </c>
      <c r="CC36" s="120">
        <v>4692737.3600000022</v>
      </c>
      <c r="CD36" s="120">
        <v>4694230.4199999981</v>
      </c>
      <c r="CE36" s="120">
        <v>2128464.9400000018</v>
      </c>
      <c r="CF36" s="120">
        <v>1355666364.4299998</v>
      </c>
      <c r="CG36" s="120">
        <v>13977581.899999991</v>
      </c>
      <c r="CH36" s="120">
        <v>17270683.679999992</v>
      </c>
      <c r="CI36" s="120">
        <v>9046002.5100000035</v>
      </c>
      <c r="CJ36" s="120">
        <v>28216992.70000001</v>
      </c>
      <c r="CK36" s="120">
        <v>17345045.680000003</v>
      </c>
      <c r="CL36" s="120">
        <v>12721652.159999995</v>
      </c>
      <c r="CM36" s="120">
        <v>5847509.950000002</v>
      </c>
      <c r="CN36" s="120">
        <v>6672685.7600000007</v>
      </c>
      <c r="CO36" s="120">
        <v>19979975.850000016</v>
      </c>
      <c r="CP36" s="120">
        <v>10752601.040000005</v>
      </c>
      <c r="CQ36" s="120">
        <v>18843727.359999992</v>
      </c>
      <c r="CR36" s="120">
        <v>18420233.329999991</v>
      </c>
      <c r="CS36" s="120">
        <v>139708336.30999997</v>
      </c>
      <c r="CT36" s="120">
        <v>7234524.1899999995</v>
      </c>
      <c r="CU36" s="120">
        <v>5150354.9099999983</v>
      </c>
      <c r="CV36" s="120">
        <v>4696859.8299999945</v>
      </c>
      <c r="CW36" s="120">
        <v>8873073.3200000003</v>
      </c>
      <c r="CX36" s="120">
        <v>5519156.3800000092</v>
      </c>
      <c r="CY36" s="120">
        <v>3027577.4099999988</v>
      </c>
      <c r="CZ36" s="120">
        <v>4487220.7500000047</v>
      </c>
      <c r="DA36" s="120">
        <v>26651340.009999976</v>
      </c>
      <c r="DB36" s="120">
        <v>140563777.63999993</v>
      </c>
      <c r="DC36" s="120">
        <v>-4758880.049999998</v>
      </c>
      <c r="DD36" s="120">
        <v>-3932108.23</v>
      </c>
      <c r="DE36" s="120">
        <v>773847.26000000583</v>
      </c>
      <c r="DF36" s="120">
        <v>-6854247.7600000026</v>
      </c>
      <c r="DG36" s="120">
        <v>-12399838.290000007</v>
      </c>
      <c r="DH36" s="120">
        <v>-4021637.8200000008</v>
      </c>
      <c r="DI36" s="120">
        <v>5173144.459999999</v>
      </c>
      <c r="DJ36" s="120">
        <v>968645962.48999953</v>
      </c>
      <c r="DK36" s="120">
        <v>3875431.419999999</v>
      </c>
      <c r="DL36" s="120">
        <v>30925436.309999995</v>
      </c>
      <c r="DM36" s="120">
        <v>18607097.890000008</v>
      </c>
      <c r="DN36" s="120">
        <v>9513598.6000000015</v>
      </c>
      <c r="DO36" s="120">
        <v>12518362.260000009</v>
      </c>
      <c r="DP36" s="120">
        <v>69561890.859799966</v>
      </c>
      <c r="DQ36" s="120">
        <v>26101456.18</v>
      </c>
      <c r="DR36" s="120">
        <v>14645887.859999996</v>
      </c>
      <c r="DS36" s="120">
        <v>163849269.34999996</v>
      </c>
      <c r="DT36" s="120">
        <v>-17738473.34</v>
      </c>
      <c r="DU36" s="120">
        <v>17821163.36999999</v>
      </c>
      <c r="DV36" s="120">
        <v>11017563.770000009</v>
      </c>
      <c r="DW36" s="120">
        <v>16554963.060000008</v>
      </c>
      <c r="DX36" s="120">
        <v>431051.64999998617</v>
      </c>
      <c r="DY36" s="120">
        <v>5664296.2800000049</v>
      </c>
      <c r="DZ36" s="120">
        <v>4001799.9400000004</v>
      </c>
      <c r="EA36" s="120">
        <v>1811815.9200000032</v>
      </c>
      <c r="EB36" s="120">
        <v>1629372.0299999961</v>
      </c>
      <c r="EC36" s="120">
        <v>-29276598.930000007</v>
      </c>
      <c r="ED36" s="120">
        <v>66707892.700000033</v>
      </c>
      <c r="EE36" s="120">
        <v>130265001.75999996</v>
      </c>
      <c r="EF36" s="120">
        <v>24219027.02</v>
      </c>
      <c r="EG36" s="120">
        <v>24849.500000002852</v>
      </c>
      <c r="EH36" s="120">
        <v>13941882.629999999</v>
      </c>
      <c r="EI36" s="120">
        <v>-24000267.819999993</v>
      </c>
      <c r="EJ36" s="120">
        <v>-1455261.5300000042</v>
      </c>
      <c r="EK36" s="120">
        <v>-4417018.0800000019</v>
      </c>
      <c r="EL36" s="120">
        <v>5253158.6800000053</v>
      </c>
      <c r="EM36" s="120">
        <v>160040855.67999998</v>
      </c>
      <c r="EN36" s="120">
        <v>904250.30000000051</v>
      </c>
      <c r="EO36" s="120">
        <v>-12993146.25</v>
      </c>
      <c r="EP36" s="120">
        <v>1243907.0500000005</v>
      </c>
      <c r="EQ36" s="120">
        <v>-2233249.3300000005</v>
      </c>
      <c r="ER36" s="120">
        <v>585360.55000000028</v>
      </c>
      <c r="ES36" s="120">
        <v>-10207321.5</v>
      </c>
      <c r="ET36" s="120">
        <v>4540998.1500000032</v>
      </c>
      <c r="EU36" s="120">
        <v>-3789858.639999995</v>
      </c>
      <c r="EV36" s="120">
        <v>220576302.36999995</v>
      </c>
      <c r="EW36" s="120">
        <v>25562718.829999991</v>
      </c>
      <c r="EX36" s="120">
        <v>26663864.639999986</v>
      </c>
      <c r="EY36" s="120">
        <v>25596220.060000002</v>
      </c>
      <c r="EZ36" s="120">
        <v>13652362.259999998</v>
      </c>
      <c r="FA36" s="120">
        <v>10220845.139999995</v>
      </c>
      <c r="FB36" s="120">
        <v>18427835.279999997</v>
      </c>
      <c r="FC36" s="120">
        <v>8506415.6699999981</v>
      </c>
      <c r="FD36" s="120">
        <v>16171563.280000009</v>
      </c>
      <c r="FE36" s="120">
        <v>18710136.710000008</v>
      </c>
      <c r="FF36" s="120">
        <v>9455245.4700000007</v>
      </c>
      <c r="FG36" s="120">
        <v>6356637.9999999972</v>
      </c>
      <c r="FH36" s="120">
        <v>104903964.63999997</v>
      </c>
      <c r="FI36" s="120">
        <v>-3227716.9899999988</v>
      </c>
      <c r="FJ36" s="120">
        <v>-2602139.59</v>
      </c>
      <c r="FK36" s="120">
        <v>-761251.64000000292</v>
      </c>
      <c r="FL36" s="120">
        <v>974406.14000000397</v>
      </c>
      <c r="FM36" s="120">
        <v>19227420.959999993</v>
      </c>
      <c r="FN36" s="120">
        <v>1145604.0499999977</v>
      </c>
      <c r="FO36" s="120">
        <v>7284271.7499999916</v>
      </c>
      <c r="FP36" s="120">
        <v>1210100443.4600003</v>
      </c>
      <c r="FQ36" s="120">
        <v>-1524847.3900000025</v>
      </c>
      <c r="FR36" s="120">
        <v>-7012109.2499999981</v>
      </c>
      <c r="FS36" s="120">
        <v>-5754906.5799999926</v>
      </c>
      <c r="FT36" s="120">
        <v>-700881.85999999917</v>
      </c>
      <c r="FU36" s="120">
        <v>6501875.9300000006</v>
      </c>
      <c r="FV36" s="120">
        <v>12009151.400000006</v>
      </c>
      <c r="FW36" s="120">
        <v>-17909867.459999997</v>
      </c>
      <c r="FX36" s="120">
        <v>-8748856.1199999973</v>
      </c>
      <c r="FY36" s="120">
        <v>11214627.220000001</v>
      </c>
      <c r="FZ36" s="120">
        <v>-20192581.239999987</v>
      </c>
      <c r="GA36" s="120">
        <v>-1049812.6599999976</v>
      </c>
      <c r="GB36" s="120">
        <v>2270748.1700000046</v>
      </c>
      <c r="GC36" s="120">
        <v>7691019.8899999969</v>
      </c>
      <c r="GD36" s="120">
        <v>58366386.770000018</v>
      </c>
      <c r="GE36" s="120">
        <v>1001497.5100000009</v>
      </c>
      <c r="GF36" s="120">
        <v>1436975.3199999975</v>
      </c>
      <c r="GG36" s="120">
        <v>-9216183.77999999</v>
      </c>
      <c r="GH36" s="120">
        <v>2386777.6599999964</v>
      </c>
      <c r="GI36" s="120">
        <v>-1177986.9100000011</v>
      </c>
      <c r="GJ36" s="120">
        <v>-8342904.0700000012</v>
      </c>
      <c r="GK36" s="120">
        <v>16010549.979999999</v>
      </c>
      <c r="GL36" s="120">
        <v>-672294.49000000092</v>
      </c>
      <c r="GM36" s="120">
        <v>360197.27999999956</v>
      </c>
      <c r="GN36" s="120">
        <v>809381.87000000034</v>
      </c>
      <c r="GO36" s="120">
        <v>-1432567.3799999994</v>
      </c>
      <c r="GP36" s="120">
        <v>83199309.439999983</v>
      </c>
      <c r="GQ36" s="120">
        <v>58591155.680000007</v>
      </c>
      <c r="GR36" s="120">
        <v>4933472.2099999972</v>
      </c>
      <c r="GS36" s="120">
        <v>20407911.019999992</v>
      </c>
      <c r="GT36" s="120">
        <v>240129.41000000009</v>
      </c>
      <c r="GU36" s="120">
        <v>-2665159.419999999</v>
      </c>
      <c r="GV36" s="120">
        <v>-334355.03000000154</v>
      </c>
      <c r="GW36" s="120">
        <v>3751810.2999999984</v>
      </c>
      <c r="GX36" s="120">
        <v>8054330.8700000048</v>
      </c>
      <c r="GY36" s="120">
        <v>6604112.0000000028</v>
      </c>
      <c r="GZ36" s="120">
        <v>2065460.0499999998</v>
      </c>
      <c r="HA36" s="120">
        <v>-5831951.6999999993</v>
      </c>
      <c r="HB36" s="120">
        <v>94685995.850000128</v>
      </c>
      <c r="HC36" s="120">
        <v>123802090.02000003</v>
      </c>
      <c r="HD36" s="120">
        <v>64201157.059999943</v>
      </c>
      <c r="HE36" s="120">
        <v>30159122.349999994</v>
      </c>
      <c r="HF36" s="120">
        <v>619587.24000000756</v>
      </c>
      <c r="HG36" s="120">
        <v>55417127.049999975</v>
      </c>
      <c r="HH36" s="120">
        <v>10644667.72000001</v>
      </c>
      <c r="HI36" s="120">
        <v>814466957.74000049</v>
      </c>
      <c r="HJ36" s="120">
        <v>44832509.679999992</v>
      </c>
      <c r="HK36" s="120">
        <v>69343445.340000004</v>
      </c>
      <c r="HL36" s="120">
        <v>103102681.55000004</v>
      </c>
      <c r="HM36" s="120">
        <v>251418.5800000063</v>
      </c>
      <c r="HN36" s="120">
        <v>27700482.350000009</v>
      </c>
      <c r="HO36" s="120">
        <v>53517759.610000007</v>
      </c>
      <c r="HP36" s="120">
        <v>6561516.1400000043</v>
      </c>
      <c r="HQ36" s="120">
        <v>516798798.15000015</v>
      </c>
      <c r="HR36" s="120">
        <v>-5302965.6199999694</v>
      </c>
      <c r="HS36" s="120">
        <v>1497952.7299999944</v>
      </c>
      <c r="HT36" s="120">
        <v>6774512.0899999989</v>
      </c>
      <c r="HU36" s="120">
        <v>10903288.126</v>
      </c>
      <c r="HV36" s="120">
        <v>1428068.48</v>
      </c>
      <c r="HW36" s="120">
        <v>26063700.43999999</v>
      </c>
      <c r="HX36" s="120">
        <v>-3730890.0399999982</v>
      </c>
      <c r="HY36" s="120">
        <v>2286774.0599999931</v>
      </c>
      <c r="HZ36" s="120">
        <v>5782091.5199999912</v>
      </c>
      <c r="IA36" s="120">
        <v>5183344.1400000053</v>
      </c>
      <c r="IB36" s="120">
        <v>35738141.669999994</v>
      </c>
      <c r="IC36" s="120">
        <v>-1119962.9799999988</v>
      </c>
      <c r="ID36" s="120">
        <v>3611894.7799999933</v>
      </c>
      <c r="IE36" s="120">
        <v>-2338496.3300000005</v>
      </c>
      <c r="IF36" s="120">
        <v>720295.61999999697</v>
      </c>
      <c r="IG36" s="120">
        <v>151081903.47999999</v>
      </c>
      <c r="IH36" s="120">
        <v>25611919.049999997</v>
      </c>
      <c r="II36" s="120">
        <v>-1243325.6100000029</v>
      </c>
      <c r="IJ36" s="120">
        <v>-22359363.839999977</v>
      </c>
      <c r="IK36" s="120">
        <v>-38091291.980000012</v>
      </c>
      <c r="IL36" s="120">
        <v>-1292552.6100000031</v>
      </c>
      <c r="IM36" s="120">
        <v>6415025.1399999987</v>
      </c>
      <c r="IN36" s="120">
        <v>-3524460.7999999993</v>
      </c>
      <c r="IO36" s="120">
        <v>4822139.7500000009</v>
      </c>
      <c r="IP36" s="120">
        <v>-11924831.209999999</v>
      </c>
      <c r="IQ36" s="120">
        <v>29820794.690000009</v>
      </c>
      <c r="IR36" s="120">
        <v>63044001.339999817</v>
      </c>
      <c r="IS36" s="120">
        <v>966369.11000000406</v>
      </c>
      <c r="IT36" s="120">
        <v>27532819.030000009</v>
      </c>
      <c r="IU36" s="120">
        <v>7256325.8099999931</v>
      </c>
      <c r="IV36" s="120">
        <v>35514808.140000008</v>
      </c>
      <c r="IW36" s="120">
        <v>2065379.8900000004</v>
      </c>
      <c r="IX36" s="120">
        <v>807275.29999999434</v>
      </c>
      <c r="IY36" s="120">
        <v>2058940.1699999997</v>
      </c>
      <c r="IZ36" s="120">
        <v>2156703.9100000015</v>
      </c>
      <c r="JA36" s="120">
        <v>-23342261.940000001</v>
      </c>
      <c r="JB36" s="120">
        <v>1772395.239999993</v>
      </c>
      <c r="JC36" s="120">
        <v>-6000427.8299999991</v>
      </c>
      <c r="JD36" s="120">
        <v>202266451.42000011</v>
      </c>
      <c r="JE36" s="120">
        <v>-20289123.030000001</v>
      </c>
      <c r="JF36" s="120">
        <v>9734228.5100000016</v>
      </c>
      <c r="JG36" s="120">
        <v>2824531.2400000007</v>
      </c>
      <c r="JH36" s="120">
        <v>3219458.0699999989</v>
      </c>
      <c r="JI36" s="120">
        <v>2106070.1899999995</v>
      </c>
      <c r="JJ36" s="120">
        <v>27879276.350000065</v>
      </c>
      <c r="JK36" s="120">
        <v>446184.23000000109</v>
      </c>
      <c r="JL36" s="120">
        <v>-1384629.5899999933</v>
      </c>
      <c r="JM36" s="120">
        <v>41427226.820000015</v>
      </c>
      <c r="JN36" s="120">
        <v>2798693.1399999997</v>
      </c>
      <c r="JO36" s="120">
        <v>-8921509.0300000012</v>
      </c>
      <c r="JP36" s="120">
        <v>2425472.8600000003</v>
      </c>
      <c r="JQ36" s="120">
        <v>271556157.13000023</v>
      </c>
      <c r="JR36" s="120">
        <v>61148415.190000035</v>
      </c>
      <c r="JS36" s="120">
        <v>20206795.309999991</v>
      </c>
      <c r="JT36" s="120">
        <v>5512927.4700000025</v>
      </c>
      <c r="JU36" s="120">
        <v>10510407.469999995</v>
      </c>
      <c r="JV36" s="120">
        <v>4169603.7900000024</v>
      </c>
      <c r="JW36" s="120">
        <v>8694434.94000002</v>
      </c>
      <c r="JX36" s="120">
        <v>16267531.179999992</v>
      </c>
      <c r="JY36" s="120">
        <v>15563257.470000003</v>
      </c>
      <c r="JZ36" s="120">
        <v>2332241.6599999983</v>
      </c>
      <c r="KA36" s="120">
        <v>17374664.239999995</v>
      </c>
      <c r="KB36" s="120">
        <v>6551700.5500000054</v>
      </c>
      <c r="KC36" s="120">
        <v>2085200.7500000002</v>
      </c>
      <c r="KD36" s="120">
        <v>4429328.32</v>
      </c>
      <c r="KE36" s="120">
        <v>14156793.140000004</v>
      </c>
      <c r="KF36" s="120">
        <v>790847112.68000019</v>
      </c>
      <c r="KG36" s="120">
        <v>31641739.120000008</v>
      </c>
      <c r="KH36" s="120">
        <v>55325153.770000018</v>
      </c>
      <c r="KI36" s="120">
        <v>13393734.539999999</v>
      </c>
      <c r="KJ36" s="120">
        <v>44174479.839999996</v>
      </c>
      <c r="KK36" s="120">
        <v>85717893.710000008</v>
      </c>
      <c r="KL36" s="120">
        <v>56419490.969999984</v>
      </c>
      <c r="KM36" s="120">
        <v>13883640.140000012</v>
      </c>
      <c r="KN36" s="120">
        <v>-498945.35999999591</v>
      </c>
      <c r="KO36" s="120">
        <v>40066236.240000032</v>
      </c>
      <c r="KP36" s="120">
        <v>14292423.819999995</v>
      </c>
      <c r="KQ36" s="120">
        <v>6249438.8700000113</v>
      </c>
      <c r="KR36" s="120">
        <v>-22460649.439999994</v>
      </c>
      <c r="KS36" s="120">
        <v>10830945.309999993</v>
      </c>
      <c r="KT36" s="120">
        <v>2878251.5599999954</v>
      </c>
      <c r="KU36" s="120">
        <v>37657182.480000034</v>
      </c>
      <c r="KV36" s="120">
        <v>84891358.179999992</v>
      </c>
      <c r="KW36" s="120">
        <v>153583261.30000022</v>
      </c>
      <c r="KX36" s="120">
        <v>1597730.2800000054</v>
      </c>
      <c r="KY36" s="120">
        <v>812522.85000000172</v>
      </c>
      <c r="KZ36" s="120">
        <v>762409.03000000352</v>
      </c>
      <c r="LA36" s="120">
        <v>6240622.230000006</v>
      </c>
      <c r="LB36" s="120">
        <v>5646838.1700000074</v>
      </c>
      <c r="LC36" s="120">
        <v>7174643.5300000068</v>
      </c>
      <c r="LD36" s="120">
        <v>1597645.3199999994</v>
      </c>
      <c r="LE36" s="120">
        <v>672125998.0199995</v>
      </c>
      <c r="LF36" s="120">
        <v>10683281.270000007</v>
      </c>
      <c r="LG36" s="120">
        <v>60372561.639999904</v>
      </c>
      <c r="LH36" s="120">
        <v>27687842.539999995</v>
      </c>
      <c r="LI36" s="120">
        <v>27379234.49000001</v>
      </c>
      <c r="LJ36" s="120">
        <v>257564.94000000285</v>
      </c>
      <c r="LK36" s="120">
        <v>1382992.8999999997</v>
      </c>
      <c r="LL36" s="120">
        <v>7943311.0899999924</v>
      </c>
      <c r="LM36" s="120">
        <v>11204805.810000004</v>
      </c>
      <c r="LN36" s="120">
        <v>56127.059999995865</v>
      </c>
      <c r="LO36" s="120">
        <v>198974.12000000145</v>
      </c>
      <c r="LP36" s="120">
        <v>-10868808.120000012</v>
      </c>
      <c r="LQ36" s="120">
        <v>-4476651.8300000038</v>
      </c>
      <c r="LR36" s="120">
        <v>23891554.100000001</v>
      </c>
      <c r="LS36" s="120">
        <v>458386237.50000012</v>
      </c>
      <c r="LT36" s="120">
        <v>3193133.0500000883</v>
      </c>
      <c r="LU36" s="120">
        <v>267966210.56000018</v>
      </c>
      <c r="LV36" s="120">
        <v>73540987.819999948</v>
      </c>
      <c r="LW36" s="120">
        <v>7813156.7700000079</v>
      </c>
      <c r="LX36" s="120">
        <v>17354086.870000012</v>
      </c>
      <c r="LY36" s="120">
        <v>10447471.629999999</v>
      </c>
      <c r="LZ36" s="120">
        <v>21615423.226999991</v>
      </c>
      <c r="MA36" s="120">
        <v>10300778.199999999</v>
      </c>
      <c r="MB36" s="120">
        <v>91984568.909999996</v>
      </c>
      <c r="MC36" s="120">
        <v>8225756.8499999549</v>
      </c>
      <c r="MD36" s="120">
        <v>20769370.830000013</v>
      </c>
      <c r="ME36" s="120">
        <v>496651098.54999989</v>
      </c>
      <c r="MF36" s="120">
        <v>2050574.260000004</v>
      </c>
      <c r="MG36" s="120">
        <v>8407082.4020000082</v>
      </c>
      <c r="MH36" s="120">
        <v>-4691060.8900000025</v>
      </c>
      <c r="MI36" s="120">
        <v>7450017.7399999993</v>
      </c>
      <c r="MJ36" s="120">
        <v>-46191.840000001888</v>
      </c>
      <c r="MK36" s="120">
        <v>-1887310.5</v>
      </c>
      <c r="ML36" s="120">
        <v>682784.85000000009</v>
      </c>
      <c r="MM36" s="120">
        <v>-2024363.7500000047</v>
      </c>
      <c r="MN36" s="120">
        <v>3103376.3800000018</v>
      </c>
      <c r="MO36" s="120">
        <v>3667713.7399999979</v>
      </c>
      <c r="MP36" s="120">
        <v>10930512.300000003</v>
      </c>
      <c r="MQ36" s="120">
        <v>193913943.47000021</v>
      </c>
      <c r="MR36" s="120">
        <v>4515050.78</v>
      </c>
      <c r="MS36" s="120">
        <v>89525541.859899983</v>
      </c>
      <c r="MT36" s="120">
        <v>4511770.3702000016</v>
      </c>
      <c r="MU36" s="120">
        <v>14660559.020000026</v>
      </c>
      <c r="MV36" s="120">
        <v>10720896.48</v>
      </c>
      <c r="MW36" s="120">
        <v>75295582.340200037</v>
      </c>
      <c r="MX36" s="120">
        <v>1387619.2100000051</v>
      </c>
      <c r="MY36" s="120">
        <v>12578940.159999993</v>
      </c>
      <c r="MZ36" s="120">
        <v>5101468.0999999987</v>
      </c>
      <c r="NA36" s="120">
        <v>16673258.650000002</v>
      </c>
      <c r="NB36" s="120">
        <v>1094073104.1699998</v>
      </c>
      <c r="NC36" s="120">
        <v>135459643.50000006</v>
      </c>
      <c r="ND36" s="120">
        <v>27166100.619999994</v>
      </c>
      <c r="NE36" s="120">
        <v>509478558.94000036</v>
      </c>
      <c r="NF36" s="120">
        <v>24387189.150000013</v>
      </c>
      <c r="NG36" s="120">
        <v>57765431.269999996</v>
      </c>
      <c r="NH36" s="120">
        <v>103697255.13</v>
      </c>
      <c r="NI36" s="120">
        <v>233657966.56</v>
      </c>
      <c r="NJ36" s="120">
        <v>16631682.98</v>
      </c>
      <c r="NK36" s="120">
        <v>91088319.940000027</v>
      </c>
      <c r="NL36" s="120">
        <v>34906783.630000032</v>
      </c>
      <c r="NM36" s="120">
        <v>41557022.920000009</v>
      </c>
      <c r="NN36" s="120">
        <v>121170705.85000002</v>
      </c>
      <c r="NO36" s="120">
        <v>11350773.129999992</v>
      </c>
      <c r="NP36" s="120">
        <v>7055864.8600000059</v>
      </c>
      <c r="NQ36" s="120">
        <v>9443584.6100000031</v>
      </c>
      <c r="NR36" s="120">
        <v>9242178.7400000058</v>
      </c>
      <c r="NS36" s="120">
        <v>1578724.0300000012</v>
      </c>
      <c r="NT36" s="120">
        <v>7186210.2399999984</v>
      </c>
      <c r="NU36" s="120">
        <v>142235213.71039996</v>
      </c>
      <c r="NV36" s="120">
        <v>138075443.9300001</v>
      </c>
      <c r="NW36" s="120">
        <v>18585563.540000003</v>
      </c>
      <c r="NX36" s="120">
        <v>7299552.530000004</v>
      </c>
      <c r="NY36" s="120">
        <v>14128322.069999993</v>
      </c>
      <c r="NZ36" s="120">
        <v>11852798.069999982</v>
      </c>
      <c r="OA36" s="120">
        <v>861746.69000000274</v>
      </c>
      <c r="OB36" s="120">
        <v>837572507.60000014</v>
      </c>
      <c r="OC36" s="120">
        <v>-68976674.050000012</v>
      </c>
      <c r="OD36" s="120">
        <v>41066064.94000002</v>
      </c>
      <c r="OE36" s="120">
        <v>32314493.589999944</v>
      </c>
      <c r="OF36" s="120">
        <v>6171131.6499999929</v>
      </c>
      <c r="OG36" s="120">
        <v>71509895.549999967</v>
      </c>
      <c r="OH36" s="120">
        <v>19277247.40000001</v>
      </c>
      <c r="OI36" s="120">
        <v>23710580.99000001</v>
      </c>
      <c r="OJ36" s="120">
        <v>56979624.639999978</v>
      </c>
      <c r="OK36" s="120">
        <v>222554298.45000002</v>
      </c>
      <c r="OL36" s="120">
        <v>128303240.98999992</v>
      </c>
      <c r="OM36" s="120">
        <v>500464187.17000008</v>
      </c>
      <c r="ON36" s="120">
        <v>44389862.399999984</v>
      </c>
      <c r="OO36" s="120">
        <v>27169874.319999982</v>
      </c>
      <c r="OP36" s="120">
        <v>67572514.280000016</v>
      </c>
      <c r="OQ36" s="120">
        <v>146814796.67000002</v>
      </c>
      <c r="OR36" s="120">
        <v>14776876.909999993</v>
      </c>
      <c r="OS36" s="120">
        <v>24708845.450000018</v>
      </c>
      <c r="OT36" s="120">
        <v>27866960.07000006</v>
      </c>
      <c r="OU36" s="120">
        <v>5928559.8000000082</v>
      </c>
      <c r="OV36" s="120">
        <v>36486030.390000008</v>
      </c>
      <c r="OW36" s="120">
        <v>21864579.050000012</v>
      </c>
      <c r="OX36" s="120">
        <v>14643463.660000002</v>
      </c>
      <c r="OY36" s="120">
        <v>1679984.9999999965</v>
      </c>
      <c r="OZ36" s="120">
        <v>12899352.409999913</v>
      </c>
      <c r="PA36" s="120">
        <v>10971888.139999999</v>
      </c>
      <c r="PB36" s="120">
        <v>-40508918.079999983</v>
      </c>
      <c r="PC36" s="120">
        <v>250501.65000000014</v>
      </c>
      <c r="PD36" s="120">
        <v>2465038.7100000004</v>
      </c>
      <c r="PE36" s="120">
        <v>22339662.399999987</v>
      </c>
      <c r="PF36" s="120">
        <v>726946.91000000108</v>
      </c>
      <c r="PG36" s="120">
        <v>5491770.4499999993</v>
      </c>
      <c r="PH36" s="120">
        <v>-7769791.0900000008</v>
      </c>
      <c r="PI36" s="120">
        <v>-5150392.2899999991</v>
      </c>
      <c r="PJ36" s="120">
        <v>10205488.430000002</v>
      </c>
      <c r="PK36" s="120">
        <v>35600456.610000007</v>
      </c>
      <c r="PL36" s="120">
        <v>35001.480000002164</v>
      </c>
      <c r="PM36" s="120">
        <v>-35948876.030000024</v>
      </c>
      <c r="PN36" s="120">
        <v>6558515.8499999996</v>
      </c>
      <c r="PO36" s="120">
        <v>338571.60000000126</v>
      </c>
      <c r="PP36" s="120">
        <v>1047742.6999999997</v>
      </c>
      <c r="PQ36" s="120">
        <v>-474782.71000000119</v>
      </c>
      <c r="PR36" s="120">
        <v>542307169.11000025</v>
      </c>
      <c r="PS36" s="120">
        <v>19880542.900000006</v>
      </c>
      <c r="PT36" s="120">
        <v>-830915.74000000546</v>
      </c>
      <c r="PU36" s="120">
        <v>51761525.650000021</v>
      </c>
      <c r="PV36" s="120">
        <v>-24436209.140000001</v>
      </c>
      <c r="PW36" s="120">
        <v>2969952.149999999</v>
      </c>
      <c r="PX36" s="120">
        <v>22226809.620000008</v>
      </c>
      <c r="PY36" s="120">
        <v>13809888.880000001</v>
      </c>
      <c r="PZ36" s="120">
        <v>10064396.710000001</v>
      </c>
      <c r="QA36" s="120">
        <v>9665481.3899999969</v>
      </c>
      <c r="QB36" s="120">
        <v>-5540714.2299999828</v>
      </c>
      <c r="QC36" s="120">
        <v>175104.51999999897</v>
      </c>
      <c r="QD36" s="120">
        <v>9377937.1499999911</v>
      </c>
      <c r="QE36" s="120">
        <v>55386838.75999999</v>
      </c>
      <c r="QF36" s="120">
        <v>18655080.619999979</v>
      </c>
      <c r="QG36" s="120">
        <v>59109665.929999985</v>
      </c>
      <c r="QH36" s="120">
        <v>-620261.49999999802</v>
      </c>
      <c r="QI36" s="120">
        <v>-8264954.4099999983</v>
      </c>
      <c r="QJ36" s="120">
        <v>1951722.8399999982</v>
      </c>
      <c r="QK36" s="120">
        <v>-24306422.629999995</v>
      </c>
      <c r="QL36" s="120">
        <v>-7570110.1000000015</v>
      </c>
      <c r="QM36" s="120">
        <v>1263228.7600000035</v>
      </c>
      <c r="QN36" s="120">
        <v>9652442.459999999</v>
      </c>
      <c r="QO36" s="120">
        <v>4039864.8999999985</v>
      </c>
      <c r="QP36" s="120">
        <v>11022770.260000002</v>
      </c>
      <c r="QQ36" s="120">
        <v>8818026.620000001</v>
      </c>
      <c r="QR36" s="120">
        <v>406320902.8599999</v>
      </c>
      <c r="QS36" s="120">
        <v>64856.350000001243</v>
      </c>
      <c r="QT36" s="120">
        <v>-5282189.1099999938</v>
      </c>
      <c r="QU36" s="120">
        <v>21633729.569999997</v>
      </c>
      <c r="QV36" s="120">
        <v>10162608.710000001</v>
      </c>
      <c r="QW36" s="120">
        <v>116392915.97999996</v>
      </c>
      <c r="QX36" s="120">
        <v>6779822.8600000078</v>
      </c>
      <c r="QY36" s="120">
        <v>528280.15999999666</v>
      </c>
      <c r="QZ36" s="120">
        <v>85767193.51000002</v>
      </c>
      <c r="RA36" s="120">
        <v>7541707.0900000008</v>
      </c>
      <c r="RB36" s="120">
        <v>3970996.149999998</v>
      </c>
      <c r="RC36" s="120">
        <v>14032539.250000002</v>
      </c>
      <c r="RD36" s="120">
        <v>5952886.8100000015</v>
      </c>
      <c r="RE36" s="120">
        <v>266693339.28000006</v>
      </c>
      <c r="RF36" s="120">
        <v>4355788.0599999921</v>
      </c>
      <c r="RG36" s="120">
        <v>-8309566.9199999981</v>
      </c>
      <c r="RH36" s="120">
        <v>57286933.449999988</v>
      </c>
      <c r="RI36" s="120">
        <v>-4646710.8100000024</v>
      </c>
      <c r="RJ36" s="120">
        <v>-6059708.1200000057</v>
      </c>
      <c r="RK36" s="120">
        <v>-23105585.170000006</v>
      </c>
      <c r="RL36" s="120">
        <v>4145221.5500000007</v>
      </c>
      <c r="RM36" s="120">
        <v>4633847.6400000071</v>
      </c>
      <c r="RN36" s="120">
        <v>-2309063.5700000105</v>
      </c>
      <c r="RO36" s="120">
        <v>31875604.690000009</v>
      </c>
      <c r="RP36" s="120">
        <v>9230823.570000004</v>
      </c>
      <c r="RQ36" s="120">
        <v>905640.7500000014</v>
      </c>
      <c r="RR36" s="120">
        <v>-20840474.210000008</v>
      </c>
      <c r="RS36" s="120">
        <v>1004445.7799999984</v>
      </c>
      <c r="RT36" s="120">
        <v>-2480874.7299999995</v>
      </c>
      <c r="RU36" s="120">
        <v>939214.65</v>
      </c>
      <c r="RV36" s="120">
        <v>5215562.7199999979</v>
      </c>
      <c r="RW36" s="120">
        <v>711319.10999999929</v>
      </c>
      <c r="RX36" s="120">
        <v>-4550148.9099999992</v>
      </c>
      <c r="RY36" s="120">
        <v>277027347.30999994</v>
      </c>
      <c r="RZ36" s="120">
        <v>37572164.859999999</v>
      </c>
      <c r="SA36" s="120">
        <v>13183357.339999998</v>
      </c>
      <c r="SB36" s="120">
        <v>1742758.5699999975</v>
      </c>
      <c r="SC36" s="120">
        <v>6462426.0200000023</v>
      </c>
      <c r="SD36" s="120">
        <v>12320194.249999993</v>
      </c>
      <c r="SE36" s="120">
        <v>40969034.769999988</v>
      </c>
      <c r="SF36" s="120">
        <v>40796378.660000004</v>
      </c>
      <c r="SG36" s="120">
        <v>21009971.369999994</v>
      </c>
      <c r="SH36" s="120">
        <v>27457289.190000001</v>
      </c>
      <c r="SI36" s="120">
        <v>-18782339.93</v>
      </c>
      <c r="SJ36" s="120">
        <v>5048364.3800000045</v>
      </c>
      <c r="SK36" s="120">
        <v>23413404.290000036</v>
      </c>
      <c r="SL36" s="120">
        <v>24980610.719999999</v>
      </c>
      <c r="SM36" s="120">
        <v>24825369.670000017</v>
      </c>
      <c r="SN36" s="120">
        <v>52043589.670000002</v>
      </c>
      <c r="SO36" s="120">
        <v>14670728.61999999</v>
      </c>
      <c r="SP36" s="120">
        <v>16505178.790000007</v>
      </c>
      <c r="SQ36" s="120">
        <v>7110630.0199999949</v>
      </c>
      <c r="SR36" s="120">
        <v>2140555.399999998</v>
      </c>
      <c r="SS36" s="120">
        <v>57108217.099999927</v>
      </c>
      <c r="ST36" s="120">
        <v>4442662.59</v>
      </c>
      <c r="SU36" s="120">
        <v>44088090.069999993</v>
      </c>
      <c r="SV36" s="120">
        <v>14988537.680000003</v>
      </c>
      <c r="SW36" s="120">
        <v>-1187789.2200000002</v>
      </c>
      <c r="SX36" s="120">
        <v>3891629.8000000007</v>
      </c>
      <c r="SY36" s="120">
        <v>19801709.039999988</v>
      </c>
      <c r="SZ36" s="120">
        <v>20683931.340000011</v>
      </c>
      <c r="TA36" s="120">
        <v>6642478.259999997</v>
      </c>
      <c r="TB36" s="120">
        <v>-3346807.6900000004</v>
      </c>
      <c r="TC36" s="120">
        <v>29412281.730000008</v>
      </c>
      <c r="TD36" s="120">
        <v>9141649.2099999972</v>
      </c>
      <c r="TE36" s="120">
        <v>56141650.899999984</v>
      </c>
      <c r="TF36" s="120">
        <v>650823.73999999836</v>
      </c>
      <c r="TG36" s="120">
        <v>131589431.76999982</v>
      </c>
      <c r="TH36" s="120">
        <v>14552980.909999987</v>
      </c>
      <c r="TI36" s="120">
        <v>20279482.740000002</v>
      </c>
      <c r="TJ36" s="120">
        <v>9243404.3500000015</v>
      </c>
      <c r="TK36" s="120">
        <v>-2865153.9999999986</v>
      </c>
      <c r="TL36" s="120">
        <v>1575596.700000002</v>
      </c>
      <c r="TM36" s="120">
        <v>-607779.66000000096</v>
      </c>
      <c r="TN36" s="120">
        <v>5630479.0299999947</v>
      </c>
      <c r="TO36" s="120">
        <v>18329521.609999999</v>
      </c>
      <c r="TP36" s="120">
        <v>-4791355.4800000032</v>
      </c>
      <c r="TQ36" s="120">
        <v>-18207731.569999985</v>
      </c>
      <c r="TR36" s="120">
        <v>12303823.74</v>
      </c>
      <c r="TS36" s="120">
        <v>7497757.6500000041</v>
      </c>
      <c r="TT36" s="120">
        <v>156559.3799999982</v>
      </c>
      <c r="TU36" s="120">
        <v>4567908.1199999964</v>
      </c>
      <c r="TV36" s="120">
        <v>15116243.299999995</v>
      </c>
      <c r="TW36" s="120">
        <v>80684609.339999974</v>
      </c>
      <c r="TX36" s="120">
        <v>727343.13000000198</v>
      </c>
      <c r="TY36" s="120">
        <v>283508139.67000002</v>
      </c>
      <c r="TZ36" s="120">
        <v>34442665.559999973</v>
      </c>
      <c r="UA36" s="120">
        <v>-6062800.3800000008</v>
      </c>
      <c r="UB36" s="120">
        <v>-5250758.120000002</v>
      </c>
      <c r="UC36" s="120">
        <v>-47343413.30999998</v>
      </c>
      <c r="UD36" s="120">
        <v>2303860.5300000021</v>
      </c>
      <c r="UE36" s="120">
        <v>-5580282.8099999987</v>
      </c>
      <c r="UF36" s="120">
        <v>14677603.300000012</v>
      </c>
      <c r="UG36" s="120">
        <v>13506817.870000003</v>
      </c>
      <c r="UH36" s="120">
        <v>37912347.110000007</v>
      </c>
      <c r="UI36" s="120">
        <v>2756983.8200000087</v>
      </c>
      <c r="UJ36" s="120">
        <v>910289.28000000375</v>
      </c>
      <c r="UK36" s="120">
        <v>-3515858.4700000091</v>
      </c>
      <c r="UL36" s="120">
        <v>5465712.1999999927</v>
      </c>
      <c r="UM36" s="120">
        <v>3960693.4200000013</v>
      </c>
      <c r="UN36" s="120">
        <v>1181078368.1399999</v>
      </c>
      <c r="UO36" s="120">
        <v>6011350.7500000056</v>
      </c>
      <c r="UP36" s="120">
        <v>-3791128.2000000016</v>
      </c>
      <c r="UQ36" s="120">
        <v>-2518950.0500000091</v>
      </c>
      <c r="UR36" s="120">
        <v>-5707545.1399999997</v>
      </c>
      <c r="US36" s="120">
        <v>10165890.75</v>
      </c>
      <c r="UT36" s="120">
        <v>-12232494.339999987</v>
      </c>
      <c r="UU36" s="120">
        <v>3244199.8400000026</v>
      </c>
      <c r="UV36" s="120">
        <v>526301.74000000046</v>
      </c>
      <c r="UW36" s="120">
        <v>2282164.6700000037</v>
      </c>
      <c r="UX36" s="120">
        <v>1497451.0399999968</v>
      </c>
      <c r="UY36" s="120">
        <v>27521916.879999988</v>
      </c>
      <c r="UZ36" s="120">
        <v>25968071.779999997</v>
      </c>
      <c r="VA36" s="120">
        <v>34778048.429999992</v>
      </c>
      <c r="VB36" s="120">
        <v>11281705.800000003</v>
      </c>
      <c r="VC36" s="120">
        <v>6795220.1000000043</v>
      </c>
      <c r="VD36" s="120">
        <v>983532.11000000092</v>
      </c>
      <c r="VE36" s="120">
        <v>5453072.9000000004</v>
      </c>
      <c r="VF36" s="120">
        <v>5886375.0300000068</v>
      </c>
      <c r="VG36" s="120">
        <v>2074572.9200000013</v>
      </c>
      <c r="VH36" s="120">
        <v>11463179.210000006</v>
      </c>
      <c r="VI36" s="120">
        <v>15466858.320000006</v>
      </c>
      <c r="VJ36" s="120">
        <v>253830083.75000018</v>
      </c>
      <c r="VK36" s="120">
        <v>3923157.7800000031</v>
      </c>
      <c r="VL36" s="120">
        <v>26450524.889999978</v>
      </c>
      <c r="VM36" s="120">
        <v>8465057.2099999916</v>
      </c>
      <c r="VN36" s="120">
        <v>67549885.710000023</v>
      </c>
      <c r="VO36" s="120">
        <v>47282421.259999998</v>
      </c>
      <c r="VP36" s="120">
        <v>-1778297.6199999994</v>
      </c>
      <c r="VQ36" s="120">
        <v>8895060.5700000115</v>
      </c>
      <c r="VR36" s="120">
        <v>32729688.999999978</v>
      </c>
      <c r="VS36" s="120">
        <v>-16591768.849999979</v>
      </c>
      <c r="VT36" s="120">
        <v>10022333.980000002</v>
      </c>
      <c r="VU36" s="120">
        <v>131436684.89999995</v>
      </c>
      <c r="VV36" s="120">
        <v>405428.02000000095</v>
      </c>
      <c r="VW36" s="120">
        <v>19247400.190000001</v>
      </c>
      <c r="VX36" s="120">
        <v>1130171.4099999962</v>
      </c>
      <c r="VY36" s="120">
        <v>2557696839.3300009</v>
      </c>
      <c r="VZ36" s="120">
        <v>15352625.299999982</v>
      </c>
      <c r="WA36" s="120">
        <v>57432403.00999999</v>
      </c>
      <c r="WB36" s="120">
        <v>25444380.840000015</v>
      </c>
      <c r="WC36" s="120">
        <v>23237111.600000005</v>
      </c>
      <c r="WD36" s="120">
        <v>3013936.7600000007</v>
      </c>
      <c r="WE36" s="120">
        <v>32246087.029999994</v>
      </c>
      <c r="WF36" s="120">
        <v>30119618.470000017</v>
      </c>
      <c r="WG36" s="120">
        <v>19491419.660000008</v>
      </c>
      <c r="WH36" s="120">
        <v>5169848.3099999959</v>
      </c>
      <c r="WI36" s="120">
        <v>11554721.619999992</v>
      </c>
      <c r="WJ36" s="120">
        <v>42186358.330000028</v>
      </c>
      <c r="WK36" s="120">
        <v>13708244.590000002</v>
      </c>
      <c r="WL36" s="120">
        <v>16737378.609999966</v>
      </c>
      <c r="WM36" s="120">
        <v>122071168.07000008</v>
      </c>
      <c r="WN36" s="120">
        <v>52165885.309999995</v>
      </c>
      <c r="WO36" s="120">
        <v>17542917.049999993</v>
      </c>
      <c r="WP36" s="120">
        <v>23619577.550000016</v>
      </c>
      <c r="WQ36" s="120">
        <v>2325935.360000005</v>
      </c>
      <c r="WR36" s="120">
        <v>24249538.789999999</v>
      </c>
      <c r="WS36" s="120">
        <v>112015740.34999996</v>
      </c>
      <c r="WT36" s="120">
        <v>14042021.930000003</v>
      </c>
      <c r="WU36" s="120">
        <v>30784278.270000003</v>
      </c>
      <c r="WV36" s="120">
        <v>16589820.440000007</v>
      </c>
      <c r="WW36" s="120">
        <v>11679510.510000013</v>
      </c>
      <c r="WX36" s="120">
        <v>1933537.5699999991</v>
      </c>
      <c r="WY36" s="120">
        <v>15573158.70999999</v>
      </c>
      <c r="WZ36" s="120">
        <v>5013578.5699999966</v>
      </c>
      <c r="XA36" s="120">
        <v>104657264.75999998</v>
      </c>
      <c r="XB36" s="120">
        <v>13746700.749999998</v>
      </c>
      <c r="XC36" s="120">
        <v>9958932.9040000066</v>
      </c>
      <c r="XD36" s="120">
        <v>19225207.250999998</v>
      </c>
      <c r="XE36" s="120">
        <v>18235204.690000005</v>
      </c>
      <c r="XF36" s="120">
        <v>553222978.16999984</v>
      </c>
      <c r="XG36" s="120">
        <v>16060660.369999995</v>
      </c>
      <c r="XH36" s="120">
        <v>89860677.819999978</v>
      </c>
      <c r="XI36" s="120">
        <v>116275949.27000003</v>
      </c>
      <c r="XJ36" s="120">
        <v>5601343.1600000048</v>
      </c>
      <c r="XK36" s="120">
        <v>26314606.379999999</v>
      </c>
      <c r="XL36" s="120">
        <v>14350226.599999996</v>
      </c>
      <c r="XM36" s="120">
        <v>52514382.670000017</v>
      </c>
      <c r="XN36" s="120">
        <v>3083591.8400000026</v>
      </c>
      <c r="XO36" s="120">
        <v>47774123.469999999</v>
      </c>
      <c r="XP36" s="120">
        <v>30204711.580000002</v>
      </c>
      <c r="XQ36" s="120">
        <v>9471556.8800000008</v>
      </c>
      <c r="XR36" s="120">
        <v>15236792.750000004</v>
      </c>
      <c r="XS36" s="120">
        <v>5044967.6800000016</v>
      </c>
      <c r="XT36" s="120">
        <v>16612189.35</v>
      </c>
      <c r="XU36" s="120">
        <v>1073799.2599999981</v>
      </c>
      <c r="XV36" s="120">
        <v>11332564.719999993</v>
      </c>
      <c r="XW36" s="120">
        <v>9272930.8599999994</v>
      </c>
      <c r="XX36" s="120">
        <v>7585200.9099999992</v>
      </c>
      <c r="XY36" s="120">
        <v>4437212.370000002</v>
      </c>
      <c r="XZ36" s="120">
        <v>6161940.7400000012</v>
      </c>
      <c r="YA36" s="120">
        <v>39616472.159999996</v>
      </c>
      <c r="YB36" s="120">
        <v>43688608.770000003</v>
      </c>
      <c r="YC36" s="120">
        <v>716218379.41999984</v>
      </c>
      <c r="YD36" s="120">
        <v>28622616.379999995</v>
      </c>
      <c r="YE36" s="120">
        <v>45405236.200000018</v>
      </c>
      <c r="YF36" s="120">
        <v>48221469.20000001</v>
      </c>
      <c r="YG36" s="120">
        <v>44746318.460000001</v>
      </c>
      <c r="YH36" s="120">
        <v>37221960.949999996</v>
      </c>
      <c r="YI36" s="120">
        <v>13366049.290000012</v>
      </c>
      <c r="YJ36" s="120">
        <v>2666959.4600000028</v>
      </c>
      <c r="YK36" s="120">
        <v>-8014300.9999999888</v>
      </c>
      <c r="YL36" s="120">
        <v>13047661.839999994</v>
      </c>
      <c r="YM36" s="120">
        <v>46198885.579999976</v>
      </c>
      <c r="YN36" s="120">
        <v>7701491.8100000033</v>
      </c>
      <c r="YO36" s="120">
        <v>23930873.279999994</v>
      </c>
      <c r="YP36" s="120">
        <v>3113049.4600000037</v>
      </c>
      <c r="YQ36" s="120">
        <v>51626143.480000004</v>
      </c>
      <c r="YR36" s="120">
        <v>58311394.519999973</v>
      </c>
      <c r="YS36" s="120">
        <v>10737043.156000001</v>
      </c>
      <c r="YT36" s="120">
        <v>183796222.58000001</v>
      </c>
      <c r="YU36" s="120">
        <v>8408328.8600000013</v>
      </c>
      <c r="YV36" s="120">
        <v>12398960.439999999</v>
      </c>
      <c r="YW36" s="120">
        <v>-7154337.6300000008</v>
      </c>
      <c r="YX36" s="120">
        <v>484603.26999998675</v>
      </c>
      <c r="YY36" s="120">
        <v>3388709.6600000006</v>
      </c>
      <c r="YZ36" s="120">
        <v>16110463.600000003</v>
      </c>
      <c r="ZA36" s="120">
        <v>163202162.47000003</v>
      </c>
      <c r="ZB36" s="120">
        <v>12224103.479999997</v>
      </c>
      <c r="ZC36" s="120">
        <v>23960347.920000002</v>
      </c>
      <c r="ZD36" s="120">
        <v>12770997.74</v>
      </c>
      <c r="ZE36" s="120">
        <v>16911918.479999993</v>
      </c>
      <c r="ZF36" s="120">
        <v>-816104.38000000454</v>
      </c>
      <c r="ZG36" s="120">
        <v>4497896.049999997</v>
      </c>
      <c r="ZH36" s="120">
        <v>7781742.0399999954</v>
      </c>
      <c r="ZI36" s="120">
        <v>-2867588.7900000047</v>
      </c>
      <c r="ZJ36" s="120">
        <v>436861678.33000004</v>
      </c>
      <c r="ZK36" s="120">
        <v>26536804.02</v>
      </c>
      <c r="ZL36" s="120">
        <v>69692292.146999985</v>
      </c>
      <c r="ZM36" s="120">
        <v>269169020.43000001</v>
      </c>
      <c r="ZN36" s="120">
        <v>118412164.48999996</v>
      </c>
      <c r="ZO36" s="120">
        <v>29631370.010000005</v>
      </c>
      <c r="ZP36" s="120">
        <v>32641181.710000001</v>
      </c>
      <c r="ZQ36" s="120">
        <v>163749673.73000002</v>
      </c>
      <c r="ZR36" s="120">
        <v>356889678.50999999</v>
      </c>
      <c r="ZS36" s="120">
        <v>74402510.709999964</v>
      </c>
      <c r="ZT36" s="120">
        <v>17843663.880000003</v>
      </c>
      <c r="ZU36" s="120">
        <v>43828518.110000007</v>
      </c>
      <c r="ZV36" s="120">
        <v>25176211.350000016</v>
      </c>
      <c r="ZW36" s="120">
        <v>18469936.289999999</v>
      </c>
      <c r="ZX36" s="120">
        <v>3972776.869999995</v>
      </c>
      <c r="ZY36" s="120">
        <v>20460294.790000021</v>
      </c>
      <c r="ZZ36" s="120">
        <v>10782244.390000002</v>
      </c>
      <c r="AAA36" s="120">
        <v>14494672.149999995</v>
      </c>
      <c r="AAB36" s="120">
        <v>39017354.359999977</v>
      </c>
      <c r="AAC36" s="120">
        <v>19535637.300000004</v>
      </c>
      <c r="AAD36" s="120">
        <v>9099820.2400000021</v>
      </c>
      <c r="AAE36" s="120">
        <v>26486759.413600016</v>
      </c>
      <c r="AAF36" s="120">
        <v>57483894.980000034</v>
      </c>
      <c r="AAG36" s="120">
        <v>14072722.969999993</v>
      </c>
      <c r="AAH36" s="120">
        <v>3658183.459999993</v>
      </c>
      <c r="AAI36" s="120">
        <v>4112803.0600000024</v>
      </c>
      <c r="AAJ36" s="120">
        <v>10290797.289999997</v>
      </c>
      <c r="AAK36" s="120">
        <v>-5872308.8200000031</v>
      </c>
      <c r="AAL36" s="120">
        <v>6737821.4170999993</v>
      </c>
      <c r="AAM36" s="120">
        <v>1153445588.9599998</v>
      </c>
      <c r="AAN36" s="120">
        <v>-981542.65999999933</v>
      </c>
      <c r="AAO36" s="120">
        <v>-94873.889999995372</v>
      </c>
      <c r="AAP36" s="120">
        <v>37069014.559999995</v>
      </c>
      <c r="AAQ36" s="120">
        <v>19936512.689999998</v>
      </c>
      <c r="AAR36" s="120">
        <v>39214088.350000016</v>
      </c>
      <c r="AAS36" s="120">
        <v>27965820.870000012</v>
      </c>
      <c r="AAT36" s="120">
        <v>40797145.209999993</v>
      </c>
      <c r="AAU36" s="120">
        <v>32013197.069999978</v>
      </c>
      <c r="AAV36" s="120">
        <v>10755357.260000007</v>
      </c>
      <c r="AAW36" s="120">
        <v>9949919.8600000013</v>
      </c>
      <c r="AAX36" s="120">
        <v>-14064679.349999981</v>
      </c>
      <c r="AAY36" s="120">
        <v>23951818.639999993</v>
      </c>
      <c r="AAZ36" s="120">
        <v>104673.89999999745</v>
      </c>
      <c r="ABA36" s="120">
        <v>11413474.280000003</v>
      </c>
      <c r="ABB36" s="120">
        <v>-2869721.1100000031</v>
      </c>
      <c r="ABC36" s="120">
        <v>10777985.909999991</v>
      </c>
      <c r="ABD36" s="120">
        <v>14020801.029999999</v>
      </c>
      <c r="ABE36" s="120">
        <v>594107.71999999799</v>
      </c>
      <c r="ABF36" s="120">
        <v>114066539.30000004</v>
      </c>
      <c r="ABG36" s="120">
        <v>-44887716.129999995</v>
      </c>
      <c r="ABH36" s="120">
        <v>15508995.920000002</v>
      </c>
      <c r="ABI36" s="120">
        <v>5158413.62</v>
      </c>
      <c r="ABJ36" s="120">
        <v>336036.39000000013</v>
      </c>
      <c r="ABK36" s="120">
        <v>25459256.850000005</v>
      </c>
      <c r="ABL36" s="120">
        <v>13869838.820000006</v>
      </c>
      <c r="ABM36" s="120">
        <v>86542508.690000057</v>
      </c>
      <c r="ABN36" s="120">
        <v>56637318.330000013</v>
      </c>
      <c r="ABO36" s="120">
        <v>15766761.750000004</v>
      </c>
      <c r="ABP36" s="120">
        <v>31435753.809999999</v>
      </c>
      <c r="ABQ36" s="120">
        <v>514868.8599999983</v>
      </c>
      <c r="ABR36" s="120">
        <v>12242152.700000005</v>
      </c>
      <c r="ABS36" s="120">
        <v>3813246.3599999966</v>
      </c>
      <c r="ABT36" s="120">
        <v>6499884.7099999962</v>
      </c>
      <c r="ABU36" s="120">
        <v>18823968.920000006</v>
      </c>
      <c r="ABV36" s="120">
        <v>131491777.85000005</v>
      </c>
      <c r="ABW36" s="120">
        <v>35134101.710000016</v>
      </c>
      <c r="ABX36" s="120">
        <v>38939265.239999987</v>
      </c>
      <c r="ABY36" s="120">
        <v>7887491.6999999974</v>
      </c>
      <c r="ABZ36" s="120">
        <v>15926439.500000007</v>
      </c>
      <c r="ACA36" s="120">
        <v>-8744554.7700000051</v>
      </c>
      <c r="ACB36" s="120">
        <v>3513840.0999999973</v>
      </c>
      <c r="ACC36" s="120">
        <v>5712486.160000002</v>
      </c>
      <c r="ACD36" s="120">
        <v>-285576.8899999999</v>
      </c>
      <c r="ACE36" s="120">
        <v>4919533.4299999969</v>
      </c>
      <c r="ACF36" s="120">
        <v>7033430.209999999</v>
      </c>
      <c r="ACG36" s="120">
        <v>796903653.77999997</v>
      </c>
      <c r="ACH36" s="120">
        <v>525017.04999999935</v>
      </c>
      <c r="ACI36" s="120">
        <v>-4610820.8399999933</v>
      </c>
      <c r="ACJ36" s="120">
        <v>-8641590</v>
      </c>
      <c r="ACK36" s="120">
        <v>3420453.3200000022</v>
      </c>
      <c r="ACL36" s="120">
        <v>-19299950.550000004</v>
      </c>
      <c r="ACM36" s="120">
        <v>62757629.220000014</v>
      </c>
      <c r="ACN36" s="120">
        <v>84276475.299999967</v>
      </c>
      <c r="ACO36" s="120">
        <v>39647246.379900068</v>
      </c>
      <c r="ACP36" s="120">
        <v>-5223633.67</v>
      </c>
      <c r="ACQ36" s="120">
        <v>4811572.1199999964</v>
      </c>
      <c r="ACR36" s="120">
        <v>-6675762.370000001</v>
      </c>
      <c r="ACS36" s="120">
        <v>29949622.299999993</v>
      </c>
      <c r="ACT36" s="120">
        <v>158060885.56</v>
      </c>
      <c r="ACU36" s="120">
        <v>10035438.189999998</v>
      </c>
      <c r="ACV36" s="120">
        <v>17775347.945999995</v>
      </c>
      <c r="ACW36" s="120">
        <v>14075300.319999997</v>
      </c>
      <c r="ACX36" s="120">
        <v>-6942402.3500000015</v>
      </c>
      <c r="ACY36" s="120">
        <v>5487471.7700000005</v>
      </c>
      <c r="ACZ36" s="120">
        <v>19646.810000000638</v>
      </c>
      <c r="ADA36" s="120">
        <v>-3118490.97</v>
      </c>
      <c r="ADB36" s="120">
        <v>4897282.4400000032</v>
      </c>
      <c r="ADC36" s="120">
        <v>30247304.520000022</v>
      </c>
      <c r="ADD36" s="120">
        <v>37245946.589999981</v>
      </c>
      <c r="ADE36" s="120">
        <v>98676648.959999964</v>
      </c>
      <c r="ADF36" s="120">
        <v>-3315496.63</v>
      </c>
      <c r="ADG36" s="120">
        <v>-3108291.8600000013</v>
      </c>
      <c r="ADH36" s="120">
        <v>1012811.7999999973</v>
      </c>
      <c r="ADI36" s="120">
        <v>-5479686.7199999997</v>
      </c>
      <c r="ADJ36" s="120">
        <v>8989043.299999997</v>
      </c>
      <c r="ADK36" s="120">
        <v>2142852.3700000052</v>
      </c>
      <c r="ADL36" s="120">
        <v>2717402.42</v>
      </c>
      <c r="ADM36" s="120">
        <v>199567376.12000045</v>
      </c>
      <c r="ADN36" s="120">
        <v>99125882.829999998</v>
      </c>
      <c r="ADO36" s="120">
        <v>8356729.1400000099</v>
      </c>
      <c r="ADP36" s="120">
        <v>-5232954.7600000128</v>
      </c>
      <c r="ADQ36" s="120">
        <v>3172899</v>
      </c>
      <c r="ADR36" s="120">
        <v>4045092.950000002</v>
      </c>
      <c r="ADS36" s="120">
        <v>37252085.87999998</v>
      </c>
      <c r="ADT36" s="120">
        <v>1340362.5299999993</v>
      </c>
      <c r="ADU36" s="120">
        <v>173394279.89999998</v>
      </c>
      <c r="ADV36" s="120">
        <v>14390352.709999982</v>
      </c>
      <c r="ADW36" s="120">
        <v>-17361220.46000002</v>
      </c>
      <c r="ADX36" s="120">
        <v>-2493015.6899999981</v>
      </c>
      <c r="ADY36" s="120">
        <v>24026810.280000016</v>
      </c>
      <c r="ADZ36" s="120">
        <v>6819995.3299999945</v>
      </c>
      <c r="AEA36" s="120">
        <v>4197293.2300000004</v>
      </c>
      <c r="AEB36" s="120">
        <v>-8591517.2999999933</v>
      </c>
      <c r="AEC36" s="120">
        <v>-4150332.5399999986</v>
      </c>
      <c r="AED36" s="120">
        <v>14798158.01</v>
      </c>
      <c r="AEE36" s="120">
        <v>-2075891.0500000059</v>
      </c>
      <c r="AEF36" s="120">
        <v>2127855.9699999979</v>
      </c>
      <c r="AEG36" s="120">
        <v>13949287.380000001</v>
      </c>
      <c r="AEH36" s="120">
        <v>-4538077.63</v>
      </c>
      <c r="AEI36" s="120">
        <v>-5147058.3300000019</v>
      </c>
      <c r="AEJ36" s="120">
        <v>-2860027.439999999</v>
      </c>
      <c r="AEK36" s="120">
        <v>-1917058.3000000012</v>
      </c>
      <c r="AEL36" s="120">
        <v>-17124049.800000016</v>
      </c>
      <c r="AEM36" s="120">
        <v>168524.57000000414</v>
      </c>
      <c r="AEN36" s="120">
        <v>39069434.039999992</v>
      </c>
      <c r="AEO36" s="120">
        <v>395437292.50999981</v>
      </c>
      <c r="AEP36" s="120">
        <v>35860756.129999995</v>
      </c>
      <c r="AEQ36" s="120">
        <v>121343.71999999466</v>
      </c>
      <c r="AER36" s="120">
        <v>7671571.9500000067</v>
      </c>
      <c r="AES36" s="120">
        <v>734334.9899999979</v>
      </c>
      <c r="AET36" s="120">
        <v>-17016055.579999998</v>
      </c>
      <c r="AEU36" s="120">
        <v>13666471.640000019</v>
      </c>
      <c r="AEV36" s="120">
        <v>-4475117.9799999902</v>
      </c>
      <c r="AEW36" s="120">
        <v>7776555.900000005</v>
      </c>
      <c r="AEX36" s="120">
        <v>8982946.6899999958</v>
      </c>
      <c r="AEY36" s="120">
        <v>115616862.98</v>
      </c>
      <c r="AEZ36" s="120">
        <v>105858693.59900001</v>
      </c>
      <c r="AFA36" s="120">
        <v>59698677.31000001</v>
      </c>
      <c r="AFB36" s="120">
        <v>10321695.040000008</v>
      </c>
      <c r="AFC36" s="120">
        <v>46065646.630000018</v>
      </c>
      <c r="AFD36" s="120">
        <v>73258121.170000002</v>
      </c>
      <c r="AFE36" s="120">
        <v>3429366.5099999993</v>
      </c>
      <c r="AFF36" s="120">
        <v>17376911.139999993</v>
      </c>
      <c r="AFG36" s="120">
        <v>11368374.049999997</v>
      </c>
      <c r="AFH36" s="120">
        <v>13760267.720000003</v>
      </c>
      <c r="AFI36" s="120">
        <v>-967962.970000003</v>
      </c>
      <c r="AFJ36" s="120">
        <v>2359592.2899999982</v>
      </c>
      <c r="AFK36" s="120">
        <v>8076365.2200000063</v>
      </c>
      <c r="AFL36" s="120">
        <v>159074464.5500001</v>
      </c>
      <c r="AFM36" s="120">
        <v>-8222856.8499999996</v>
      </c>
      <c r="AFN36" s="120">
        <v>30510351.980000004</v>
      </c>
      <c r="AFO36" s="120">
        <v>1844335.2299999965</v>
      </c>
      <c r="AFP36" s="120">
        <v>28091412.300000001</v>
      </c>
      <c r="AFQ36" s="120">
        <v>20431622.319999997</v>
      </c>
      <c r="AFR36" s="120">
        <v>-1210923.3600000003</v>
      </c>
      <c r="AFS36" s="120">
        <v>15836271.029999994</v>
      </c>
      <c r="AFT36" s="120">
        <v>-113085.60000000062</v>
      </c>
      <c r="AFU36" s="120">
        <v>-4883314.0000000009</v>
      </c>
      <c r="AFV36" s="120">
        <v>8124433.1900000125</v>
      </c>
      <c r="AFW36" s="120">
        <v>15064304.16</v>
      </c>
      <c r="AFX36" s="120">
        <v>100155147.12999995</v>
      </c>
      <c r="AFY36" s="120">
        <v>8781599.1999999974</v>
      </c>
      <c r="AFZ36" s="120">
        <v>-7934421.1799999997</v>
      </c>
      <c r="AGA36" s="120">
        <v>814099.81999999832</v>
      </c>
      <c r="AGB36" s="120">
        <v>-6082878.1500000004</v>
      </c>
      <c r="AGC36" s="120">
        <v>2586124.9900000039</v>
      </c>
      <c r="AGD36" s="120">
        <v>2594239.1460000016</v>
      </c>
      <c r="AGE36" s="120">
        <v>-7653860.1100000003</v>
      </c>
      <c r="AGF36" s="120">
        <v>833839.39999999735</v>
      </c>
      <c r="AGG36" s="120">
        <v>-2782022</v>
      </c>
      <c r="AGH36" s="120">
        <v>2403759.5200000014</v>
      </c>
      <c r="AGI36" s="120">
        <v>493141061.04000014</v>
      </c>
      <c r="AGJ36" s="120">
        <v>2398939.8399999915</v>
      </c>
      <c r="AGK36" s="120">
        <v>14595911.100000005</v>
      </c>
      <c r="AGL36" s="120">
        <v>4081269.9599999962</v>
      </c>
      <c r="AGM36" s="120">
        <v>40479007.169999987</v>
      </c>
      <c r="AGN36" s="120">
        <v>37336327.340000011</v>
      </c>
      <c r="AGO36" s="120">
        <v>8428320.9600000028</v>
      </c>
      <c r="AGP36" s="120">
        <v>35650121.730000004</v>
      </c>
      <c r="AGQ36" s="120">
        <v>179136888.52999991</v>
      </c>
      <c r="AGR36" s="120">
        <v>11860615.510000098</v>
      </c>
      <c r="AGS36" s="120">
        <v>-10654644.479999999</v>
      </c>
      <c r="AGT36" s="120">
        <v>105266443.38999996</v>
      </c>
      <c r="AGU36" s="120">
        <v>30251248.95000001</v>
      </c>
      <c r="AGV36" s="120">
        <v>19222532.329999998</v>
      </c>
      <c r="AGW36" s="120">
        <v>15116397.199999999</v>
      </c>
      <c r="AGX36" s="120">
        <v>2930987.989999996</v>
      </c>
      <c r="AGY36" s="120">
        <v>958669.02999999886</v>
      </c>
      <c r="AGZ36" s="120">
        <v>-7350633.9600000009</v>
      </c>
      <c r="AHA36" s="120">
        <v>37250500.640000008</v>
      </c>
      <c r="AHB36" s="120">
        <v>-6399851.3399999952</v>
      </c>
      <c r="AHC36" s="120">
        <v>2778000.5100000012</v>
      </c>
      <c r="AHD36" s="120">
        <v>6171714.9800000023</v>
      </c>
      <c r="AHE36" s="120">
        <v>32391.130000000703</v>
      </c>
      <c r="AHF36" s="120">
        <v>-6567992.1500000032</v>
      </c>
      <c r="AHG36" s="120">
        <v>-6306659.7499999991</v>
      </c>
      <c r="AHH36" s="120">
        <v>9294046.7000000961</v>
      </c>
      <c r="AHI36" s="120">
        <v>10900819.879999995</v>
      </c>
      <c r="AHJ36" s="120">
        <v>-758024.83000000066</v>
      </c>
      <c r="AHK36" s="120">
        <v>-2994802.0500000003</v>
      </c>
      <c r="AHL36" s="120">
        <v>13327221.51</v>
      </c>
      <c r="AHM36" s="120">
        <v>3457709.4600000042</v>
      </c>
      <c r="AHN36" s="120">
        <v>-4978710.8699999992</v>
      </c>
    </row>
    <row r="37" spans="1:898" ht="24.6">
      <c r="A37" s="141" t="s">
        <v>44</v>
      </c>
      <c r="B37" s="6" t="s">
        <v>2365</v>
      </c>
      <c r="C37" s="120">
        <v>625509405.00999999</v>
      </c>
      <c r="D37" s="120">
        <v>8986038.7400000002</v>
      </c>
      <c r="E37" s="120">
        <v>40092048.039999999</v>
      </c>
      <c r="F37" s="120">
        <v>9764010.0899999999</v>
      </c>
      <c r="G37" s="120">
        <v>70219046.989999995</v>
      </c>
      <c r="H37" s="120">
        <v>4931043.45</v>
      </c>
      <c r="I37" s="120">
        <v>285830194.01999998</v>
      </c>
      <c r="J37" s="120">
        <v>91359017.189999998</v>
      </c>
      <c r="K37" s="120">
        <v>34172102.700000003</v>
      </c>
      <c r="L37" s="120">
        <v>11697117.85</v>
      </c>
      <c r="M37" s="120">
        <v>10678916.380000001</v>
      </c>
      <c r="N37" s="120">
        <v>10214977.01</v>
      </c>
      <c r="O37" s="120">
        <v>86225178.579999998</v>
      </c>
      <c r="P37" s="120">
        <v>9887281.9800000004</v>
      </c>
      <c r="Q37" s="120">
        <v>10030881.59</v>
      </c>
      <c r="R37" s="120">
        <v>23947700.84</v>
      </c>
      <c r="S37" s="120">
        <v>13002924.4</v>
      </c>
      <c r="T37" s="120">
        <v>3349916.48</v>
      </c>
      <c r="U37" s="120">
        <v>459397897.19</v>
      </c>
      <c r="V37" s="120">
        <v>46005623.009999998</v>
      </c>
      <c r="W37" s="120">
        <v>25623284.239999998</v>
      </c>
      <c r="X37" s="120">
        <v>111841901.64</v>
      </c>
      <c r="Y37" s="120">
        <v>18046931.899999999</v>
      </c>
      <c r="Z37" s="120">
        <v>14057385.66</v>
      </c>
      <c r="AA37" s="120">
        <v>13333611.51</v>
      </c>
      <c r="AB37" s="120">
        <v>84039888.980000004</v>
      </c>
      <c r="AC37" s="120">
        <v>46679130.380000003</v>
      </c>
      <c r="AD37" s="120">
        <v>10598991.5</v>
      </c>
      <c r="AE37" s="120">
        <v>52317528.409999996</v>
      </c>
      <c r="AF37" s="120">
        <v>15932365.130000001</v>
      </c>
      <c r="AG37" s="120">
        <v>62029436.159999996</v>
      </c>
      <c r="AH37" s="120">
        <v>43707808.030000001</v>
      </c>
      <c r="AI37" s="120">
        <v>17975811.780000001</v>
      </c>
      <c r="AJ37" s="120">
        <v>13631913.869999999</v>
      </c>
      <c r="AK37" s="120">
        <v>67706036.790000007</v>
      </c>
      <c r="AL37" s="120">
        <v>24796247.41</v>
      </c>
      <c r="AM37" s="120">
        <v>87185725.519999996</v>
      </c>
      <c r="AN37" s="120">
        <v>16843480.920000002</v>
      </c>
      <c r="AO37" s="120">
        <v>39166066.689999998</v>
      </c>
      <c r="AP37" s="120">
        <v>17317970.190000001</v>
      </c>
      <c r="AQ37" s="120">
        <v>4742475.8099999996</v>
      </c>
      <c r="AR37" s="120">
        <v>5217545.03</v>
      </c>
      <c r="AS37" s="120">
        <v>175562512.94999999</v>
      </c>
      <c r="AT37" s="120">
        <v>4808272.2</v>
      </c>
      <c r="AU37" s="120">
        <v>6970783.8499999996</v>
      </c>
      <c r="AV37" s="120">
        <v>7921890.7699999996</v>
      </c>
      <c r="AW37" s="120">
        <v>11642097.029999999</v>
      </c>
      <c r="AX37" s="120">
        <v>19090346.260000002</v>
      </c>
      <c r="AY37" s="120">
        <v>17250333.920000002</v>
      </c>
      <c r="AZ37" s="120">
        <v>13303329.560000001</v>
      </c>
      <c r="BA37" s="120">
        <v>5077759.22</v>
      </c>
      <c r="BB37" s="120">
        <v>8659178.7599999998</v>
      </c>
      <c r="BC37" s="120">
        <v>7505952.5199999996</v>
      </c>
      <c r="BD37" s="120">
        <v>6995742.7000000002</v>
      </c>
      <c r="BE37" s="120">
        <v>26378498.09</v>
      </c>
      <c r="BF37" s="120">
        <v>9842542.2699999996</v>
      </c>
      <c r="BG37" s="120">
        <v>32783147.390000001</v>
      </c>
      <c r="BH37" s="120">
        <v>99146413.049999997</v>
      </c>
      <c r="BI37" s="120">
        <v>65381585.369999997</v>
      </c>
      <c r="BJ37" s="120">
        <v>10792560.210000001</v>
      </c>
      <c r="BK37" s="120">
        <v>3116422.41</v>
      </c>
      <c r="BL37" s="120">
        <v>11209825.33</v>
      </c>
      <c r="BM37" s="120">
        <v>8859503.7699999996</v>
      </c>
      <c r="BN37" s="120">
        <v>12271232.779999999</v>
      </c>
      <c r="BO37" s="120">
        <v>2420881.79</v>
      </c>
      <c r="BP37" s="120">
        <v>93334.81</v>
      </c>
      <c r="BQ37" s="120">
        <v>225183377.16</v>
      </c>
      <c r="BR37" s="120">
        <v>9636131.6999999993</v>
      </c>
      <c r="BS37" s="120">
        <v>6660349.71</v>
      </c>
      <c r="BT37" s="120">
        <v>9414122.25</v>
      </c>
      <c r="BU37" s="120">
        <v>6476728.4800000004</v>
      </c>
      <c r="BV37" s="120">
        <v>10243440.939999999</v>
      </c>
      <c r="BW37" s="120">
        <v>10912628.359999999</v>
      </c>
      <c r="BX37" s="120">
        <v>6783830.1200000001</v>
      </c>
      <c r="BY37" s="120">
        <v>105828143.29000001</v>
      </c>
      <c r="BZ37" s="120">
        <v>4822737.0599999996</v>
      </c>
      <c r="CA37" s="120">
        <v>5296864.18</v>
      </c>
      <c r="CB37" s="120">
        <v>23394346.84</v>
      </c>
      <c r="CC37" s="120">
        <v>7506683.4800000004</v>
      </c>
      <c r="CD37" s="120">
        <v>9029037.3699999992</v>
      </c>
      <c r="CE37" s="120">
        <v>8056509.8700000001</v>
      </c>
      <c r="CF37" s="120">
        <v>1102938647.5</v>
      </c>
      <c r="CG37" s="120">
        <v>16302003.43</v>
      </c>
      <c r="CH37" s="120">
        <v>47099846.509999998</v>
      </c>
      <c r="CI37" s="120">
        <v>13405704.369999999</v>
      </c>
      <c r="CJ37" s="120">
        <v>34177226.310000002</v>
      </c>
      <c r="CK37" s="120">
        <v>24002567.850000001</v>
      </c>
      <c r="CL37" s="120">
        <v>20049994.09</v>
      </c>
      <c r="CM37" s="120">
        <v>27852622.649999999</v>
      </c>
      <c r="CN37" s="120">
        <v>9006726.0700000003</v>
      </c>
      <c r="CO37" s="120">
        <v>28093350.670000002</v>
      </c>
      <c r="CP37" s="120">
        <v>15987808.460000001</v>
      </c>
      <c r="CQ37" s="120">
        <v>29964705.219999999</v>
      </c>
      <c r="CR37" s="120">
        <v>22659995.079999998</v>
      </c>
      <c r="CS37" s="120">
        <v>104885438.01000001</v>
      </c>
      <c r="CT37" s="120">
        <v>15661024.17</v>
      </c>
      <c r="CU37" s="120">
        <v>13149136.029999999</v>
      </c>
      <c r="CV37" s="120">
        <v>18546381.780000001</v>
      </c>
      <c r="CW37" s="120">
        <v>7982713.9800000004</v>
      </c>
      <c r="CX37" s="120">
        <v>15126544.59</v>
      </c>
      <c r="CY37" s="120">
        <v>9026557.5600000005</v>
      </c>
      <c r="CZ37" s="120">
        <v>12834513.08</v>
      </c>
      <c r="DA37" s="120">
        <v>81037956.069999993</v>
      </c>
      <c r="DB37" s="120">
        <v>240959716.86000001</v>
      </c>
      <c r="DC37" s="120">
        <v>6143122.6299999999</v>
      </c>
      <c r="DD37" s="120">
        <v>12464744.35</v>
      </c>
      <c r="DE37" s="120">
        <v>10272376.890000001</v>
      </c>
      <c r="DF37" s="120">
        <v>20139212.82</v>
      </c>
      <c r="DG37" s="120">
        <v>25243794.989999998</v>
      </c>
      <c r="DH37" s="120">
        <v>9787059.2799999993</v>
      </c>
      <c r="DI37" s="120">
        <v>17066014.48</v>
      </c>
      <c r="DJ37" s="120">
        <v>1181062353.8299999</v>
      </c>
      <c r="DK37" s="120">
        <v>11948789.26</v>
      </c>
      <c r="DL37" s="120">
        <v>40778937.140000001</v>
      </c>
      <c r="DM37" s="120">
        <v>22851002.670000002</v>
      </c>
      <c r="DN37" s="120">
        <v>8754554.8699999992</v>
      </c>
      <c r="DO37" s="120">
        <v>20720773.800000001</v>
      </c>
      <c r="DP37" s="120">
        <v>69565045.019999996</v>
      </c>
      <c r="DQ37" s="120">
        <v>30051937.489999998</v>
      </c>
      <c r="DR37" s="120">
        <v>51798666.049999997</v>
      </c>
      <c r="DS37" s="120">
        <v>253417985.66999999</v>
      </c>
      <c r="DT37" s="120">
        <v>13507378.59</v>
      </c>
      <c r="DU37" s="120">
        <v>24375602.620000001</v>
      </c>
      <c r="DV37" s="120">
        <v>30316156.390000001</v>
      </c>
      <c r="DW37" s="120">
        <v>23238096.710000001</v>
      </c>
      <c r="DX37" s="120">
        <v>18307033.899999999</v>
      </c>
      <c r="DY37" s="120">
        <v>26823035.010000002</v>
      </c>
      <c r="DZ37" s="120">
        <v>7427371.7300000004</v>
      </c>
      <c r="EA37" s="120">
        <v>17414471.379999999</v>
      </c>
      <c r="EB37" s="120">
        <v>11617945.789999999</v>
      </c>
      <c r="EC37" s="120">
        <v>14645980.66</v>
      </c>
      <c r="ED37" s="120">
        <v>166977893.24000001</v>
      </c>
      <c r="EE37" s="120">
        <v>174286742.47</v>
      </c>
      <c r="EF37" s="120">
        <v>31897084.390000001</v>
      </c>
      <c r="EG37" s="120">
        <v>8699569.5700000003</v>
      </c>
      <c r="EH37" s="120">
        <v>24619447.969999999</v>
      </c>
      <c r="EI37" s="120">
        <v>6023956.5199999996</v>
      </c>
      <c r="EJ37" s="120">
        <v>21887235.890000001</v>
      </c>
      <c r="EK37" s="120">
        <v>7706118.21</v>
      </c>
      <c r="EL37" s="120">
        <v>16777695.600000001</v>
      </c>
      <c r="EM37" s="120">
        <v>187211393.47</v>
      </c>
      <c r="EN37" s="120">
        <v>11169636.810000001</v>
      </c>
      <c r="EO37" s="120">
        <v>2484655.35</v>
      </c>
      <c r="EP37" s="120">
        <v>6927796.2400000002</v>
      </c>
      <c r="EQ37" s="120">
        <v>4773530.95</v>
      </c>
      <c r="ER37" s="120">
        <v>5283499.3499999996</v>
      </c>
      <c r="ES37" s="120">
        <v>8284419.9500000002</v>
      </c>
      <c r="ET37" s="120">
        <v>20734965.640000001</v>
      </c>
      <c r="EU37" s="120">
        <v>8185862.7999999998</v>
      </c>
      <c r="EV37" s="120">
        <v>209344195.03999999</v>
      </c>
      <c r="EW37" s="120">
        <v>29850731.489999998</v>
      </c>
      <c r="EX37" s="120">
        <v>33489433.809999999</v>
      </c>
      <c r="EY37" s="120">
        <v>22015030.420000002</v>
      </c>
      <c r="EZ37" s="120">
        <v>21887100.23</v>
      </c>
      <c r="FA37" s="120">
        <v>32780342.199999999</v>
      </c>
      <c r="FB37" s="120">
        <v>42611292.409999996</v>
      </c>
      <c r="FC37" s="120">
        <v>17992457.91</v>
      </c>
      <c r="FD37" s="120">
        <v>24036457.489999998</v>
      </c>
      <c r="FE37" s="120">
        <v>23754138.57</v>
      </c>
      <c r="FF37" s="120">
        <v>11932244.57</v>
      </c>
      <c r="FG37" s="120">
        <v>12374853.93</v>
      </c>
      <c r="FH37" s="120">
        <v>49200469.960000001</v>
      </c>
      <c r="FI37" s="120">
        <v>8326976.1600000001</v>
      </c>
      <c r="FJ37" s="120">
        <v>3231344.3</v>
      </c>
      <c r="FK37" s="120">
        <v>12839264.060000001</v>
      </c>
      <c r="FL37" s="120">
        <v>21323520.27</v>
      </c>
      <c r="FM37" s="120">
        <v>43912691.700000003</v>
      </c>
      <c r="FN37" s="120">
        <v>7957847.6399999997</v>
      </c>
      <c r="FO37" s="120">
        <v>19623061.879999999</v>
      </c>
      <c r="FP37" s="120">
        <v>1159300618.49</v>
      </c>
      <c r="FQ37" s="120">
        <v>9040407</v>
      </c>
      <c r="FR37" s="120">
        <v>21079261.43</v>
      </c>
      <c r="FS37" s="120">
        <v>15865941.029999999</v>
      </c>
      <c r="FT37" s="120">
        <v>13490825.74</v>
      </c>
      <c r="FU37" s="120">
        <v>15148862.880000001</v>
      </c>
      <c r="FV37" s="120">
        <v>40002794.560000002</v>
      </c>
      <c r="FW37" s="120">
        <v>14816090.48</v>
      </c>
      <c r="FX37" s="120">
        <v>19917531.719999999</v>
      </c>
      <c r="FY37" s="120">
        <v>26520673.530000001</v>
      </c>
      <c r="FZ37" s="120">
        <v>23121240.050000001</v>
      </c>
      <c r="GA37" s="120">
        <v>13528534.210000001</v>
      </c>
      <c r="GB37" s="120">
        <v>25985372.670000002</v>
      </c>
      <c r="GC37" s="120">
        <v>9444353.7200000007</v>
      </c>
      <c r="GD37" s="120">
        <v>87239423.799999997</v>
      </c>
      <c r="GE37" s="120">
        <v>7497490.3200000003</v>
      </c>
      <c r="GF37" s="120">
        <v>9560228.3900000006</v>
      </c>
      <c r="GG37" s="120">
        <v>17976716.449999999</v>
      </c>
      <c r="GH37" s="120">
        <v>16054592.289999999</v>
      </c>
      <c r="GI37" s="120">
        <v>13003947.039999999</v>
      </c>
      <c r="GJ37" s="120">
        <v>8406539.8900000006</v>
      </c>
      <c r="GK37" s="120">
        <v>25359736.760000002</v>
      </c>
      <c r="GL37" s="120">
        <v>6510401.0700000003</v>
      </c>
      <c r="GM37" s="120">
        <v>3784640.78</v>
      </c>
      <c r="GN37" s="120">
        <v>4739275.76</v>
      </c>
      <c r="GO37" s="120">
        <v>2863504.15</v>
      </c>
      <c r="GP37" s="120">
        <v>103610088.39</v>
      </c>
      <c r="GQ37" s="120">
        <v>50918130.530000001</v>
      </c>
      <c r="GR37" s="120">
        <v>13141269.199999999</v>
      </c>
      <c r="GS37" s="120">
        <v>19005508.949999999</v>
      </c>
      <c r="GT37" s="120">
        <v>7534586.1699999999</v>
      </c>
      <c r="GU37" s="120">
        <v>8803398.1199999992</v>
      </c>
      <c r="GV37" s="120">
        <v>8022990.9199999999</v>
      </c>
      <c r="GW37" s="120">
        <v>9205258.8399999999</v>
      </c>
      <c r="GX37" s="120">
        <v>82290338.209999993</v>
      </c>
      <c r="GY37" s="120">
        <v>11024317.300000001</v>
      </c>
      <c r="GZ37" s="120">
        <v>21538369.960000001</v>
      </c>
      <c r="HA37" s="120">
        <v>4504220.2699999996</v>
      </c>
      <c r="HB37" s="120">
        <v>258210969.31</v>
      </c>
      <c r="HC37" s="120">
        <v>133106476.91</v>
      </c>
      <c r="HD37" s="120">
        <v>102797677.43000001</v>
      </c>
      <c r="HE37" s="120">
        <v>100214634.64</v>
      </c>
      <c r="HF37" s="120">
        <v>31752523.949999999</v>
      </c>
      <c r="HG37" s="120">
        <v>72440095.290000007</v>
      </c>
      <c r="HH37" s="120">
        <v>20053372.850000001</v>
      </c>
      <c r="HI37" s="120">
        <v>517647579.27999997</v>
      </c>
      <c r="HJ37" s="120">
        <v>85388892.969999999</v>
      </c>
      <c r="HK37" s="120">
        <v>129583242.48999999</v>
      </c>
      <c r="HL37" s="120">
        <v>116975125.55</v>
      </c>
      <c r="HM37" s="120">
        <v>13703975.93</v>
      </c>
      <c r="HN37" s="120">
        <v>20760354.699999999</v>
      </c>
      <c r="HO37" s="120">
        <v>66157814.75</v>
      </c>
      <c r="HP37" s="120">
        <v>23558727.07</v>
      </c>
      <c r="HQ37" s="120">
        <v>431395161.13</v>
      </c>
      <c r="HR37" s="120">
        <v>68608043.209999993</v>
      </c>
      <c r="HS37" s="120">
        <v>12900123.83</v>
      </c>
      <c r="HT37" s="120">
        <v>7480317.7699999996</v>
      </c>
      <c r="HU37" s="120">
        <v>17654505.940000001</v>
      </c>
      <c r="HV37" s="120">
        <v>8705796.0999999996</v>
      </c>
      <c r="HW37" s="120">
        <v>26887730</v>
      </c>
      <c r="HX37" s="120">
        <v>13682515.65</v>
      </c>
      <c r="HY37" s="120">
        <v>12775031.689999999</v>
      </c>
      <c r="HZ37" s="120">
        <v>14763072.32</v>
      </c>
      <c r="IA37" s="120">
        <v>9320091.6300000008</v>
      </c>
      <c r="IB37" s="120">
        <v>44479671.619999997</v>
      </c>
      <c r="IC37" s="120">
        <v>4466965.46</v>
      </c>
      <c r="ID37" s="120">
        <v>13291240.210000001</v>
      </c>
      <c r="IE37" s="120">
        <v>3465045.5</v>
      </c>
      <c r="IF37" s="120">
        <v>8594429.0800000001</v>
      </c>
      <c r="IG37" s="120">
        <v>180368715.87</v>
      </c>
      <c r="IH37" s="120">
        <v>156263963.74000001</v>
      </c>
      <c r="II37" s="120">
        <v>15656853.9</v>
      </c>
      <c r="IJ37" s="120">
        <v>23415809.850000001</v>
      </c>
      <c r="IK37" s="120">
        <v>21708857.800000001</v>
      </c>
      <c r="IL37" s="120">
        <v>17336393.25</v>
      </c>
      <c r="IM37" s="120">
        <v>10928079.99</v>
      </c>
      <c r="IN37" s="120">
        <v>2245021.12</v>
      </c>
      <c r="IO37" s="120">
        <v>13928754.59</v>
      </c>
      <c r="IP37" s="120">
        <v>7234828.8200000003</v>
      </c>
      <c r="IQ37" s="120">
        <v>32729239.940000001</v>
      </c>
      <c r="IR37" s="120">
        <v>234502852.09999999</v>
      </c>
      <c r="IS37" s="120">
        <v>123439858.19</v>
      </c>
      <c r="IT37" s="120">
        <v>10703486.630000001</v>
      </c>
      <c r="IU37" s="120">
        <v>13738659.85</v>
      </c>
      <c r="IV37" s="120">
        <v>49693214.310000002</v>
      </c>
      <c r="IW37" s="120">
        <v>5544675.6100000003</v>
      </c>
      <c r="IX37" s="120">
        <v>13696222.34</v>
      </c>
      <c r="IY37" s="120">
        <v>4387679.6900000004</v>
      </c>
      <c r="IZ37" s="120">
        <v>4737068.33</v>
      </c>
      <c r="JA37" s="120">
        <v>6079226.6100000003</v>
      </c>
      <c r="JB37" s="120">
        <v>19876621.789999999</v>
      </c>
      <c r="JC37" s="120">
        <v>11020284.060000001</v>
      </c>
      <c r="JD37" s="120">
        <v>140337781.91</v>
      </c>
      <c r="JE37" s="120">
        <v>30849200.039999999</v>
      </c>
      <c r="JF37" s="120">
        <v>15510696.27</v>
      </c>
      <c r="JG37" s="120">
        <v>13908275.24</v>
      </c>
      <c r="JH37" s="120">
        <v>4593150.26</v>
      </c>
      <c r="JI37" s="120">
        <v>1570997.63</v>
      </c>
      <c r="JJ37" s="120">
        <v>113453710.05</v>
      </c>
      <c r="JK37" s="120">
        <v>8895780.4600000009</v>
      </c>
      <c r="JL37" s="120">
        <v>18962200.510000002</v>
      </c>
      <c r="JM37" s="120">
        <v>51221354.289999999</v>
      </c>
      <c r="JN37" s="120">
        <v>14526561.960000001</v>
      </c>
      <c r="JO37" s="120">
        <v>15234480.1</v>
      </c>
      <c r="JP37" s="120">
        <v>14581474.130000001</v>
      </c>
      <c r="JQ37" s="120">
        <v>216425638.25999999</v>
      </c>
      <c r="JR37" s="120">
        <v>63450407.310000002</v>
      </c>
      <c r="JS37" s="120">
        <v>13726660.199999999</v>
      </c>
      <c r="JT37" s="120">
        <v>6855715.25</v>
      </c>
      <c r="JU37" s="120">
        <v>15850272.02</v>
      </c>
      <c r="JV37" s="120">
        <v>6563106.04</v>
      </c>
      <c r="JW37" s="120">
        <v>36030311.560000002</v>
      </c>
      <c r="JX37" s="120">
        <v>19159612.09</v>
      </c>
      <c r="JY37" s="120">
        <v>15054390.77</v>
      </c>
      <c r="JZ37" s="120">
        <v>12910748.109999999</v>
      </c>
      <c r="KA37" s="120">
        <v>24875909.510000002</v>
      </c>
      <c r="KB37" s="120">
        <v>10141399.16</v>
      </c>
      <c r="KC37" s="120">
        <v>10731417.91</v>
      </c>
      <c r="KD37" s="120">
        <v>5057989.75</v>
      </c>
      <c r="KE37" s="120">
        <v>15064159.869999999</v>
      </c>
      <c r="KF37" s="120">
        <v>917930432.33000004</v>
      </c>
      <c r="KG37" s="120">
        <v>62583285.149999999</v>
      </c>
      <c r="KH37" s="120">
        <v>57527298.899999999</v>
      </c>
      <c r="KI37" s="120">
        <v>21365994.68</v>
      </c>
      <c r="KJ37" s="120">
        <v>50168127.609999999</v>
      </c>
      <c r="KK37" s="120">
        <v>93971988.519999996</v>
      </c>
      <c r="KL37" s="120">
        <v>86568698.370000005</v>
      </c>
      <c r="KM37" s="120">
        <v>27722326</v>
      </c>
      <c r="KN37" s="120">
        <v>14852407.74</v>
      </c>
      <c r="KO37" s="120">
        <v>172021138.61000001</v>
      </c>
      <c r="KP37" s="120">
        <v>28450912.48</v>
      </c>
      <c r="KQ37" s="120">
        <v>25347306.390000001</v>
      </c>
      <c r="KR37" s="120">
        <v>36416278.009999998</v>
      </c>
      <c r="KS37" s="120">
        <v>28797836.050000001</v>
      </c>
      <c r="KT37" s="120">
        <v>36538418.57</v>
      </c>
      <c r="KU37" s="120">
        <v>77288360.359999999</v>
      </c>
      <c r="KV37" s="120">
        <v>92986093.430000007</v>
      </c>
      <c r="KW37" s="120">
        <v>270370877.57999998</v>
      </c>
      <c r="KX37" s="120">
        <v>18037803.989999998</v>
      </c>
      <c r="KY37" s="120">
        <v>11422311.640000001</v>
      </c>
      <c r="KZ37" s="120">
        <v>15526521.939999999</v>
      </c>
      <c r="LA37" s="120">
        <v>31255892.210000001</v>
      </c>
      <c r="LB37" s="120">
        <v>14772273.050000001</v>
      </c>
      <c r="LC37" s="120">
        <v>16665702.279999999</v>
      </c>
      <c r="LD37" s="120">
        <v>12002320.73</v>
      </c>
      <c r="LE37" s="120">
        <v>491311575.76999998</v>
      </c>
      <c r="LF37" s="120">
        <v>56440166.060000002</v>
      </c>
      <c r="LG37" s="120">
        <v>152591685.99000001</v>
      </c>
      <c r="LH37" s="120">
        <v>105258440.98999999</v>
      </c>
      <c r="LI37" s="120">
        <v>32597746.73</v>
      </c>
      <c r="LJ37" s="120">
        <v>8169163.9699999997</v>
      </c>
      <c r="LK37" s="120">
        <v>2290223.2200000002</v>
      </c>
      <c r="LL37" s="120">
        <v>17022929.27</v>
      </c>
      <c r="LM37" s="120">
        <v>5361928.59</v>
      </c>
      <c r="LN37" s="120">
        <v>14195811.890000001</v>
      </c>
      <c r="LO37" s="120">
        <v>11706525.220000001</v>
      </c>
      <c r="LP37" s="120">
        <v>97086185.769999996</v>
      </c>
      <c r="LQ37" s="120">
        <v>5585358</v>
      </c>
      <c r="LR37" s="120">
        <v>28103047.780000001</v>
      </c>
      <c r="LS37" s="120">
        <v>579451464.83000004</v>
      </c>
      <c r="LT37" s="120">
        <v>70546546.299999997</v>
      </c>
      <c r="LU37" s="120">
        <v>274145143.35000002</v>
      </c>
      <c r="LV37" s="120">
        <v>108707843.08</v>
      </c>
      <c r="LW37" s="120">
        <v>22833230.670000002</v>
      </c>
      <c r="LX37" s="120">
        <v>27377736</v>
      </c>
      <c r="LY37" s="120">
        <v>30827975.420000002</v>
      </c>
      <c r="LZ37" s="120">
        <v>33368058.309999999</v>
      </c>
      <c r="MA37" s="120">
        <v>26800521.109999999</v>
      </c>
      <c r="MB37" s="120">
        <v>88199461.269999996</v>
      </c>
      <c r="MC37" s="120">
        <v>48236904.600000001</v>
      </c>
      <c r="MD37" s="120">
        <v>28835817.48</v>
      </c>
      <c r="ME37" s="120">
        <v>474669779.57999998</v>
      </c>
      <c r="MF37" s="120">
        <v>17707840.829999998</v>
      </c>
      <c r="MG37" s="120">
        <v>9752920.8499999996</v>
      </c>
      <c r="MH37" s="120">
        <v>13558311.800000001</v>
      </c>
      <c r="MI37" s="120">
        <v>18860524.530000001</v>
      </c>
      <c r="MJ37" s="120">
        <v>25273490.300000001</v>
      </c>
      <c r="MK37" s="120">
        <v>14150141.560000001</v>
      </c>
      <c r="ML37" s="120">
        <v>11231767.210000001</v>
      </c>
      <c r="MM37" s="120">
        <v>18208184.039999999</v>
      </c>
      <c r="MN37" s="120">
        <v>19185817.93</v>
      </c>
      <c r="MO37" s="120">
        <v>13775619.08</v>
      </c>
      <c r="MP37" s="120">
        <v>19360630.350000001</v>
      </c>
      <c r="MQ37" s="120">
        <v>375687828.82999998</v>
      </c>
      <c r="MR37" s="120">
        <v>23351316.190000001</v>
      </c>
      <c r="MS37" s="120">
        <v>76897922.099999994</v>
      </c>
      <c r="MT37" s="120">
        <v>4379711.71</v>
      </c>
      <c r="MU37" s="120">
        <v>49226921.590000004</v>
      </c>
      <c r="MV37" s="120">
        <v>15347829.050000001</v>
      </c>
      <c r="MW37" s="120">
        <v>103768796.31999999</v>
      </c>
      <c r="MX37" s="120">
        <v>20070446.18</v>
      </c>
      <c r="MY37" s="120">
        <v>13717971.109999999</v>
      </c>
      <c r="MZ37" s="120">
        <v>7212656.3099999996</v>
      </c>
      <c r="NA37" s="120">
        <v>22095790.719999999</v>
      </c>
      <c r="NB37" s="120">
        <v>1154477851.77</v>
      </c>
      <c r="NC37" s="120">
        <v>140129496.25999999</v>
      </c>
      <c r="ND37" s="120">
        <v>37030344.020000003</v>
      </c>
      <c r="NE37" s="120">
        <v>547452758.88999999</v>
      </c>
      <c r="NF37" s="120">
        <v>28387440.359999999</v>
      </c>
      <c r="NG37" s="120">
        <v>73775781.890000001</v>
      </c>
      <c r="NH37" s="120">
        <v>168665148.25</v>
      </c>
      <c r="NI37" s="120">
        <v>321768000.83999997</v>
      </c>
      <c r="NJ37" s="120">
        <v>16452484.859999999</v>
      </c>
      <c r="NK37" s="120">
        <v>116458866.27</v>
      </c>
      <c r="NL37" s="120">
        <v>48977166.299999997</v>
      </c>
      <c r="NM37" s="120">
        <v>42860979.600000001</v>
      </c>
      <c r="NN37" s="120">
        <v>125817410.67</v>
      </c>
      <c r="NO37" s="120">
        <v>19206841.34</v>
      </c>
      <c r="NP37" s="120">
        <v>20173865.170000002</v>
      </c>
      <c r="NQ37" s="120">
        <v>9505441.6099999994</v>
      </c>
      <c r="NR37" s="120">
        <v>18048159.149999999</v>
      </c>
      <c r="NS37" s="120">
        <v>3797701.66</v>
      </c>
      <c r="NT37" s="120">
        <v>9598814.0299999993</v>
      </c>
      <c r="NU37" s="120">
        <v>261344193.62</v>
      </c>
      <c r="NV37" s="120">
        <v>187186879.37</v>
      </c>
      <c r="NW37" s="120">
        <v>28836499.879999999</v>
      </c>
      <c r="NX37" s="120">
        <v>13945165.76</v>
      </c>
      <c r="NY37" s="120">
        <v>25440358.579999998</v>
      </c>
      <c r="NZ37" s="120">
        <v>28051681.600000001</v>
      </c>
      <c r="OA37" s="120">
        <v>8872973.6799999997</v>
      </c>
      <c r="OB37" s="120">
        <v>830860608.5</v>
      </c>
      <c r="OC37" s="120">
        <v>20400472.07</v>
      </c>
      <c r="OD37" s="120">
        <v>92521286.689999998</v>
      </c>
      <c r="OE37" s="120">
        <v>44724086.090000004</v>
      </c>
      <c r="OF37" s="120">
        <v>18906665.219999999</v>
      </c>
      <c r="OG37" s="120">
        <v>78959385.430000007</v>
      </c>
      <c r="OH37" s="120">
        <v>53509800.560000002</v>
      </c>
      <c r="OI37" s="120">
        <v>20671632.800000001</v>
      </c>
      <c r="OJ37" s="120">
        <v>90935923.200000003</v>
      </c>
      <c r="OK37" s="120">
        <v>260787408.12</v>
      </c>
      <c r="OL37" s="120">
        <v>122546400.48999999</v>
      </c>
      <c r="OM37" s="120">
        <v>549577501.95000005</v>
      </c>
      <c r="ON37" s="120">
        <v>69338868.150000006</v>
      </c>
      <c r="OO37" s="120">
        <v>45306352.460000001</v>
      </c>
      <c r="OP37" s="120">
        <v>113890676.86</v>
      </c>
      <c r="OQ37" s="120">
        <v>202378875.90000001</v>
      </c>
      <c r="OR37" s="120">
        <v>16365983.15</v>
      </c>
      <c r="OS37" s="120">
        <v>29065976.57</v>
      </c>
      <c r="OT37" s="120">
        <v>17487939.77</v>
      </c>
      <c r="OU37" s="120">
        <v>19231957.16</v>
      </c>
      <c r="OV37" s="120">
        <v>58949244.229999997</v>
      </c>
      <c r="OW37" s="120">
        <v>33324185.57</v>
      </c>
      <c r="OX37" s="120">
        <v>18294543.890000001</v>
      </c>
      <c r="OY37" s="120">
        <v>12240743.74</v>
      </c>
      <c r="OZ37" s="120">
        <v>135047443.93000001</v>
      </c>
      <c r="PA37" s="120">
        <v>11879473.279999999</v>
      </c>
      <c r="PB37" s="120">
        <v>22702647.420000002</v>
      </c>
      <c r="PC37" s="120">
        <v>5027659.58</v>
      </c>
      <c r="PD37" s="120">
        <v>11883884.630000001</v>
      </c>
      <c r="PE37" s="120">
        <v>29094831.07</v>
      </c>
      <c r="PF37" s="120">
        <v>8496600.3399999999</v>
      </c>
      <c r="PG37" s="120">
        <v>8729034.1400000006</v>
      </c>
      <c r="PH37" s="120">
        <v>8629233.8499999996</v>
      </c>
      <c r="PI37" s="120">
        <v>8189785.3200000003</v>
      </c>
      <c r="PJ37" s="120">
        <v>33648697.240000002</v>
      </c>
      <c r="PK37" s="120">
        <v>37489939.369999997</v>
      </c>
      <c r="PL37" s="120">
        <v>4583187.47</v>
      </c>
      <c r="PM37" s="120">
        <v>29106782.66</v>
      </c>
      <c r="PN37" s="120">
        <v>3207665.32</v>
      </c>
      <c r="PO37" s="120">
        <v>3097801.7</v>
      </c>
      <c r="PP37" s="120">
        <v>4418902.37</v>
      </c>
      <c r="PQ37" s="120">
        <v>1598345.42</v>
      </c>
      <c r="PR37" s="120">
        <v>775787189.49000001</v>
      </c>
      <c r="PS37" s="120">
        <v>26640738.23</v>
      </c>
      <c r="PT37" s="120">
        <v>9724942.1099999994</v>
      </c>
      <c r="PU37" s="120">
        <v>48430804.409999996</v>
      </c>
      <c r="PV37" s="120">
        <v>36370019.25</v>
      </c>
      <c r="PW37" s="120">
        <v>15637056.9</v>
      </c>
      <c r="PX37" s="120">
        <v>40544837.240000002</v>
      </c>
      <c r="PY37" s="120">
        <v>8471668.9299999997</v>
      </c>
      <c r="PZ37" s="120">
        <v>31756930.75</v>
      </c>
      <c r="QA37" s="120">
        <v>11544920.65</v>
      </c>
      <c r="QB37" s="120">
        <v>26646046.530000001</v>
      </c>
      <c r="QC37" s="120">
        <v>6344999</v>
      </c>
      <c r="QD37" s="120">
        <v>16190116.029999999</v>
      </c>
      <c r="QE37" s="120">
        <v>64555294.439999998</v>
      </c>
      <c r="QF37" s="120">
        <v>45449297.240000002</v>
      </c>
      <c r="QG37" s="120">
        <v>49932237.420000002</v>
      </c>
      <c r="QH37" s="120">
        <v>8286365.5800000001</v>
      </c>
      <c r="QI37" s="120">
        <v>2819378.61</v>
      </c>
      <c r="QJ37" s="120">
        <v>11065910.35</v>
      </c>
      <c r="QK37" s="120">
        <v>28539459.829999998</v>
      </c>
      <c r="QL37" s="120">
        <v>28476960.039999999</v>
      </c>
      <c r="QM37" s="120">
        <v>6160206.5599999996</v>
      </c>
      <c r="QN37" s="120">
        <v>11612335.789999999</v>
      </c>
      <c r="QO37" s="120">
        <v>3795064.88</v>
      </c>
      <c r="QP37" s="120">
        <v>9166714.0299999993</v>
      </c>
      <c r="QQ37" s="120">
        <v>8917878.7300000004</v>
      </c>
      <c r="QR37" s="120">
        <v>359867886.70999998</v>
      </c>
      <c r="QS37" s="120">
        <v>7474307.46</v>
      </c>
      <c r="QT37" s="120">
        <v>39044359.240000002</v>
      </c>
      <c r="QU37" s="120">
        <v>25345431.329999998</v>
      </c>
      <c r="QV37" s="120">
        <v>19614344.82</v>
      </c>
      <c r="QW37" s="120">
        <v>132973856.90000001</v>
      </c>
      <c r="QX37" s="120">
        <v>16987015.27</v>
      </c>
      <c r="QY37" s="120">
        <v>15715013.48</v>
      </c>
      <c r="QZ37" s="120">
        <v>99686914.030000001</v>
      </c>
      <c r="RA37" s="120">
        <v>17470878.100000001</v>
      </c>
      <c r="RB37" s="120">
        <v>7356338.9699999997</v>
      </c>
      <c r="RC37" s="120">
        <v>21219218.170000002</v>
      </c>
      <c r="RD37" s="120">
        <v>9853608.5800000001</v>
      </c>
      <c r="RE37" s="120">
        <v>472208117.67000002</v>
      </c>
      <c r="RF37" s="120">
        <v>26152148.649999999</v>
      </c>
      <c r="RG37" s="120">
        <v>5399260.4000000004</v>
      </c>
      <c r="RH37" s="120">
        <v>57751808.609999999</v>
      </c>
      <c r="RI37" s="120">
        <v>6514611.9900000002</v>
      </c>
      <c r="RJ37" s="120">
        <v>16036248.35</v>
      </c>
      <c r="RK37" s="120">
        <v>11442936.130000001</v>
      </c>
      <c r="RL37" s="120">
        <v>13096298.460000001</v>
      </c>
      <c r="RM37" s="120">
        <v>18948281.780000001</v>
      </c>
      <c r="RN37" s="120">
        <v>20330177.59</v>
      </c>
      <c r="RO37" s="120">
        <v>42215003.659999996</v>
      </c>
      <c r="RP37" s="120">
        <v>10439852.199999999</v>
      </c>
      <c r="RQ37" s="120">
        <v>11084803.789999999</v>
      </c>
      <c r="RR37" s="120">
        <v>8385557.8099999996</v>
      </c>
      <c r="RS37" s="120">
        <v>8931000.6400000006</v>
      </c>
      <c r="RT37" s="120">
        <v>7979330.6900000004</v>
      </c>
      <c r="RU37" s="120">
        <v>9528273.2100000009</v>
      </c>
      <c r="RV37" s="120">
        <v>9598359.7200000007</v>
      </c>
      <c r="RW37" s="120">
        <v>5338968.0199999996</v>
      </c>
      <c r="RX37" s="120">
        <v>5136736.57</v>
      </c>
      <c r="RY37" s="120">
        <v>143286328.00999999</v>
      </c>
      <c r="RZ37" s="120">
        <v>34680952.890000001</v>
      </c>
      <c r="SA37" s="120">
        <v>16549036.939999999</v>
      </c>
      <c r="SB37" s="120">
        <v>11077049.01</v>
      </c>
      <c r="SC37" s="120">
        <v>13588469.359999999</v>
      </c>
      <c r="SD37" s="120">
        <v>20652351.140000001</v>
      </c>
      <c r="SE37" s="120">
        <v>34727607.189999998</v>
      </c>
      <c r="SF37" s="120">
        <v>34648638.780000001</v>
      </c>
      <c r="SG37" s="120">
        <v>25461744.670000002</v>
      </c>
      <c r="SH37" s="120">
        <v>22172340.960000001</v>
      </c>
      <c r="SI37" s="120">
        <v>12744205.09</v>
      </c>
      <c r="SJ37" s="120">
        <v>6069597.3600000003</v>
      </c>
      <c r="SK37" s="120">
        <v>79240294.709999993</v>
      </c>
      <c r="SL37" s="120">
        <v>30566117.23</v>
      </c>
      <c r="SM37" s="120">
        <v>33414260.48</v>
      </c>
      <c r="SN37" s="120">
        <v>41859487.399999999</v>
      </c>
      <c r="SO37" s="120">
        <v>24038351.050000001</v>
      </c>
      <c r="SP37" s="120">
        <v>19785921.399999999</v>
      </c>
      <c r="SQ37" s="120">
        <v>13169435.1</v>
      </c>
      <c r="SR37" s="120">
        <v>11641833.220000001</v>
      </c>
      <c r="SS37" s="120">
        <v>170718725.52000001</v>
      </c>
      <c r="ST37" s="120">
        <v>4982129.97</v>
      </c>
      <c r="SU37" s="120">
        <v>34322316.43</v>
      </c>
      <c r="SV37" s="120">
        <v>28659250.23</v>
      </c>
      <c r="SW37" s="120">
        <v>3045278.46</v>
      </c>
      <c r="SX37" s="120">
        <v>7000291.7300000004</v>
      </c>
      <c r="SY37" s="120">
        <v>18253075.41</v>
      </c>
      <c r="SZ37" s="120">
        <v>26284084.350000001</v>
      </c>
      <c r="TA37" s="120">
        <v>8953182.0700000003</v>
      </c>
      <c r="TB37" s="120">
        <v>2917197.27</v>
      </c>
      <c r="TC37" s="120">
        <v>33449254.960000001</v>
      </c>
      <c r="TD37" s="120">
        <v>13376808.619999999</v>
      </c>
      <c r="TE37" s="120">
        <v>56166007.93</v>
      </c>
      <c r="TF37" s="120">
        <v>3882615.28</v>
      </c>
      <c r="TG37" s="120">
        <v>301391311.04000002</v>
      </c>
      <c r="TH37" s="120">
        <v>16936296.109999999</v>
      </c>
      <c r="TI37" s="120">
        <v>25028992.460000001</v>
      </c>
      <c r="TJ37" s="120">
        <v>15820950.84</v>
      </c>
      <c r="TK37" s="120">
        <v>5831628.4299999997</v>
      </c>
      <c r="TL37" s="120">
        <v>13743353.65</v>
      </c>
      <c r="TM37" s="120">
        <v>6782005.1200000001</v>
      </c>
      <c r="TN37" s="120">
        <v>22986497.850000001</v>
      </c>
      <c r="TO37" s="120">
        <v>22231216.02</v>
      </c>
      <c r="TP37" s="120">
        <v>11854267.15</v>
      </c>
      <c r="TQ37" s="120">
        <v>4270996.74</v>
      </c>
      <c r="TR37" s="120">
        <v>14688298.289999999</v>
      </c>
      <c r="TS37" s="120">
        <v>12531234.83</v>
      </c>
      <c r="TT37" s="120">
        <v>9218686.1600000001</v>
      </c>
      <c r="TU37" s="120">
        <v>13686845.33</v>
      </c>
      <c r="TV37" s="120">
        <v>18506242.07</v>
      </c>
      <c r="TW37" s="120">
        <v>86107928.900000006</v>
      </c>
      <c r="TX37" s="120">
        <v>9574706.9199999999</v>
      </c>
      <c r="TY37" s="120">
        <v>287467183.83999997</v>
      </c>
      <c r="TZ37" s="120">
        <v>42134118.740000002</v>
      </c>
      <c r="UA37" s="120">
        <v>5572747.54</v>
      </c>
      <c r="UB37" s="120">
        <v>4542107.1399999997</v>
      </c>
      <c r="UC37" s="120">
        <v>57067564.840000004</v>
      </c>
      <c r="UD37" s="120">
        <v>8884386.0099999998</v>
      </c>
      <c r="UE37" s="120">
        <v>5034349.3</v>
      </c>
      <c r="UF37" s="120">
        <v>29430272</v>
      </c>
      <c r="UG37" s="120">
        <v>18036454.789999999</v>
      </c>
      <c r="UH37" s="120">
        <v>99644778.290000007</v>
      </c>
      <c r="UI37" s="120">
        <v>22129245.739999998</v>
      </c>
      <c r="UJ37" s="120">
        <v>19493931.59</v>
      </c>
      <c r="UK37" s="120">
        <v>17753576.379999999</v>
      </c>
      <c r="UL37" s="120">
        <v>13275787.35</v>
      </c>
      <c r="UM37" s="120">
        <v>14084516.67</v>
      </c>
      <c r="UN37" s="120">
        <v>1139724595.54</v>
      </c>
      <c r="UO37" s="120">
        <v>25603097.539999999</v>
      </c>
      <c r="UP37" s="120">
        <v>13357097.76</v>
      </c>
      <c r="UQ37" s="120">
        <v>35738280.810000002</v>
      </c>
      <c r="UR37" s="120">
        <v>1601302.13</v>
      </c>
      <c r="US37" s="120">
        <v>20882673.41</v>
      </c>
      <c r="UT37" s="120">
        <v>21951368.379999999</v>
      </c>
      <c r="UU37" s="120">
        <v>6152174.3300000001</v>
      </c>
      <c r="UV37" s="120">
        <v>8656139.4299999997</v>
      </c>
      <c r="UW37" s="120">
        <v>17073651.02</v>
      </c>
      <c r="UX37" s="120">
        <v>14534099.77</v>
      </c>
      <c r="UY37" s="120">
        <v>45495442.369999997</v>
      </c>
      <c r="UZ37" s="120">
        <v>41339888.829999998</v>
      </c>
      <c r="VA37" s="120">
        <v>44177898.549999997</v>
      </c>
      <c r="VB37" s="120">
        <v>18886885.82</v>
      </c>
      <c r="VC37" s="120">
        <v>20180562.25</v>
      </c>
      <c r="VD37" s="120">
        <v>8498707.9199999999</v>
      </c>
      <c r="VE37" s="120">
        <v>9081241.6799999997</v>
      </c>
      <c r="VF37" s="120">
        <v>16303570.310000001</v>
      </c>
      <c r="VG37" s="120">
        <v>5425270.2199999997</v>
      </c>
      <c r="VH37" s="120">
        <v>13250753.439999999</v>
      </c>
      <c r="VI37" s="120">
        <v>19283283.02</v>
      </c>
      <c r="VJ37" s="120">
        <v>302290685.29000002</v>
      </c>
      <c r="VK37" s="120">
        <v>19366585.77</v>
      </c>
      <c r="VL37" s="120">
        <v>35624858.270000003</v>
      </c>
      <c r="VM37" s="120">
        <v>34033274.060000002</v>
      </c>
      <c r="VN37" s="120">
        <v>93975093.379999995</v>
      </c>
      <c r="VO37" s="120">
        <v>19585222.07</v>
      </c>
      <c r="VP37" s="120">
        <v>18201920.82</v>
      </c>
      <c r="VQ37" s="120">
        <v>1252778.18</v>
      </c>
      <c r="VR37" s="120">
        <v>36384229.719999999</v>
      </c>
      <c r="VS37" s="120">
        <v>28947695.329999998</v>
      </c>
      <c r="VT37" s="120">
        <v>18530007.719999999</v>
      </c>
      <c r="VU37" s="120">
        <v>105342270.34</v>
      </c>
      <c r="VV37" s="120">
        <v>7525535.3499999996</v>
      </c>
      <c r="VW37" s="120">
        <v>18608876.780000001</v>
      </c>
      <c r="VX37" s="120">
        <v>5611930.7800000003</v>
      </c>
      <c r="VY37" s="120">
        <v>2283746625.96</v>
      </c>
      <c r="VZ37" s="120">
        <v>27769053.780000001</v>
      </c>
      <c r="WA37" s="120">
        <v>63102975.130000003</v>
      </c>
      <c r="WB37" s="120">
        <v>31329662.609999999</v>
      </c>
      <c r="WC37" s="120">
        <v>26635657.190000001</v>
      </c>
      <c r="WD37" s="120">
        <v>10978843.359999999</v>
      </c>
      <c r="WE37" s="120">
        <v>34353739.310000002</v>
      </c>
      <c r="WF37" s="120">
        <v>47784347.130000003</v>
      </c>
      <c r="WG37" s="120">
        <v>22880024.210000001</v>
      </c>
      <c r="WH37" s="120">
        <v>20001968.809999999</v>
      </c>
      <c r="WI37" s="120">
        <v>11199590.998</v>
      </c>
      <c r="WJ37" s="120">
        <v>49710323.07</v>
      </c>
      <c r="WK37" s="120">
        <v>28315399.899999999</v>
      </c>
      <c r="WL37" s="120">
        <v>42568975.609999999</v>
      </c>
      <c r="WM37" s="120">
        <v>75111111.849999994</v>
      </c>
      <c r="WN37" s="120">
        <v>42071587.340000004</v>
      </c>
      <c r="WO37" s="120">
        <v>20825784.149999999</v>
      </c>
      <c r="WP37" s="120">
        <v>21544907.789999999</v>
      </c>
      <c r="WQ37" s="120">
        <v>13500877.1</v>
      </c>
      <c r="WR37" s="120">
        <v>25317196.210000001</v>
      </c>
      <c r="WS37" s="120">
        <v>207038913.88</v>
      </c>
      <c r="WT37" s="120">
        <v>17497398.940000001</v>
      </c>
      <c r="WU37" s="120">
        <v>33425402.109999999</v>
      </c>
      <c r="WV37" s="120">
        <v>22309893.079999998</v>
      </c>
      <c r="WW37" s="120">
        <v>11294720.09</v>
      </c>
      <c r="WX37" s="120">
        <v>12624652.4</v>
      </c>
      <c r="WY37" s="120">
        <v>16417951.74</v>
      </c>
      <c r="WZ37" s="120">
        <v>11069335.130000001</v>
      </c>
      <c r="XA37" s="120">
        <v>168742641.58000001</v>
      </c>
      <c r="XB37" s="120">
        <v>16866539.129999999</v>
      </c>
      <c r="XC37" s="120">
        <v>19678156.440000001</v>
      </c>
      <c r="XD37" s="120">
        <v>20465692.449999999</v>
      </c>
      <c r="XE37" s="120">
        <v>19441822.699999999</v>
      </c>
      <c r="XF37" s="120">
        <v>598494884.76999998</v>
      </c>
      <c r="XG37" s="120">
        <v>20503487.469999999</v>
      </c>
      <c r="XH37" s="120">
        <v>97459438.730000004</v>
      </c>
      <c r="XI37" s="120">
        <v>129409360.66</v>
      </c>
      <c r="XJ37" s="120">
        <v>21715109.449999999</v>
      </c>
      <c r="XK37" s="120">
        <v>32507207.52</v>
      </c>
      <c r="XL37" s="120">
        <v>32232096.27</v>
      </c>
      <c r="XM37" s="120">
        <v>59986064.219999999</v>
      </c>
      <c r="XN37" s="120">
        <v>11285415.630000001</v>
      </c>
      <c r="XO37" s="120">
        <v>59804007.990000002</v>
      </c>
      <c r="XP37" s="120">
        <v>41933691.649999999</v>
      </c>
      <c r="XQ37" s="120">
        <v>19448962.420000002</v>
      </c>
      <c r="XR37" s="120">
        <v>18431751.370000001</v>
      </c>
      <c r="XS37" s="120">
        <v>8089492.1399999997</v>
      </c>
      <c r="XT37" s="120">
        <v>21897283.420000002</v>
      </c>
      <c r="XU37" s="120">
        <v>7826776.2300000004</v>
      </c>
      <c r="XV37" s="120">
        <v>14947987.02</v>
      </c>
      <c r="XW37" s="120">
        <v>15811472.5</v>
      </c>
      <c r="XX37" s="120">
        <v>7575953.5599999996</v>
      </c>
      <c r="XY37" s="120">
        <v>5399684.5800000001</v>
      </c>
      <c r="XZ37" s="120">
        <v>5376884.5199999996</v>
      </c>
      <c r="YA37" s="120">
        <v>43876797.170000002</v>
      </c>
      <c r="YB37" s="120">
        <v>37725579.229999997</v>
      </c>
      <c r="YC37" s="120">
        <v>423081425.77999997</v>
      </c>
      <c r="YD37" s="120">
        <v>37697857.57</v>
      </c>
      <c r="YE37" s="120">
        <v>37885167.729999997</v>
      </c>
      <c r="YF37" s="120">
        <v>43116035.909999996</v>
      </c>
      <c r="YG37" s="120">
        <v>57255958.460000001</v>
      </c>
      <c r="YH37" s="120">
        <v>38584331.350000001</v>
      </c>
      <c r="YI37" s="120">
        <v>28317357.609999999</v>
      </c>
      <c r="YJ37" s="120">
        <v>8836613.0099999998</v>
      </c>
      <c r="YK37" s="120">
        <v>26526401.469999999</v>
      </c>
      <c r="YL37" s="120">
        <v>24649844.09</v>
      </c>
      <c r="YM37" s="120">
        <v>37467903.490000002</v>
      </c>
      <c r="YN37" s="120">
        <v>13146241.880000001</v>
      </c>
      <c r="YO37" s="120">
        <v>26788314.25</v>
      </c>
      <c r="YP37" s="120">
        <v>7494075.6500000004</v>
      </c>
      <c r="YQ37" s="120">
        <v>47575033.280000001</v>
      </c>
      <c r="YR37" s="120">
        <v>49896902.159999996</v>
      </c>
      <c r="YS37" s="120">
        <v>15501569.84</v>
      </c>
      <c r="YT37" s="120">
        <v>175193473.88</v>
      </c>
      <c r="YU37" s="120">
        <v>14760795.16</v>
      </c>
      <c r="YV37" s="120">
        <v>13195018.5</v>
      </c>
      <c r="YW37" s="120">
        <v>9079683.3000000007</v>
      </c>
      <c r="YX37" s="120">
        <v>15037897.9</v>
      </c>
      <c r="YY37" s="120">
        <v>9900454.2799999993</v>
      </c>
      <c r="YZ37" s="120">
        <v>17900705.77</v>
      </c>
      <c r="ZA37" s="120">
        <v>130388433.23</v>
      </c>
      <c r="ZB37" s="120">
        <v>13176782.07</v>
      </c>
      <c r="ZC37" s="120">
        <v>24745430.760000002</v>
      </c>
      <c r="ZD37" s="120">
        <v>19464261.960000001</v>
      </c>
      <c r="ZE37" s="120">
        <v>22288529.510000002</v>
      </c>
      <c r="ZF37" s="120">
        <v>9972183.5099999998</v>
      </c>
      <c r="ZG37" s="120">
        <v>11142384.74</v>
      </c>
      <c r="ZH37" s="120">
        <v>10008214.93</v>
      </c>
      <c r="ZI37" s="120">
        <v>35941975.890000001</v>
      </c>
      <c r="ZJ37" s="120">
        <v>391549284.25999999</v>
      </c>
      <c r="ZK37" s="120">
        <v>30734780.41</v>
      </c>
      <c r="ZL37" s="120">
        <v>91282636.769999996</v>
      </c>
      <c r="ZM37" s="120">
        <v>280519344.68000001</v>
      </c>
      <c r="ZN37" s="120">
        <v>127710137.22</v>
      </c>
      <c r="ZO37" s="120">
        <v>38366681.740000002</v>
      </c>
      <c r="ZP37" s="120">
        <v>36248569.310000002</v>
      </c>
      <c r="ZQ37" s="120">
        <v>182783522.16</v>
      </c>
      <c r="ZR37" s="120">
        <v>361243853.92000002</v>
      </c>
      <c r="ZS37" s="120">
        <v>82773801.150000006</v>
      </c>
      <c r="ZT37" s="120">
        <v>18210418.050000001</v>
      </c>
      <c r="ZU37" s="120">
        <v>44671001.68</v>
      </c>
      <c r="ZV37" s="120">
        <v>32165205.600000001</v>
      </c>
      <c r="ZW37" s="120">
        <v>30546629.41</v>
      </c>
      <c r="ZX37" s="120">
        <v>10686873.85</v>
      </c>
      <c r="ZY37" s="120">
        <v>31847256.789999999</v>
      </c>
      <c r="ZZ37" s="120">
        <v>17000467.91</v>
      </c>
      <c r="AAA37" s="120">
        <v>19909910.34</v>
      </c>
      <c r="AAB37" s="120">
        <v>46162055.659999996</v>
      </c>
      <c r="AAC37" s="120">
        <v>28735143.219999999</v>
      </c>
      <c r="AAD37" s="120">
        <v>11932327.93</v>
      </c>
      <c r="AAE37" s="120">
        <v>31062445.52</v>
      </c>
      <c r="AAF37" s="120">
        <v>100684433.48</v>
      </c>
      <c r="AAG37" s="120">
        <v>20681053.739999998</v>
      </c>
      <c r="AAH37" s="120">
        <v>21205823.780000001</v>
      </c>
      <c r="AAI37" s="120">
        <v>10460405.32</v>
      </c>
      <c r="AAJ37" s="120">
        <v>16963207.440000001</v>
      </c>
      <c r="AAK37" s="120">
        <v>8357546.25</v>
      </c>
      <c r="AAL37" s="120">
        <v>12040121.85</v>
      </c>
      <c r="AAM37" s="120">
        <v>1354501125.0999999</v>
      </c>
      <c r="AAN37" s="120">
        <v>25515605.960000001</v>
      </c>
      <c r="AAO37" s="120">
        <v>10390071.84</v>
      </c>
      <c r="AAP37" s="120">
        <v>50864904.590000004</v>
      </c>
      <c r="AAQ37" s="120">
        <v>40611563.939999998</v>
      </c>
      <c r="AAR37" s="120">
        <v>40312465.450000003</v>
      </c>
      <c r="AAS37" s="120">
        <v>32300113.210000001</v>
      </c>
      <c r="AAT37" s="120">
        <v>53816467.530000001</v>
      </c>
      <c r="AAU37" s="120">
        <v>63501010.350000001</v>
      </c>
      <c r="AAV37" s="120">
        <v>21469455.52</v>
      </c>
      <c r="AAW37" s="120">
        <v>23371569.43</v>
      </c>
      <c r="AAX37" s="120">
        <v>34580900.030000001</v>
      </c>
      <c r="AAY37" s="120">
        <v>39997651.439999998</v>
      </c>
      <c r="AAZ37" s="120">
        <v>5224524.76</v>
      </c>
      <c r="ABA37" s="120">
        <v>16945979.140000001</v>
      </c>
      <c r="ABB37" s="120">
        <v>13899586.09</v>
      </c>
      <c r="ABC37" s="120">
        <v>18544199.879999999</v>
      </c>
      <c r="ABD37" s="120">
        <v>19516035.93</v>
      </c>
      <c r="ABE37" s="120">
        <v>10395182.880000001</v>
      </c>
      <c r="ABF37" s="120">
        <v>142788866.30000001</v>
      </c>
      <c r="ABG37" s="120">
        <v>56529316.990000002</v>
      </c>
      <c r="ABH37" s="120">
        <v>26777468.32</v>
      </c>
      <c r="ABI37" s="120">
        <v>7995490.9400000004</v>
      </c>
      <c r="ABJ37" s="120">
        <v>4495200.62</v>
      </c>
      <c r="ABK37" s="120">
        <v>26777880.59</v>
      </c>
      <c r="ABL37" s="120">
        <v>17571101.940000001</v>
      </c>
      <c r="ABM37" s="120">
        <v>171249343.71000001</v>
      </c>
      <c r="ABN37" s="120">
        <v>66735939.590000004</v>
      </c>
      <c r="ABO37" s="120">
        <v>18401158.379999999</v>
      </c>
      <c r="ABP37" s="120">
        <v>43528534.159999996</v>
      </c>
      <c r="ABQ37" s="120">
        <v>12859434.1</v>
      </c>
      <c r="ABR37" s="120">
        <v>19365693.670000002</v>
      </c>
      <c r="ABS37" s="120">
        <v>12928201.960000001</v>
      </c>
      <c r="ABT37" s="120">
        <v>15042656.550000001</v>
      </c>
      <c r="ABU37" s="120">
        <v>19295022.370000001</v>
      </c>
      <c r="ABV37" s="120">
        <v>153673084.63</v>
      </c>
      <c r="ABW37" s="120">
        <v>48804940.020000003</v>
      </c>
      <c r="ABX37" s="120">
        <v>47509116.289999999</v>
      </c>
      <c r="ABY37" s="120">
        <v>11447271.119999999</v>
      </c>
      <c r="ABZ37" s="120">
        <v>27386753.32</v>
      </c>
      <c r="ACA37" s="120">
        <v>45088593.560000002</v>
      </c>
      <c r="ACB37" s="120">
        <v>5575604.9699999997</v>
      </c>
      <c r="ACC37" s="120">
        <v>10821142.82</v>
      </c>
      <c r="ACD37" s="120">
        <v>5381254.7699999996</v>
      </c>
      <c r="ACE37" s="120">
        <v>19609744.75</v>
      </c>
      <c r="ACF37" s="120">
        <v>13795771</v>
      </c>
      <c r="ACG37" s="120">
        <v>553173759.28999996</v>
      </c>
      <c r="ACH37" s="120">
        <v>11762391.51</v>
      </c>
      <c r="ACI37" s="120">
        <v>8860083.0500000007</v>
      </c>
      <c r="ACJ37" s="120">
        <v>24436829.800000001</v>
      </c>
      <c r="ACK37" s="120">
        <v>9934443.6300000008</v>
      </c>
      <c r="ACL37" s="120">
        <v>17486913.559999999</v>
      </c>
      <c r="ACM37" s="120">
        <v>70825099.909999996</v>
      </c>
      <c r="ACN37" s="120">
        <v>111364282.91</v>
      </c>
      <c r="ACO37" s="120">
        <v>154283758.52000001</v>
      </c>
      <c r="ACP37" s="120">
        <v>6083363.6399999997</v>
      </c>
      <c r="ACQ37" s="120">
        <v>14828685.73</v>
      </c>
      <c r="ACR37" s="120">
        <v>21843444.969999999</v>
      </c>
      <c r="ACS37" s="120">
        <v>12429008.16</v>
      </c>
      <c r="ACT37" s="120">
        <v>154215536.34</v>
      </c>
      <c r="ACU37" s="120">
        <v>22186539.870000001</v>
      </c>
      <c r="ACV37" s="120">
        <v>21489779.98</v>
      </c>
      <c r="ACW37" s="120">
        <v>32296286.5</v>
      </c>
      <c r="ACX37" s="120">
        <v>2812911.03</v>
      </c>
      <c r="ACY37" s="120">
        <v>15067592.630000001</v>
      </c>
      <c r="ACZ37" s="120">
        <v>1348356.01</v>
      </c>
      <c r="ADA37" s="120">
        <v>4045310.77</v>
      </c>
      <c r="ADB37" s="120">
        <v>7577703.54</v>
      </c>
      <c r="ADC37" s="120">
        <v>37344101.25</v>
      </c>
      <c r="ADD37" s="120">
        <v>54767976.68</v>
      </c>
      <c r="ADE37" s="120">
        <v>64411923.57</v>
      </c>
      <c r="ADF37" s="120">
        <v>2511773.5699999998</v>
      </c>
      <c r="ADG37" s="120">
        <v>3962958.34</v>
      </c>
      <c r="ADH37" s="120">
        <v>17100440.77</v>
      </c>
      <c r="ADI37" s="120">
        <v>1629471.87</v>
      </c>
      <c r="ADJ37" s="120">
        <v>11384324.9</v>
      </c>
      <c r="ADK37" s="120">
        <v>11533203.15</v>
      </c>
      <c r="ADL37" s="120">
        <v>12806480.439999999</v>
      </c>
      <c r="ADM37" s="120">
        <v>428323725.45999998</v>
      </c>
      <c r="ADN37" s="120">
        <v>113124475.3</v>
      </c>
      <c r="ADO37" s="120">
        <v>28506754.940000001</v>
      </c>
      <c r="ADP37" s="120">
        <v>92058283.379999995</v>
      </c>
      <c r="ADQ37" s="120">
        <v>9279982.2899999991</v>
      </c>
      <c r="ADR37" s="120">
        <v>12403825.550000001</v>
      </c>
      <c r="ADS37" s="120">
        <v>60930942.539999999</v>
      </c>
      <c r="ADT37" s="120">
        <v>4109775.89</v>
      </c>
      <c r="ADU37" s="120">
        <v>637321312.74000001</v>
      </c>
      <c r="ADV37" s="120">
        <v>59852047.939999998</v>
      </c>
      <c r="ADW37" s="120">
        <v>21412556.43</v>
      </c>
      <c r="ADX37" s="120">
        <v>28441238.420000002</v>
      </c>
      <c r="ADY37" s="120">
        <v>41241425.229999997</v>
      </c>
      <c r="ADZ37" s="120">
        <v>27219687.859999999</v>
      </c>
      <c r="AEA37" s="120">
        <v>11214772.83</v>
      </c>
      <c r="AEB37" s="120">
        <v>12581873.35</v>
      </c>
      <c r="AEC37" s="120">
        <v>8112834.4199999999</v>
      </c>
      <c r="AED37" s="120">
        <v>29655645.449999999</v>
      </c>
      <c r="AEE37" s="120">
        <v>18454589.050000001</v>
      </c>
      <c r="AEF37" s="120">
        <v>9343974.9499999993</v>
      </c>
      <c r="AEG37" s="120">
        <v>22225511.719999999</v>
      </c>
      <c r="AEH37" s="120">
        <v>18001892.629999999</v>
      </c>
      <c r="AEI37" s="120">
        <v>23301482.640000001</v>
      </c>
      <c r="AEJ37" s="120">
        <v>16849652.079999998</v>
      </c>
      <c r="AEK37" s="120">
        <v>3830213.99</v>
      </c>
      <c r="AEL37" s="120">
        <v>28867266.18</v>
      </c>
      <c r="AEM37" s="120">
        <v>9929936.8200000003</v>
      </c>
      <c r="AEN37" s="120">
        <v>48388070.159999996</v>
      </c>
      <c r="AEO37" s="120">
        <v>287832213.38999999</v>
      </c>
      <c r="AEP37" s="120">
        <v>40132274.009999998</v>
      </c>
      <c r="AEQ37" s="120">
        <v>24873655.399999999</v>
      </c>
      <c r="AER37" s="120">
        <v>24979161.59</v>
      </c>
      <c r="AES37" s="120">
        <v>15498698.42</v>
      </c>
      <c r="AET37" s="120">
        <v>42295218.369999997</v>
      </c>
      <c r="AEU37" s="120">
        <v>29650371.449999999</v>
      </c>
      <c r="AEV37" s="120">
        <v>22283423.379999999</v>
      </c>
      <c r="AEW37" s="120">
        <v>22121798.77</v>
      </c>
      <c r="AEX37" s="120">
        <v>16668951.76</v>
      </c>
      <c r="AEY37" s="120">
        <v>212006135.33000001</v>
      </c>
      <c r="AEZ37" s="120">
        <v>146747470.28</v>
      </c>
      <c r="AFA37" s="120">
        <v>70588691.209999993</v>
      </c>
      <c r="AFB37" s="120">
        <v>18413249.789999999</v>
      </c>
      <c r="AFC37" s="120">
        <v>56564693.32</v>
      </c>
      <c r="AFD37" s="120">
        <v>87307473.450000003</v>
      </c>
      <c r="AFE37" s="120">
        <v>12705798.26</v>
      </c>
      <c r="AFF37" s="120">
        <v>25086069.260000002</v>
      </c>
      <c r="AFG37" s="120">
        <v>13012297.609999999</v>
      </c>
      <c r="AFH37" s="120">
        <v>22217089.739999998</v>
      </c>
      <c r="AFI37" s="120">
        <v>9032747.9499999993</v>
      </c>
      <c r="AFJ37" s="120">
        <v>10874659.880000001</v>
      </c>
      <c r="AFK37" s="120">
        <v>21285271.550000001</v>
      </c>
      <c r="AFL37" s="120">
        <v>231287600.25999999</v>
      </c>
      <c r="AFM37" s="120">
        <v>30199003.890000001</v>
      </c>
      <c r="AFN37" s="120">
        <v>48820985.350000001</v>
      </c>
      <c r="AFO37" s="120">
        <v>13122373.109999999</v>
      </c>
      <c r="AFP37" s="120">
        <v>39871564.460000001</v>
      </c>
      <c r="AFQ37" s="120">
        <v>29985826.91</v>
      </c>
      <c r="AFR37" s="120">
        <v>7651808.7300000004</v>
      </c>
      <c r="AFS37" s="120">
        <v>33188932.620000001</v>
      </c>
      <c r="AFT37" s="120">
        <v>23787346.82</v>
      </c>
      <c r="AFU37" s="120">
        <v>3680417.94</v>
      </c>
      <c r="AFV37" s="120">
        <v>37991133.75</v>
      </c>
      <c r="AFW37" s="120">
        <v>16830230.329999998</v>
      </c>
      <c r="AFX37" s="120">
        <v>137854035.78999999</v>
      </c>
      <c r="AFY37" s="120">
        <v>15356279.33</v>
      </c>
      <c r="AFZ37" s="120">
        <v>4565912.92</v>
      </c>
      <c r="AGA37" s="120">
        <v>7297138.9699999997</v>
      </c>
      <c r="AGB37" s="120">
        <v>12355183.039999999</v>
      </c>
      <c r="AGC37" s="120">
        <v>7962085.5599999996</v>
      </c>
      <c r="AGD37" s="120">
        <v>5093159.49</v>
      </c>
      <c r="AGE37" s="120">
        <v>7756788.25</v>
      </c>
      <c r="AGF37" s="120">
        <v>5554115.7999999998</v>
      </c>
      <c r="AGG37" s="120">
        <v>9678787.0899999999</v>
      </c>
      <c r="AGH37" s="120">
        <v>7599947.0899999999</v>
      </c>
      <c r="AGI37" s="120">
        <v>521011945.69</v>
      </c>
      <c r="AGJ37" s="120">
        <v>41198090.189999998</v>
      </c>
      <c r="AGK37" s="120">
        <v>34189022.280000001</v>
      </c>
      <c r="AGL37" s="120">
        <v>10119837.039999999</v>
      </c>
      <c r="AGM37" s="120">
        <v>46671946</v>
      </c>
      <c r="AGN37" s="120">
        <v>47383806.390000001</v>
      </c>
      <c r="AGO37" s="120">
        <v>13519146.98</v>
      </c>
      <c r="AGP37" s="120">
        <v>32905991.710000001</v>
      </c>
      <c r="AGQ37" s="120">
        <v>505920126.81999999</v>
      </c>
      <c r="AGR37" s="120">
        <v>274528837.68000001</v>
      </c>
      <c r="AGS37" s="120">
        <v>7841726.6200000001</v>
      </c>
      <c r="AGT37" s="120">
        <v>129161469.23999999</v>
      </c>
      <c r="AGU37" s="120">
        <v>52989342.909999996</v>
      </c>
      <c r="AGV37" s="120">
        <v>29293231.440000001</v>
      </c>
      <c r="AGW37" s="120">
        <v>24461208.719999999</v>
      </c>
      <c r="AGX37" s="120">
        <v>15280907.310000001</v>
      </c>
      <c r="AGY37" s="120">
        <v>4428265.26</v>
      </c>
      <c r="AGZ37" s="120">
        <v>24298708.390000001</v>
      </c>
      <c r="AHA37" s="120">
        <v>45784320.479999997</v>
      </c>
      <c r="AHB37" s="120">
        <v>7542818.0800000001</v>
      </c>
      <c r="AHC37" s="120">
        <v>13534227.33</v>
      </c>
      <c r="AHD37" s="120">
        <v>17047806.949999999</v>
      </c>
      <c r="AHE37" s="120">
        <v>8777847.4800000004</v>
      </c>
      <c r="AHF37" s="120">
        <v>4777158.9800000004</v>
      </c>
      <c r="AHG37" s="120">
        <v>5855514.5700000003</v>
      </c>
      <c r="AHH37" s="120">
        <v>96247019.530000001</v>
      </c>
      <c r="AHI37" s="120">
        <v>15060053.689999999</v>
      </c>
      <c r="AHJ37" s="120">
        <v>13498345.550000001</v>
      </c>
      <c r="AHK37" s="120">
        <v>8983292.2699999996</v>
      </c>
      <c r="AHL37" s="120">
        <v>14877889.220000001</v>
      </c>
      <c r="AHM37" s="120">
        <v>8910451.5600000005</v>
      </c>
      <c r="AHN37" s="120">
        <v>7418847.8499999996</v>
      </c>
    </row>
    <row r="38" spans="1:898" ht="24.6">
      <c r="A38" s="141" t="s">
        <v>669</v>
      </c>
      <c r="B38" s="6" t="s">
        <v>2366</v>
      </c>
      <c r="C38" s="120">
        <v>-394730874.15000004</v>
      </c>
      <c r="D38" s="120">
        <v>-20704817.200000003</v>
      </c>
      <c r="E38" s="120">
        <v>-54562127.519999996</v>
      </c>
      <c r="F38" s="120">
        <v>-7728119.3500000006</v>
      </c>
      <c r="G38" s="120">
        <v>-52109298</v>
      </c>
      <c r="H38" s="120">
        <v>-31449199.480000004</v>
      </c>
      <c r="I38" s="120">
        <v>-32173055.339999996</v>
      </c>
      <c r="J38" s="120">
        <v>-12716965.220000001</v>
      </c>
      <c r="K38" s="120">
        <v>-18602769.630000003</v>
      </c>
      <c r="L38" s="120">
        <v>-19863065.739999995</v>
      </c>
      <c r="M38" s="120">
        <v>-17146493.210000001</v>
      </c>
      <c r="N38" s="120">
        <v>-13432585.699999999</v>
      </c>
      <c r="O38" s="120">
        <v>-25686021.350000001</v>
      </c>
      <c r="P38" s="120">
        <v>-16163820.67</v>
      </c>
      <c r="Q38" s="120">
        <v>-14799236.010000002</v>
      </c>
      <c r="R38" s="120">
        <v>-36617026.479999989</v>
      </c>
      <c r="S38" s="120">
        <v>-20820367.710000001</v>
      </c>
      <c r="T38" s="120">
        <v>-6864839.1800000006</v>
      </c>
      <c r="U38" s="120">
        <v>-287875056.71999997</v>
      </c>
      <c r="V38" s="120">
        <v>-103648582.27999999</v>
      </c>
      <c r="W38" s="120">
        <v>-20885788.049999997</v>
      </c>
      <c r="X38" s="120">
        <v>-32790741.82</v>
      </c>
      <c r="Y38" s="120">
        <v>-32422025.279999994</v>
      </c>
      <c r="Z38" s="120">
        <v>-35498601.340000004</v>
      </c>
      <c r="AA38" s="120">
        <v>-23652346.839999996</v>
      </c>
      <c r="AB38" s="120">
        <v>-129595715.25000001</v>
      </c>
      <c r="AC38" s="120">
        <v>-48896940.280000001</v>
      </c>
      <c r="AD38" s="120">
        <v>-25591595.890000004</v>
      </c>
      <c r="AE38" s="120">
        <v>-124614132.64999998</v>
      </c>
      <c r="AF38" s="120">
        <v>-31820976.199999999</v>
      </c>
      <c r="AG38" s="120">
        <v>-115827861.03000003</v>
      </c>
      <c r="AH38" s="120">
        <v>-72566995.13000001</v>
      </c>
      <c r="AI38" s="120">
        <v>-22937432.020000007</v>
      </c>
      <c r="AJ38" s="120">
        <v>-21447679.27</v>
      </c>
      <c r="AK38" s="120">
        <v>-13163992.719999999</v>
      </c>
      <c r="AL38" s="120">
        <v>-52774532.010000005</v>
      </c>
      <c r="AM38" s="120">
        <v>-56876485.780000001</v>
      </c>
      <c r="AN38" s="120">
        <v>-16312381.800000001</v>
      </c>
      <c r="AO38" s="120">
        <v>-44074076.649999991</v>
      </c>
      <c r="AP38" s="120">
        <v>-17261489.41</v>
      </c>
      <c r="AQ38" s="120">
        <v>-11497184.200000001</v>
      </c>
      <c r="AR38" s="120">
        <v>-10985265.320000002</v>
      </c>
      <c r="AS38" s="120">
        <v>-59967520.850000001</v>
      </c>
      <c r="AT38" s="120">
        <v>-4523384.6899999995</v>
      </c>
      <c r="AU38" s="120">
        <v>-10758135.819999998</v>
      </c>
      <c r="AV38" s="120">
        <v>-6558834.2600000007</v>
      </c>
      <c r="AW38" s="120">
        <v>-21234597.079999991</v>
      </c>
      <c r="AX38" s="120">
        <v>-25440426.729999997</v>
      </c>
      <c r="AY38" s="120">
        <v>-3499149.4000000004</v>
      </c>
      <c r="AZ38" s="120">
        <v>-9928623.5299999993</v>
      </c>
      <c r="BA38" s="120">
        <v>-6877285.6800000006</v>
      </c>
      <c r="BB38" s="120">
        <v>-7331662.0499999998</v>
      </c>
      <c r="BC38" s="120">
        <v>-5783302.5300000003</v>
      </c>
      <c r="BD38" s="120">
        <v>-8300325.8499999987</v>
      </c>
      <c r="BE38" s="120">
        <v>-39656607.82</v>
      </c>
      <c r="BF38" s="120">
        <v>-3923094.2199999997</v>
      </c>
      <c r="BG38" s="120">
        <v>-11444897.119999999</v>
      </c>
      <c r="BH38" s="120">
        <v>-209014968.29999989</v>
      </c>
      <c r="BI38" s="120">
        <v>-60659071.469999999</v>
      </c>
      <c r="BJ38" s="120">
        <v>-15534474.16</v>
      </c>
      <c r="BK38" s="120">
        <v>-6758530.4799999986</v>
      </c>
      <c r="BL38" s="120">
        <v>-21813169.440000001</v>
      </c>
      <c r="BM38" s="120">
        <v>-14505101.289999999</v>
      </c>
      <c r="BN38" s="120">
        <v>-17443338.120000001</v>
      </c>
      <c r="BO38" s="120">
        <v>-1826695.2</v>
      </c>
      <c r="BP38" s="120">
        <v>-101516.83</v>
      </c>
      <c r="BQ38" s="120">
        <v>-142277066.18000001</v>
      </c>
      <c r="BR38" s="120">
        <v>-6129440.7400000002</v>
      </c>
      <c r="BS38" s="120">
        <v>-13850417.399999999</v>
      </c>
      <c r="BT38" s="120">
        <v>-14747196.6</v>
      </c>
      <c r="BU38" s="120">
        <v>-9107073.2200000007</v>
      </c>
      <c r="BV38" s="120">
        <v>-11771212.52</v>
      </c>
      <c r="BW38" s="120">
        <v>-7106929.8799999999</v>
      </c>
      <c r="BX38" s="120">
        <v>-5912625.8200000003</v>
      </c>
      <c r="BY38" s="120">
        <v>-100753140.26000002</v>
      </c>
      <c r="BZ38" s="120">
        <v>-9001472.1099999994</v>
      </c>
      <c r="CA38" s="120">
        <v>-17902899.740000002</v>
      </c>
      <c r="CB38" s="120">
        <v>-35988823.159999996</v>
      </c>
      <c r="CC38" s="120">
        <v>-10312298.9</v>
      </c>
      <c r="CD38" s="120">
        <v>-10740165.590000004</v>
      </c>
      <c r="CE38" s="120">
        <v>-12176159.840000002</v>
      </c>
      <c r="CF38" s="120">
        <v>-174197390.57000002</v>
      </c>
      <c r="CG38" s="120">
        <v>-10771914.320000002</v>
      </c>
      <c r="CH38" s="120">
        <v>-42346698.259999998</v>
      </c>
      <c r="CI38" s="120">
        <v>-8828992.4800000004</v>
      </c>
      <c r="CJ38" s="120">
        <v>-12927889.180000002</v>
      </c>
      <c r="CK38" s="120">
        <v>-15038428.330000002</v>
      </c>
      <c r="CL38" s="120">
        <v>-14695926.9</v>
      </c>
      <c r="CM38" s="120">
        <v>-36885819.350000001</v>
      </c>
      <c r="CN38" s="120">
        <v>-4224751.87</v>
      </c>
      <c r="CO38" s="120">
        <v>-15050961.09</v>
      </c>
      <c r="CP38" s="120">
        <v>-9090714.0800000001</v>
      </c>
      <c r="CQ38" s="120">
        <v>-18977544.68</v>
      </c>
      <c r="CR38" s="120">
        <v>-9466895.5500000007</v>
      </c>
      <c r="CS38" s="120">
        <v>-162473741.30000004</v>
      </c>
      <c r="CT38" s="120">
        <v>-14310534.219999999</v>
      </c>
      <c r="CU38" s="120">
        <v>-15534696.529999999</v>
      </c>
      <c r="CV38" s="120">
        <v>-28610241.550000004</v>
      </c>
      <c r="CW38" s="120">
        <v>-3347707.36</v>
      </c>
      <c r="CX38" s="120">
        <v>-21564376.849999998</v>
      </c>
      <c r="CY38" s="120">
        <v>-11265849.960000001</v>
      </c>
      <c r="CZ38" s="120">
        <v>-10701995.609999999</v>
      </c>
      <c r="DA38" s="120">
        <v>-171827237.42999998</v>
      </c>
      <c r="DB38" s="120">
        <v>-232874824.51999998</v>
      </c>
      <c r="DC38" s="120">
        <v>-19754500.449999999</v>
      </c>
      <c r="DD38" s="120">
        <v>-22520988.809999999</v>
      </c>
      <c r="DE38" s="120">
        <v>-26606291.299999997</v>
      </c>
      <c r="DF38" s="120">
        <v>-42737460.719999999</v>
      </c>
      <c r="DG38" s="120">
        <v>-52342974.820000008</v>
      </c>
      <c r="DH38" s="120">
        <v>-29998436.599999998</v>
      </c>
      <c r="DI38" s="120">
        <v>-16205093.710000001</v>
      </c>
      <c r="DJ38" s="120">
        <v>-547870837.09000003</v>
      </c>
      <c r="DK38" s="120">
        <v>-13651735.799999997</v>
      </c>
      <c r="DL38" s="120">
        <v>-21598336.890000001</v>
      </c>
      <c r="DM38" s="120">
        <v>-18422493.270000003</v>
      </c>
      <c r="DN38" s="120">
        <v>-13946993.919899996</v>
      </c>
      <c r="DO38" s="120">
        <v>-18209316.57</v>
      </c>
      <c r="DP38" s="120">
        <v>-21905554.979999997</v>
      </c>
      <c r="DQ38" s="120">
        <v>-11573919.27</v>
      </c>
      <c r="DR38" s="120">
        <v>-57458171.069999993</v>
      </c>
      <c r="DS38" s="120">
        <v>-253429318.72999996</v>
      </c>
      <c r="DT38" s="120">
        <v>-41084948.920000002</v>
      </c>
      <c r="DU38" s="120">
        <v>-65595909.129999995</v>
      </c>
      <c r="DV38" s="120">
        <v>-96638570.519999981</v>
      </c>
      <c r="DW38" s="120">
        <v>-30052988.489999998</v>
      </c>
      <c r="DX38" s="120">
        <v>-45538991.749999993</v>
      </c>
      <c r="DY38" s="120">
        <v>-37864517.460000001</v>
      </c>
      <c r="DZ38" s="120">
        <v>-7669235.8499999987</v>
      </c>
      <c r="EA38" s="120">
        <v>-24670507.470000006</v>
      </c>
      <c r="EB38" s="120">
        <v>-19134573.940000001</v>
      </c>
      <c r="EC38" s="120">
        <v>-61805820.29999999</v>
      </c>
      <c r="ED38" s="120">
        <v>-177597174.82000002</v>
      </c>
      <c r="EE38" s="120">
        <v>-108319748.53000002</v>
      </c>
      <c r="EF38" s="120">
        <v>-14387695.57</v>
      </c>
      <c r="EG38" s="120">
        <v>-21786634.880000003</v>
      </c>
      <c r="EH38" s="120">
        <v>-17991283.770000003</v>
      </c>
      <c r="EI38" s="120">
        <v>-49411242.100000009</v>
      </c>
      <c r="EJ38" s="120">
        <v>-41573969.109999999</v>
      </c>
      <c r="EK38" s="120">
        <v>-19223065.869999997</v>
      </c>
      <c r="EL38" s="120">
        <v>-20103806.209999997</v>
      </c>
      <c r="EM38" s="120">
        <v>-282295799.81</v>
      </c>
      <c r="EN38" s="120">
        <v>-18020384.559999995</v>
      </c>
      <c r="EO38" s="120">
        <v>-25176793.029999997</v>
      </c>
      <c r="EP38" s="120">
        <v>-15688273.380000001</v>
      </c>
      <c r="EQ38" s="120">
        <v>-11410382.189999999</v>
      </c>
      <c r="ER38" s="120">
        <v>-9139656.4499999993</v>
      </c>
      <c r="ES38" s="120">
        <v>-33511838.219999995</v>
      </c>
      <c r="ET38" s="120">
        <v>-31310280.73</v>
      </c>
      <c r="EU38" s="120">
        <v>-23819865.770000003</v>
      </c>
      <c r="EV38" s="120">
        <v>-238589165.51000008</v>
      </c>
      <c r="EW38" s="120">
        <v>-8493840.9500000011</v>
      </c>
      <c r="EX38" s="120">
        <v>-11690256.76</v>
      </c>
      <c r="EY38" s="120">
        <v>-11484537.969999997</v>
      </c>
      <c r="EZ38" s="120">
        <v>-28026994.41</v>
      </c>
      <c r="FA38" s="120">
        <v>-41151908</v>
      </c>
      <c r="FB38" s="120">
        <v>-33229399.439999998</v>
      </c>
      <c r="FC38" s="120">
        <v>-17554398.640000001</v>
      </c>
      <c r="FD38" s="120">
        <v>-14060552.159999998</v>
      </c>
      <c r="FE38" s="120">
        <v>-9434419.0100000016</v>
      </c>
      <c r="FF38" s="120">
        <v>-8949597.4199999999</v>
      </c>
      <c r="FG38" s="120">
        <v>-8983942.8200000003</v>
      </c>
      <c r="FH38" s="120">
        <v>-63334385.479999997</v>
      </c>
      <c r="FI38" s="120">
        <v>-17039751.030000001</v>
      </c>
      <c r="FJ38" s="120">
        <v>-11229623.100000001</v>
      </c>
      <c r="FK38" s="120">
        <v>-18343368.43</v>
      </c>
      <c r="FL38" s="120">
        <v>-30260011.839999996</v>
      </c>
      <c r="FM38" s="120">
        <v>-32773543.839999996</v>
      </c>
      <c r="FN38" s="120">
        <v>-8847422.3200000003</v>
      </c>
      <c r="FO38" s="120">
        <v>-14038232.52</v>
      </c>
      <c r="FP38" s="120">
        <v>-335063602.24999994</v>
      </c>
      <c r="FQ38" s="120">
        <v>-18113752.25</v>
      </c>
      <c r="FR38" s="120">
        <v>-44157272.470000006</v>
      </c>
      <c r="FS38" s="120">
        <v>-34911805.289999999</v>
      </c>
      <c r="FT38" s="120">
        <v>-26684451.830000002</v>
      </c>
      <c r="FU38" s="120">
        <v>-16538959.970000001</v>
      </c>
      <c r="FV38" s="120">
        <v>-52974782.930000007</v>
      </c>
      <c r="FW38" s="120">
        <v>-46858263.069999993</v>
      </c>
      <c r="FX38" s="120">
        <v>-38644642.390000008</v>
      </c>
      <c r="FY38" s="120">
        <v>-33657811.100000001</v>
      </c>
      <c r="FZ38" s="120">
        <v>-76384071.25999999</v>
      </c>
      <c r="GA38" s="120">
        <v>-23340833.190000005</v>
      </c>
      <c r="GB38" s="120">
        <v>-31311405.619999994</v>
      </c>
      <c r="GC38" s="120">
        <v>-8881387.0899999999</v>
      </c>
      <c r="GD38" s="120">
        <v>-165827719.33000001</v>
      </c>
      <c r="GE38" s="120">
        <v>-10912627.58</v>
      </c>
      <c r="GF38" s="120">
        <v>-15803269.040000001</v>
      </c>
      <c r="GG38" s="120">
        <v>-49241784.419999987</v>
      </c>
      <c r="GH38" s="120">
        <v>-25646141.480000008</v>
      </c>
      <c r="GI38" s="120">
        <v>-18714891.949999999</v>
      </c>
      <c r="GJ38" s="120">
        <v>-21701700.48</v>
      </c>
      <c r="GK38" s="120">
        <v>-30958486.940000001</v>
      </c>
      <c r="GL38" s="120">
        <v>-11036940.039999999</v>
      </c>
      <c r="GM38" s="120">
        <v>-6370706.5000000009</v>
      </c>
      <c r="GN38" s="120">
        <v>-5268620.04</v>
      </c>
      <c r="GO38" s="120">
        <v>-6280060.8499999987</v>
      </c>
      <c r="GP38" s="120">
        <v>-105537592.43000002</v>
      </c>
      <c r="GQ38" s="120">
        <v>-7807869.1799999997</v>
      </c>
      <c r="GR38" s="120">
        <v>-13313039.419999998</v>
      </c>
      <c r="GS38" s="120">
        <v>-23357327.790000003</v>
      </c>
      <c r="GT38" s="120">
        <v>-9429774.0799999982</v>
      </c>
      <c r="GU38" s="120">
        <v>-20275325.420000002</v>
      </c>
      <c r="GV38" s="120">
        <v>-17623141.82</v>
      </c>
      <c r="GW38" s="120">
        <v>-10350500.41</v>
      </c>
      <c r="GX38" s="120">
        <v>-167674810.39999998</v>
      </c>
      <c r="GY38" s="120">
        <v>-9408873.1500000004</v>
      </c>
      <c r="GZ38" s="120">
        <v>-30078474.619999997</v>
      </c>
      <c r="HA38" s="120">
        <v>-16811659.23</v>
      </c>
      <c r="HB38" s="120">
        <v>-499492140.78999996</v>
      </c>
      <c r="HC38" s="120">
        <v>-28243876.939999998</v>
      </c>
      <c r="HD38" s="120">
        <v>-61619053.249999993</v>
      </c>
      <c r="HE38" s="120">
        <v>-89152420.000000015</v>
      </c>
      <c r="HF38" s="120">
        <v>-45058217.590000004</v>
      </c>
      <c r="HG38" s="120">
        <v>-60549562.75999999</v>
      </c>
      <c r="HH38" s="120">
        <v>-18180503.57</v>
      </c>
      <c r="HI38" s="120">
        <v>-176767861.97000003</v>
      </c>
      <c r="HJ38" s="120">
        <v>-60543347.990000002</v>
      </c>
      <c r="HK38" s="120">
        <v>-75071875.329999998</v>
      </c>
      <c r="HL38" s="120">
        <v>-23121490.66</v>
      </c>
      <c r="HM38" s="120">
        <v>-22621410.059999991</v>
      </c>
      <c r="HN38" s="120">
        <v>-17190579.170000002</v>
      </c>
      <c r="HO38" s="120">
        <v>-24233750.129999999</v>
      </c>
      <c r="HP38" s="120">
        <v>-30334479.249999996</v>
      </c>
      <c r="HQ38" s="120">
        <v>-219465427.25999999</v>
      </c>
      <c r="HR38" s="120">
        <v>-142265116.22999999</v>
      </c>
      <c r="HS38" s="120">
        <v>-19773043.140000004</v>
      </c>
      <c r="HT38" s="120">
        <v>-14559937.059999999</v>
      </c>
      <c r="HU38" s="120">
        <v>-19030159.199999999</v>
      </c>
      <c r="HV38" s="120">
        <v>-13514314.869999999</v>
      </c>
      <c r="HW38" s="120">
        <v>-43284796.190000005</v>
      </c>
      <c r="HX38" s="120">
        <v>-26932859.879999995</v>
      </c>
      <c r="HY38" s="120">
        <v>-17728902.140000004</v>
      </c>
      <c r="HZ38" s="120">
        <v>-19081623.360000003</v>
      </c>
      <c r="IA38" s="120">
        <v>-14322088.700000003</v>
      </c>
      <c r="IB38" s="120">
        <v>-30297476.879999995</v>
      </c>
      <c r="IC38" s="120">
        <v>-9199949.1999999993</v>
      </c>
      <c r="ID38" s="120">
        <v>-20195217.969999995</v>
      </c>
      <c r="IE38" s="120">
        <v>-11493611.870000003</v>
      </c>
      <c r="IF38" s="120">
        <v>-11584580.539999999</v>
      </c>
      <c r="IG38" s="120">
        <v>-239613506.51999995</v>
      </c>
      <c r="IH38" s="120">
        <v>-194364400.87999997</v>
      </c>
      <c r="II38" s="120">
        <v>-28093159.180000003</v>
      </c>
      <c r="IJ38" s="120">
        <v>-72174915.750000015</v>
      </c>
      <c r="IK38" s="120">
        <v>-88314933.120000005</v>
      </c>
      <c r="IL38" s="120">
        <v>-25230197.300000001</v>
      </c>
      <c r="IM38" s="120">
        <v>-18054967.899999995</v>
      </c>
      <c r="IN38" s="120">
        <v>-14182842.790000001</v>
      </c>
      <c r="IO38" s="120">
        <v>-11533917.119999999</v>
      </c>
      <c r="IP38" s="120">
        <v>-26995087.060000006</v>
      </c>
      <c r="IQ38" s="120">
        <v>-10195852.229999997</v>
      </c>
      <c r="IR38" s="120">
        <v>-519881014.29000002</v>
      </c>
      <c r="IS38" s="120">
        <v>-279215876.58999991</v>
      </c>
      <c r="IT38" s="120">
        <v>-15313745.300000003</v>
      </c>
      <c r="IU38" s="120">
        <v>-19927191.020000003</v>
      </c>
      <c r="IV38" s="120">
        <v>-28122223.66</v>
      </c>
      <c r="IW38" s="120">
        <v>-8688894.1000000015</v>
      </c>
      <c r="IX38" s="120">
        <v>-24021273.490000002</v>
      </c>
      <c r="IY38" s="120">
        <v>-5768406.5199999996</v>
      </c>
      <c r="IZ38" s="120">
        <v>-9415030.3000000007</v>
      </c>
      <c r="JA38" s="120">
        <v>-37234766.850000001</v>
      </c>
      <c r="JB38" s="120">
        <v>-37102826.980000004</v>
      </c>
      <c r="JC38" s="120">
        <v>-24513172.279999997</v>
      </c>
      <c r="JD38" s="120">
        <v>-40497836.760000005</v>
      </c>
      <c r="JE38" s="120">
        <v>-81825074.359999999</v>
      </c>
      <c r="JF38" s="120">
        <v>-14985868.08</v>
      </c>
      <c r="JG38" s="120">
        <v>-12544960.48</v>
      </c>
      <c r="JH38" s="120">
        <v>-12521121.940000001</v>
      </c>
      <c r="JI38" s="120">
        <v>-9629545.5800000019</v>
      </c>
      <c r="JJ38" s="120">
        <v>-225604328.40000004</v>
      </c>
      <c r="JK38" s="120">
        <v>-15309041.549999997</v>
      </c>
      <c r="JL38" s="120">
        <v>-31539382.48</v>
      </c>
      <c r="JM38" s="120">
        <v>-25283450.719999999</v>
      </c>
      <c r="JN38" s="120">
        <v>-19225897.810000002</v>
      </c>
      <c r="JO38" s="120">
        <v>-41991464.199999988</v>
      </c>
      <c r="JP38" s="120">
        <v>-16645167.489999998</v>
      </c>
      <c r="JQ38" s="120">
        <v>-227753173.82000002</v>
      </c>
      <c r="JR38" s="120">
        <v>-81274066.060000017</v>
      </c>
      <c r="JS38" s="120">
        <v>-10953125.959999999</v>
      </c>
      <c r="JT38" s="120">
        <v>-10280338.4</v>
      </c>
      <c r="JU38" s="120">
        <v>-18799166.439999998</v>
      </c>
      <c r="JV38" s="120">
        <v>-5725492.9800000004</v>
      </c>
      <c r="JW38" s="120">
        <v>-57026821.000000007</v>
      </c>
      <c r="JX38" s="120">
        <v>-20500391.689999994</v>
      </c>
      <c r="JY38" s="120">
        <v>-13657848.820000002</v>
      </c>
      <c r="JZ38" s="120">
        <v>-20645124.919999994</v>
      </c>
      <c r="KA38" s="120">
        <v>-18034069.389999997</v>
      </c>
      <c r="KB38" s="120">
        <v>-12054914.100000001</v>
      </c>
      <c r="KC38" s="120">
        <v>-13971183.700000001</v>
      </c>
      <c r="KD38" s="120">
        <v>-2810894.2800000003</v>
      </c>
      <c r="KE38" s="120">
        <v>-6142632.3499999996</v>
      </c>
      <c r="KF38" s="120">
        <v>-459781486.05000001</v>
      </c>
      <c r="KG38" s="120">
        <v>-65212131.359999992</v>
      </c>
      <c r="KH38" s="120">
        <v>-16833633.050000001</v>
      </c>
      <c r="KI38" s="120">
        <v>-21063094.660000004</v>
      </c>
      <c r="KJ38" s="120">
        <v>-23109974.389999997</v>
      </c>
      <c r="KK38" s="120">
        <v>-24144882.350000001</v>
      </c>
      <c r="KL38" s="120">
        <v>-67213170.599999994</v>
      </c>
      <c r="KM38" s="120">
        <v>-22974668.34</v>
      </c>
      <c r="KN38" s="120">
        <v>-19803252.890000001</v>
      </c>
      <c r="KO38" s="120">
        <v>-200745697.49999997</v>
      </c>
      <c r="KP38" s="120">
        <v>-24546273.709999993</v>
      </c>
      <c r="KQ38" s="120">
        <v>-32561297.519999996</v>
      </c>
      <c r="KR38" s="120">
        <v>-129950386.97999997</v>
      </c>
      <c r="KS38" s="120">
        <v>-22125123.990000002</v>
      </c>
      <c r="KT38" s="120">
        <v>-47255207.740000002</v>
      </c>
      <c r="KU38" s="120">
        <v>-212180194.07999998</v>
      </c>
      <c r="KV38" s="120">
        <v>-21761752.5</v>
      </c>
      <c r="KW38" s="120">
        <v>-239063911.94999996</v>
      </c>
      <c r="KX38" s="120">
        <v>-25184379.670000006</v>
      </c>
      <c r="KY38" s="120">
        <v>-14957544.26</v>
      </c>
      <c r="KZ38" s="120">
        <v>-36097111.380000003</v>
      </c>
      <c r="LA38" s="120">
        <v>-39145281.770000011</v>
      </c>
      <c r="LB38" s="120">
        <v>-21858070.650000002</v>
      </c>
      <c r="LC38" s="120">
        <v>-14641567.079999998</v>
      </c>
      <c r="LD38" s="120">
        <v>-19578660.630000003</v>
      </c>
      <c r="LE38" s="120">
        <v>-430226419.70999986</v>
      </c>
      <c r="LF38" s="120">
        <v>-94962828.789999992</v>
      </c>
      <c r="LG38" s="120">
        <v>-169081428.51999998</v>
      </c>
      <c r="LH38" s="120">
        <v>-134860437.16000003</v>
      </c>
      <c r="LI38" s="120">
        <v>-21334981.639999997</v>
      </c>
      <c r="LJ38" s="120">
        <v>-15923740.825999998</v>
      </c>
      <c r="LK38" s="120">
        <v>-10263964.079999998</v>
      </c>
      <c r="LL38" s="120">
        <v>-16004357.730000002</v>
      </c>
      <c r="LM38" s="120">
        <v>-5966335.2000000011</v>
      </c>
      <c r="LN38" s="120">
        <v>-30027202.010000002</v>
      </c>
      <c r="LO38" s="120">
        <v>-15430290.869999999</v>
      </c>
      <c r="LP38" s="120">
        <v>-176679016.75999999</v>
      </c>
      <c r="LQ38" s="120">
        <v>-19550786.27</v>
      </c>
      <c r="LR38" s="120">
        <v>-9755105.629999999</v>
      </c>
      <c r="LS38" s="120">
        <v>-340565600.98000008</v>
      </c>
      <c r="LT38" s="120">
        <v>-147326394.10000005</v>
      </c>
      <c r="LU38" s="120">
        <v>-433234436.36000001</v>
      </c>
      <c r="LV38" s="120">
        <v>-112208846.43000001</v>
      </c>
      <c r="LW38" s="120">
        <v>-40292049.659999996</v>
      </c>
      <c r="LX38" s="120">
        <v>-35767044.939999998</v>
      </c>
      <c r="LY38" s="120">
        <v>-38861528.199999996</v>
      </c>
      <c r="LZ38" s="120">
        <v>-31158487.492999997</v>
      </c>
      <c r="MA38" s="120">
        <v>-33388530.090000004</v>
      </c>
      <c r="MB38" s="120">
        <v>-24835623.650000002</v>
      </c>
      <c r="MC38" s="120">
        <v>-81227867.849999994</v>
      </c>
      <c r="MD38" s="120">
        <v>-19381349.260000002</v>
      </c>
      <c r="ME38" s="120">
        <v>-243815439.41999996</v>
      </c>
      <c r="MF38" s="120">
        <v>-38345657.060000002</v>
      </c>
      <c r="MG38" s="120">
        <v>-14129157</v>
      </c>
      <c r="MH38" s="120">
        <v>-25178198.170000002</v>
      </c>
      <c r="MI38" s="120">
        <v>-19203155.009999998</v>
      </c>
      <c r="MJ38" s="120">
        <v>-32975376.699999999</v>
      </c>
      <c r="MK38" s="120">
        <v>-28261349.960000001</v>
      </c>
      <c r="ML38" s="120">
        <v>-17961495.469999999</v>
      </c>
      <c r="MM38" s="120">
        <v>-30824446.59</v>
      </c>
      <c r="MN38" s="120">
        <v>-23568478.979999997</v>
      </c>
      <c r="MO38" s="120">
        <v>-19821735.629999999</v>
      </c>
      <c r="MP38" s="120">
        <v>-21010618.629999995</v>
      </c>
      <c r="MQ38" s="120">
        <v>-438333550.86999995</v>
      </c>
      <c r="MR38" s="120">
        <v>-22682094.09</v>
      </c>
      <c r="MS38" s="120">
        <v>-20395148.440000001</v>
      </c>
      <c r="MT38" s="120">
        <v>-31424731.449999999</v>
      </c>
      <c r="MU38" s="120">
        <v>-43094570.489999995</v>
      </c>
      <c r="MV38" s="120">
        <v>-22255513.460000005</v>
      </c>
      <c r="MW38" s="120">
        <v>-68398150.169999987</v>
      </c>
      <c r="MX38" s="120">
        <v>-36950760.879999995</v>
      </c>
      <c r="MY38" s="120">
        <v>-16958179.150000002</v>
      </c>
      <c r="MZ38" s="120">
        <v>-7005308.4400000004</v>
      </c>
      <c r="NA38" s="120">
        <v>-7936984.6400000006</v>
      </c>
      <c r="NB38" s="120">
        <v>-801667025.23999989</v>
      </c>
      <c r="NC38" s="120">
        <v>-37937706.210000001</v>
      </c>
      <c r="ND38" s="120">
        <v>-16738903.209999999</v>
      </c>
      <c r="NE38" s="120">
        <v>-150126410.72000003</v>
      </c>
      <c r="NF38" s="120">
        <v>-16202428.490000002</v>
      </c>
      <c r="NG38" s="120">
        <v>-37383628.440000005</v>
      </c>
      <c r="NH38" s="120">
        <v>-124214059.28</v>
      </c>
      <c r="NI38" s="120">
        <v>-133438373.87</v>
      </c>
      <c r="NJ38" s="120">
        <v>-1837151.28</v>
      </c>
      <c r="NK38" s="120">
        <v>-33480171.16</v>
      </c>
      <c r="NL38" s="120">
        <v>-30027753.689999998</v>
      </c>
      <c r="NM38" s="120">
        <v>-19332782.850000005</v>
      </c>
      <c r="NN38" s="120">
        <v>-123496023.71000002</v>
      </c>
      <c r="NO38" s="120">
        <v>-13799512.73</v>
      </c>
      <c r="NP38" s="120">
        <v>-19451671.959999997</v>
      </c>
      <c r="NQ38" s="120">
        <v>-6718447.0699999994</v>
      </c>
      <c r="NR38" s="120">
        <v>-14423838.499999998</v>
      </c>
      <c r="NS38" s="120">
        <v>-3185067.5100000007</v>
      </c>
      <c r="NT38" s="120">
        <v>-6945691.5600000005</v>
      </c>
      <c r="NU38" s="120">
        <v>-373898811.01000011</v>
      </c>
      <c r="NV38" s="120">
        <v>-143193589.24000001</v>
      </c>
      <c r="NW38" s="120">
        <v>-27185290.650000002</v>
      </c>
      <c r="NX38" s="120">
        <v>-15066686.860000003</v>
      </c>
      <c r="NY38" s="120">
        <v>-16786106.75</v>
      </c>
      <c r="NZ38" s="120">
        <v>-29166518.550000004</v>
      </c>
      <c r="OA38" s="120">
        <v>-12264936.639999999</v>
      </c>
      <c r="OB38" s="120">
        <v>-345565080.94</v>
      </c>
      <c r="OC38" s="120">
        <v>-121823270.40999998</v>
      </c>
      <c r="OD38" s="120">
        <v>-25407246.499999996</v>
      </c>
      <c r="OE38" s="120">
        <v>-98701639.690000027</v>
      </c>
      <c r="OF38" s="120">
        <v>-28554224.369999997</v>
      </c>
      <c r="OG38" s="120">
        <v>-30010909.830000002</v>
      </c>
      <c r="OH38" s="120">
        <v>-63299078.820000015</v>
      </c>
      <c r="OI38" s="120">
        <v>-11440625.139999999</v>
      </c>
      <c r="OJ38" s="120">
        <v>-49026738.490000002</v>
      </c>
      <c r="OK38" s="120">
        <v>-337691241.8599999</v>
      </c>
      <c r="OL38" s="120">
        <v>-87666514.75999999</v>
      </c>
      <c r="OM38" s="120">
        <v>-149215905.47999999</v>
      </c>
      <c r="ON38" s="120">
        <v>-39294921.790000007</v>
      </c>
      <c r="OO38" s="120">
        <v>-28267874.100000001</v>
      </c>
      <c r="OP38" s="120">
        <v>-51530424.920000002</v>
      </c>
      <c r="OQ38" s="120">
        <v>-228353463.37</v>
      </c>
      <c r="OR38" s="120">
        <v>-23544571.049999997</v>
      </c>
      <c r="OS38" s="120">
        <v>-15381517.130000001</v>
      </c>
      <c r="OT38" s="120">
        <v>-46490356.089999989</v>
      </c>
      <c r="OU38" s="120">
        <v>-28916328.760000005</v>
      </c>
      <c r="OV38" s="120">
        <v>-73029255.059999987</v>
      </c>
      <c r="OW38" s="120">
        <v>-20315258.82</v>
      </c>
      <c r="OX38" s="120">
        <v>-10157701.120000001</v>
      </c>
      <c r="OY38" s="120">
        <v>-15095418.57</v>
      </c>
      <c r="OZ38" s="120">
        <v>-295769845.17000002</v>
      </c>
      <c r="PA38" s="120">
        <v>-8166660.9099999992</v>
      </c>
      <c r="PB38" s="120">
        <v>-97907838.809999987</v>
      </c>
      <c r="PC38" s="120">
        <v>-8894695.8000000007</v>
      </c>
      <c r="PD38" s="120">
        <v>-24573754.210000001</v>
      </c>
      <c r="PE38" s="120">
        <v>-49509286.350000001</v>
      </c>
      <c r="PF38" s="120">
        <v>-19452631.089999996</v>
      </c>
      <c r="PG38" s="120">
        <v>-13490844.829999998</v>
      </c>
      <c r="PH38" s="120">
        <v>-31532479.420000006</v>
      </c>
      <c r="PI38" s="120">
        <v>-24097433.02</v>
      </c>
      <c r="PJ38" s="120">
        <v>-35955961.5</v>
      </c>
      <c r="PK38" s="120">
        <v>-30785678.370000001</v>
      </c>
      <c r="PL38" s="120">
        <v>-11068481.889999999</v>
      </c>
      <c r="PM38" s="120">
        <v>-106183061.62000002</v>
      </c>
      <c r="PN38" s="120">
        <v>-4305623.9499999993</v>
      </c>
      <c r="PO38" s="120">
        <v>-6790071.4299999997</v>
      </c>
      <c r="PP38" s="120">
        <v>-6994125.9299999997</v>
      </c>
      <c r="PQ38" s="120">
        <v>-10550350.310000001</v>
      </c>
      <c r="PR38" s="120">
        <v>-610157407.44000006</v>
      </c>
      <c r="PS38" s="120">
        <v>-19903157.409999996</v>
      </c>
      <c r="PT38" s="120">
        <v>-19597457.18</v>
      </c>
      <c r="PU38" s="120">
        <v>-19771812.939999998</v>
      </c>
      <c r="PV38" s="120">
        <v>-151259356.83999997</v>
      </c>
      <c r="PW38" s="120">
        <v>-28176674.819999997</v>
      </c>
      <c r="PX38" s="120">
        <v>-67995422.020000011</v>
      </c>
      <c r="PY38" s="120">
        <v>-12781320.199999999</v>
      </c>
      <c r="PZ38" s="120">
        <v>-51743425.489999995</v>
      </c>
      <c r="QA38" s="120">
        <v>-6914095.5700000003</v>
      </c>
      <c r="QB38" s="120">
        <v>-57187843.350000009</v>
      </c>
      <c r="QC38" s="120">
        <v>-18779349.820000004</v>
      </c>
      <c r="QD38" s="120">
        <v>-12330730.67</v>
      </c>
      <c r="QE38" s="120">
        <v>-18256224.460000001</v>
      </c>
      <c r="QF38" s="120">
        <v>-59208947.650000013</v>
      </c>
      <c r="QG38" s="120">
        <v>-23042415.530000001</v>
      </c>
      <c r="QH38" s="120">
        <v>-21242981.979999993</v>
      </c>
      <c r="QI38" s="120">
        <v>-26527978.139999989</v>
      </c>
      <c r="QJ38" s="120">
        <v>-14020333.859999999</v>
      </c>
      <c r="QK38" s="120">
        <v>-87152820.48999998</v>
      </c>
      <c r="QL38" s="120">
        <v>-77330841.579999983</v>
      </c>
      <c r="QM38" s="120">
        <v>-17223526.460000001</v>
      </c>
      <c r="QN38" s="120">
        <v>-5509262.7599999988</v>
      </c>
      <c r="QO38" s="120">
        <v>-4454526.41</v>
      </c>
      <c r="QP38" s="120">
        <v>-2032438.8499999999</v>
      </c>
      <c r="QQ38" s="120">
        <v>-4213185.84</v>
      </c>
      <c r="QR38" s="120">
        <v>-280988872.80000001</v>
      </c>
      <c r="QS38" s="120">
        <v>-12399868.600000001</v>
      </c>
      <c r="QT38" s="120">
        <v>-73783046.589999989</v>
      </c>
      <c r="QU38" s="120">
        <v>-11473026.539999999</v>
      </c>
      <c r="QV38" s="120">
        <v>-20981098.300000001</v>
      </c>
      <c r="QW38" s="120">
        <v>-42902983.899999999</v>
      </c>
      <c r="QX38" s="120">
        <v>-15381654.579999996</v>
      </c>
      <c r="QY38" s="120">
        <v>-28028606.590000004</v>
      </c>
      <c r="QZ38" s="120">
        <v>-33076522.270000003</v>
      </c>
      <c r="RA38" s="120">
        <v>-20436614.32</v>
      </c>
      <c r="RB38" s="120">
        <v>-9964272.1900000013</v>
      </c>
      <c r="RC38" s="120">
        <v>-9636573.5199999977</v>
      </c>
      <c r="RD38" s="120">
        <v>-6671180.4900000002</v>
      </c>
      <c r="RE38" s="120">
        <v>-439201837.88</v>
      </c>
      <c r="RF38" s="120">
        <v>-53941758.690000005</v>
      </c>
      <c r="RG38" s="120">
        <v>-34959379.879999995</v>
      </c>
      <c r="RH38" s="120">
        <v>-17827856.599999998</v>
      </c>
      <c r="RI38" s="120">
        <v>-27726664.419999994</v>
      </c>
      <c r="RJ38" s="120">
        <v>-42347280.280000001</v>
      </c>
      <c r="RK38" s="120">
        <v>-81255723.870000005</v>
      </c>
      <c r="RL38" s="120">
        <v>-22861937.740000002</v>
      </c>
      <c r="RM38" s="120">
        <v>-32513013.290000003</v>
      </c>
      <c r="RN38" s="120">
        <v>-55155707.899999999</v>
      </c>
      <c r="RO38" s="120">
        <v>-43997454.500000007</v>
      </c>
      <c r="RP38" s="120">
        <v>-16466513.870000003</v>
      </c>
      <c r="RQ38" s="120">
        <v>-18665202.699999999</v>
      </c>
      <c r="RR38" s="120">
        <v>-46690939.320000008</v>
      </c>
      <c r="RS38" s="120">
        <v>-13537197.119999999</v>
      </c>
      <c r="RT38" s="120">
        <v>-18269237.52</v>
      </c>
      <c r="RU38" s="120">
        <v>-21548668.579999998</v>
      </c>
      <c r="RV38" s="120">
        <v>-8452993.5399999991</v>
      </c>
      <c r="RW38" s="120">
        <v>-8701544.5299999993</v>
      </c>
      <c r="RX38" s="120">
        <v>-13576446.599999998</v>
      </c>
      <c r="RY38" s="120">
        <v>-140829236.55999997</v>
      </c>
      <c r="RZ38" s="120">
        <v>-10544790.24</v>
      </c>
      <c r="SA38" s="120">
        <v>-10578652.920000002</v>
      </c>
      <c r="SB38" s="120">
        <v>-16074951.760000002</v>
      </c>
      <c r="SC38" s="120">
        <v>-11533329.15</v>
      </c>
      <c r="SD38" s="120">
        <v>-22069274.719999999</v>
      </c>
      <c r="SE38" s="120">
        <v>-9634438.2100000009</v>
      </c>
      <c r="SF38" s="120">
        <v>-17044401.700000003</v>
      </c>
      <c r="SG38" s="120">
        <v>-12674998.919999998</v>
      </c>
      <c r="SH38" s="120">
        <v>-7422307.7599999988</v>
      </c>
      <c r="SI38" s="120">
        <v>-65092039.540000007</v>
      </c>
      <c r="SJ38" s="120">
        <v>-5573017.1399999997</v>
      </c>
      <c r="SK38" s="120">
        <v>-137495906.97</v>
      </c>
      <c r="SL38" s="120">
        <v>-16413962.939999999</v>
      </c>
      <c r="SM38" s="120">
        <v>-24701434.480000004</v>
      </c>
      <c r="SN38" s="120">
        <v>-36364482.690000005</v>
      </c>
      <c r="SO38" s="120">
        <v>-23648838.800000001</v>
      </c>
      <c r="SP38" s="120">
        <v>-16612784.409999998</v>
      </c>
      <c r="SQ38" s="120">
        <v>-17627658.020000003</v>
      </c>
      <c r="SR38" s="120">
        <v>-17865372.390000001</v>
      </c>
      <c r="SS38" s="120">
        <v>-266513391.17000002</v>
      </c>
      <c r="ST38" s="120">
        <v>-7020227.6599999992</v>
      </c>
      <c r="SU38" s="120">
        <v>-11246819.92</v>
      </c>
      <c r="SV38" s="120">
        <v>-24518134.709999997</v>
      </c>
      <c r="SW38" s="120">
        <v>-8845992.2300000004</v>
      </c>
      <c r="SX38" s="120">
        <v>-7734974.4199999999</v>
      </c>
      <c r="SY38" s="120">
        <v>-5895371.96</v>
      </c>
      <c r="SZ38" s="120">
        <v>-38082760.769999996</v>
      </c>
      <c r="TA38" s="120">
        <v>-10002580.24</v>
      </c>
      <c r="TB38" s="120">
        <v>-12558303.779999999</v>
      </c>
      <c r="TC38" s="120">
        <v>-14714946.809999999</v>
      </c>
      <c r="TD38" s="120">
        <v>-17776439.300000004</v>
      </c>
      <c r="TE38" s="120">
        <v>-10166795.009999998</v>
      </c>
      <c r="TF38" s="120">
        <v>-9010540.75</v>
      </c>
      <c r="TG38" s="120">
        <v>-564105097.30999994</v>
      </c>
      <c r="TH38" s="120">
        <v>-13719912.49</v>
      </c>
      <c r="TI38" s="120">
        <v>-11773941.239999998</v>
      </c>
      <c r="TJ38" s="120">
        <v>-53329038.380000003</v>
      </c>
      <c r="TK38" s="120">
        <v>-25194007.460000001</v>
      </c>
      <c r="TL38" s="120">
        <v>-20416852.720000003</v>
      </c>
      <c r="TM38" s="120">
        <v>-10858698.299999999</v>
      </c>
      <c r="TN38" s="120">
        <v>-55386448.450000003</v>
      </c>
      <c r="TO38" s="120">
        <v>-12701166.619999999</v>
      </c>
      <c r="TP38" s="120">
        <v>-39160719.780000001</v>
      </c>
      <c r="TQ38" s="120">
        <v>-38756076.609999999</v>
      </c>
      <c r="TR38" s="120">
        <v>-8686360.0399999972</v>
      </c>
      <c r="TS38" s="120">
        <v>-11015566.720000001</v>
      </c>
      <c r="TT38" s="120">
        <v>-17537416.399999999</v>
      </c>
      <c r="TU38" s="120">
        <v>-17066183.329999998</v>
      </c>
      <c r="TV38" s="120">
        <v>-8350665.7999999998</v>
      </c>
      <c r="TW38" s="120">
        <v>-110662343.56000003</v>
      </c>
      <c r="TX38" s="120">
        <v>-18539447.43</v>
      </c>
      <c r="TY38" s="120">
        <v>-151527190.81</v>
      </c>
      <c r="TZ38" s="120">
        <v>-41261113.230000004</v>
      </c>
      <c r="UA38" s="120">
        <v>-19847731.590000004</v>
      </c>
      <c r="UB38" s="120">
        <v>-16799799.23</v>
      </c>
      <c r="UC38" s="120">
        <v>-192947687.88000003</v>
      </c>
      <c r="UD38" s="120">
        <v>-13815544.489999998</v>
      </c>
      <c r="UE38" s="120">
        <v>-12745154.950000001</v>
      </c>
      <c r="UF38" s="120">
        <v>-25899448.84</v>
      </c>
      <c r="UG38" s="120">
        <v>-11294693</v>
      </c>
      <c r="UH38" s="120">
        <v>-214762252.10999998</v>
      </c>
      <c r="UI38" s="120">
        <v>-43086690.639999993</v>
      </c>
      <c r="UJ38" s="120">
        <v>-31676300.18</v>
      </c>
      <c r="UK38" s="120">
        <v>-47271361.539999999</v>
      </c>
      <c r="UL38" s="120">
        <v>-23979727.939999998</v>
      </c>
      <c r="UM38" s="120">
        <v>-21367030.399999999</v>
      </c>
      <c r="UN38" s="120">
        <v>-566667644.66000009</v>
      </c>
      <c r="UO38" s="120">
        <v>-29653652.25</v>
      </c>
      <c r="UP38" s="120">
        <v>-27430930.200000007</v>
      </c>
      <c r="UQ38" s="120">
        <v>-103731874.41000001</v>
      </c>
      <c r="UR38" s="120">
        <v>-10316882.469999997</v>
      </c>
      <c r="US38" s="120">
        <v>-18912780.240000006</v>
      </c>
      <c r="UT38" s="120">
        <v>-56695064.169999994</v>
      </c>
      <c r="UU38" s="120">
        <v>-9299268.7499999981</v>
      </c>
      <c r="UV38" s="120">
        <v>-14109291.369999999</v>
      </c>
      <c r="UW38" s="120">
        <v>-23102374.02</v>
      </c>
      <c r="UX38" s="120">
        <v>-27923103.330000002</v>
      </c>
      <c r="UY38" s="120">
        <v>-44611536.729999989</v>
      </c>
      <c r="UZ38" s="120">
        <v>-26951332.460000001</v>
      </c>
      <c r="VA38" s="120">
        <v>-31027813.73</v>
      </c>
      <c r="VB38" s="120">
        <v>-12131538.82</v>
      </c>
      <c r="VC38" s="120">
        <v>-18296982.539999999</v>
      </c>
      <c r="VD38" s="120">
        <v>-13978711.08</v>
      </c>
      <c r="VE38" s="120">
        <v>-10781006.880000001</v>
      </c>
      <c r="VF38" s="120">
        <v>-45251932.739999995</v>
      </c>
      <c r="VG38" s="120">
        <v>-7840954.04</v>
      </c>
      <c r="VH38" s="120">
        <v>-6525949.8499999987</v>
      </c>
      <c r="VI38" s="120">
        <v>-13402664.280000001</v>
      </c>
      <c r="VJ38" s="120">
        <v>-380698095.36000001</v>
      </c>
      <c r="VK38" s="120">
        <v>-24332255.760000002</v>
      </c>
      <c r="VL38" s="120">
        <v>-22000331.970000006</v>
      </c>
      <c r="VM38" s="120">
        <v>-40292320.429999992</v>
      </c>
      <c r="VN38" s="120">
        <v>-57677591.579999998</v>
      </c>
      <c r="VO38" s="120">
        <v>-34273905.560000002</v>
      </c>
      <c r="VP38" s="120">
        <v>-35339956.029999994</v>
      </c>
      <c r="VQ38" s="120">
        <v>-16850695.670000002</v>
      </c>
      <c r="VR38" s="120">
        <v>-14847772.929999998</v>
      </c>
      <c r="VS38" s="120">
        <v>-116941533.48999999</v>
      </c>
      <c r="VT38" s="120">
        <v>-19317948.619999994</v>
      </c>
      <c r="VU38" s="120">
        <v>-41544112.210000001</v>
      </c>
      <c r="VV38" s="120">
        <v>-20993490.420000002</v>
      </c>
      <c r="VW38" s="120">
        <v>-6198535.7800000003</v>
      </c>
      <c r="VX38" s="120">
        <v>-11811353.83</v>
      </c>
      <c r="VY38" s="120">
        <v>-792628574.3599999</v>
      </c>
      <c r="VZ38" s="120">
        <v>-31721991.790000003</v>
      </c>
      <c r="WA38" s="120">
        <v>-17273588.329999998</v>
      </c>
      <c r="WB38" s="120">
        <v>-28323749.469999999</v>
      </c>
      <c r="WC38" s="120">
        <v>-10884325.25</v>
      </c>
      <c r="WD38" s="120">
        <v>-21778484.519999996</v>
      </c>
      <c r="WE38" s="120">
        <v>-32331336.120000001</v>
      </c>
      <c r="WF38" s="120">
        <v>-35616195.800000004</v>
      </c>
      <c r="WG38" s="120">
        <v>-15561852.319999998</v>
      </c>
      <c r="WH38" s="120">
        <v>-37968824.929999985</v>
      </c>
      <c r="WI38" s="120">
        <v>-14959894.868000003</v>
      </c>
      <c r="WJ38" s="120">
        <v>-49916918.729999989</v>
      </c>
      <c r="WK38" s="120">
        <v>-33672830.709999993</v>
      </c>
      <c r="WL38" s="120">
        <v>-52723550.039999992</v>
      </c>
      <c r="WM38" s="120">
        <v>-62642232.659999982</v>
      </c>
      <c r="WN38" s="120">
        <v>-20156199.130000006</v>
      </c>
      <c r="WO38" s="120">
        <v>-31651622.749999996</v>
      </c>
      <c r="WP38" s="120">
        <v>-25231489.740000002</v>
      </c>
      <c r="WQ38" s="120">
        <v>-21284420.819999997</v>
      </c>
      <c r="WR38" s="120">
        <v>-41118496.789999984</v>
      </c>
      <c r="WS38" s="120">
        <v>-168796894.86000001</v>
      </c>
      <c r="WT38" s="120">
        <v>-23596336.790000003</v>
      </c>
      <c r="WU38" s="120">
        <v>-20251106.849999998</v>
      </c>
      <c r="WV38" s="120">
        <v>-21431657.48</v>
      </c>
      <c r="WW38" s="120">
        <v>-10062839.02</v>
      </c>
      <c r="WX38" s="120">
        <v>-15108075.810000001</v>
      </c>
      <c r="WY38" s="120">
        <v>-8005562.1499999985</v>
      </c>
      <c r="WZ38" s="120">
        <v>-13351544.240000002</v>
      </c>
      <c r="XA38" s="120">
        <v>-146049501.66000003</v>
      </c>
      <c r="XB38" s="120">
        <v>-14137382.970000001</v>
      </c>
      <c r="XC38" s="120">
        <v>-12461873.076000001</v>
      </c>
      <c r="XD38" s="120">
        <v>-5952755.0099999998</v>
      </c>
      <c r="XE38" s="120">
        <v>-9980935.070000004</v>
      </c>
      <c r="XF38" s="120">
        <v>-349752110.37</v>
      </c>
      <c r="XG38" s="120">
        <v>-22934636.510000005</v>
      </c>
      <c r="XH38" s="120">
        <v>-22039458.550000001</v>
      </c>
      <c r="XI38" s="120">
        <v>-105392942.63999997</v>
      </c>
      <c r="XJ38" s="120">
        <v>-26989614.189999998</v>
      </c>
      <c r="XK38" s="120">
        <v>-21714852.789999999</v>
      </c>
      <c r="XL38" s="120">
        <v>-44542067.20000001</v>
      </c>
      <c r="XM38" s="120">
        <v>-20548476.550000001</v>
      </c>
      <c r="XN38" s="120">
        <v>-18607227.769999996</v>
      </c>
      <c r="XO38" s="120">
        <v>-35867018.700000003</v>
      </c>
      <c r="XP38" s="120">
        <v>-32272124.250000004</v>
      </c>
      <c r="XQ38" s="120">
        <v>-16126419.779999997</v>
      </c>
      <c r="XR38" s="120">
        <v>-9888923.5099999998</v>
      </c>
      <c r="XS38" s="120">
        <v>-10931535.870000001</v>
      </c>
      <c r="XT38" s="120">
        <v>-11225154.32</v>
      </c>
      <c r="XU38" s="120">
        <v>-11718776.300000001</v>
      </c>
      <c r="XV38" s="120">
        <v>-9407687.5800000019</v>
      </c>
      <c r="XW38" s="120">
        <v>-12313786.019999998</v>
      </c>
      <c r="XX38" s="120">
        <v>-8067025.629999999</v>
      </c>
      <c r="XY38" s="120">
        <v>-7758804.1700000009</v>
      </c>
      <c r="XZ38" s="120">
        <v>-6204466.0299999993</v>
      </c>
      <c r="YA38" s="120">
        <v>-11375758.559999999</v>
      </c>
      <c r="YB38" s="120">
        <v>-7811957.9999999991</v>
      </c>
      <c r="YC38" s="120">
        <v>-243957053.22999996</v>
      </c>
      <c r="YD38" s="120">
        <v>-22414419.799999997</v>
      </c>
      <c r="YE38" s="120">
        <v>-44783376.599999994</v>
      </c>
      <c r="YF38" s="120">
        <v>-9887719.8199999984</v>
      </c>
      <c r="YG38" s="120">
        <v>-84039996.149999991</v>
      </c>
      <c r="YH38" s="120">
        <v>-22893917.780000001</v>
      </c>
      <c r="YI38" s="120">
        <v>-55599605.040000007</v>
      </c>
      <c r="YJ38" s="120">
        <v>-16256499.889999997</v>
      </c>
      <c r="YK38" s="120">
        <v>-103820068.82999997</v>
      </c>
      <c r="YL38" s="120">
        <v>-66474442.899999999</v>
      </c>
      <c r="YM38" s="120">
        <v>-15606862.01</v>
      </c>
      <c r="YN38" s="120">
        <v>-14465517.800000001</v>
      </c>
      <c r="YO38" s="120">
        <v>-11686835.219999999</v>
      </c>
      <c r="YP38" s="120">
        <v>-13614159.829999998</v>
      </c>
      <c r="YQ38" s="120">
        <v>-7012857.2199999997</v>
      </c>
      <c r="YR38" s="120">
        <v>-6727932.2200000007</v>
      </c>
      <c r="YS38" s="120">
        <v>-10555723.290000001</v>
      </c>
      <c r="YT38" s="120">
        <v>-102217884.50999999</v>
      </c>
      <c r="YU38" s="120">
        <v>-12217235.939999998</v>
      </c>
      <c r="YV38" s="120">
        <v>-6836886.2800000003</v>
      </c>
      <c r="YW38" s="120">
        <v>-23002962.770000003</v>
      </c>
      <c r="YX38" s="120">
        <v>-26218511.870000001</v>
      </c>
      <c r="YY38" s="120">
        <v>-9016669.4700000007</v>
      </c>
      <c r="YZ38" s="120">
        <v>-8073055.9299999988</v>
      </c>
      <c r="ZA38" s="120">
        <v>-131880949.89999999</v>
      </c>
      <c r="ZB38" s="120">
        <v>-5571384.7699999996</v>
      </c>
      <c r="ZC38" s="120">
        <v>-9771468.2899999991</v>
      </c>
      <c r="ZD38" s="120">
        <v>-15961583.029999999</v>
      </c>
      <c r="ZE38" s="120">
        <v>-10204093.020000001</v>
      </c>
      <c r="ZF38" s="120">
        <v>-19550927.190000001</v>
      </c>
      <c r="ZG38" s="120">
        <v>-10473544.09</v>
      </c>
      <c r="ZH38" s="120">
        <v>-7936729.5499999998</v>
      </c>
      <c r="ZI38" s="120">
        <v>-62633986.719999999</v>
      </c>
      <c r="ZJ38" s="120">
        <v>-379791926.74000007</v>
      </c>
      <c r="ZK38" s="120">
        <v>-10504250.889999999</v>
      </c>
      <c r="ZL38" s="120">
        <v>-44145754.982999995</v>
      </c>
      <c r="ZM38" s="120">
        <v>-60823269.980000004</v>
      </c>
      <c r="ZN38" s="120">
        <v>-35342947.519999996</v>
      </c>
      <c r="ZO38" s="120">
        <v>-14654225.709999999</v>
      </c>
      <c r="ZP38" s="120">
        <v>-13928348.84</v>
      </c>
      <c r="ZQ38" s="120">
        <v>-44010714.629999995</v>
      </c>
      <c r="ZR38" s="120">
        <v>-26281144.77</v>
      </c>
      <c r="ZS38" s="120">
        <v>-36491286.760000005</v>
      </c>
      <c r="ZT38" s="120">
        <v>-5114118.2200000007</v>
      </c>
      <c r="ZU38" s="120">
        <v>-14123071.439999998</v>
      </c>
      <c r="ZV38" s="120">
        <v>-15565024.840000002</v>
      </c>
      <c r="ZW38" s="120">
        <v>-22969843.669999998</v>
      </c>
      <c r="ZX38" s="120">
        <v>-15376109.889999997</v>
      </c>
      <c r="ZY38" s="120">
        <v>-18810860.43</v>
      </c>
      <c r="ZZ38" s="120">
        <v>-20054975.48</v>
      </c>
      <c r="AAA38" s="120">
        <v>-9435359.9199999981</v>
      </c>
      <c r="AAB38" s="120">
        <v>-15863539.479999997</v>
      </c>
      <c r="AAC38" s="120">
        <v>-17487269.440000001</v>
      </c>
      <c r="AAD38" s="120">
        <v>-8272276.9900000012</v>
      </c>
      <c r="AAE38" s="120">
        <v>-8801815.1600000001</v>
      </c>
      <c r="AAF38" s="120">
        <v>-109851848.51000002</v>
      </c>
      <c r="AAG38" s="120">
        <v>-11819556.149999999</v>
      </c>
      <c r="AAH38" s="120">
        <v>-23736889.690000001</v>
      </c>
      <c r="AAI38" s="120">
        <v>-15054641.379999999</v>
      </c>
      <c r="AAJ38" s="120">
        <v>-13618752.340000002</v>
      </c>
      <c r="AAK38" s="120">
        <v>-25756081.57</v>
      </c>
      <c r="AAL38" s="120">
        <v>-11506561.75</v>
      </c>
      <c r="AAM38" s="120">
        <v>-923888696.06999993</v>
      </c>
      <c r="AAN38" s="120">
        <v>-36063223.700000003</v>
      </c>
      <c r="AAO38" s="120">
        <v>-19634326.949999999</v>
      </c>
      <c r="AAP38" s="120">
        <v>-34157049.5</v>
      </c>
      <c r="AAQ38" s="120">
        <v>-38316069.299999997</v>
      </c>
      <c r="AAR38" s="120">
        <v>-10508931.16</v>
      </c>
      <c r="AAS38" s="120">
        <v>-17695967.23</v>
      </c>
      <c r="AAT38" s="120">
        <v>-31873124.899999999</v>
      </c>
      <c r="AAU38" s="120">
        <v>-77093098.650000006</v>
      </c>
      <c r="AAV38" s="120">
        <v>-18351784.990000002</v>
      </c>
      <c r="AAW38" s="120">
        <v>-25906092.759999994</v>
      </c>
      <c r="AAX38" s="120">
        <v>-171149351.48000002</v>
      </c>
      <c r="AAY38" s="120">
        <v>-44583110.220000006</v>
      </c>
      <c r="AAZ38" s="120">
        <v>-9685306.1799999997</v>
      </c>
      <c r="ABA38" s="120">
        <v>-13940987.35</v>
      </c>
      <c r="ABB38" s="120">
        <v>-23908264.539999999</v>
      </c>
      <c r="ABC38" s="120">
        <v>-13349111.200000003</v>
      </c>
      <c r="ABD38" s="120">
        <v>-15979336.85</v>
      </c>
      <c r="ABE38" s="120">
        <v>-14444567.960000001</v>
      </c>
      <c r="ABF38" s="120">
        <v>-105084784.00999998</v>
      </c>
      <c r="ABG38" s="120">
        <v>-156976976.32999998</v>
      </c>
      <c r="ABH38" s="120">
        <v>-16877081.009999998</v>
      </c>
      <c r="ABI38" s="120">
        <v>-9095367.3699999992</v>
      </c>
      <c r="ABJ38" s="120">
        <v>-10056514.549999999</v>
      </c>
      <c r="ABK38" s="120">
        <v>-6591304.7399999993</v>
      </c>
      <c r="ABL38" s="120">
        <v>-6744212.04</v>
      </c>
      <c r="ABM38" s="120">
        <v>-207438480.95999998</v>
      </c>
      <c r="ABN38" s="120">
        <v>-17269668.400000002</v>
      </c>
      <c r="ABO38" s="120">
        <v>-11099450.98</v>
      </c>
      <c r="ABP38" s="120">
        <v>-21309623.049999997</v>
      </c>
      <c r="ABQ38" s="120">
        <v>-25159284.470000003</v>
      </c>
      <c r="ABR38" s="120">
        <v>-14046988.34</v>
      </c>
      <c r="ABS38" s="120">
        <v>-13165032.329999998</v>
      </c>
      <c r="ABT38" s="120">
        <v>-17319592.270000003</v>
      </c>
      <c r="ABU38" s="120">
        <v>-2133676.19</v>
      </c>
      <c r="ABV38" s="120">
        <v>-261883843.27000001</v>
      </c>
      <c r="ABW38" s="120">
        <v>-21815712.379999995</v>
      </c>
      <c r="ABX38" s="120">
        <v>-23178864.449999999</v>
      </c>
      <c r="ABY38" s="120">
        <v>-11492760.760000002</v>
      </c>
      <c r="ABZ38" s="120">
        <v>-15839264</v>
      </c>
      <c r="ACA38" s="120">
        <v>-79654272.439999998</v>
      </c>
      <c r="ACB38" s="120">
        <v>-10657797.48</v>
      </c>
      <c r="ACC38" s="120">
        <v>-14290215.379999999</v>
      </c>
      <c r="ACD38" s="120">
        <v>-9915864.0600000005</v>
      </c>
      <c r="ACE38" s="120">
        <v>-24714343.169999998</v>
      </c>
      <c r="ACF38" s="120">
        <v>-15012226.369999999</v>
      </c>
      <c r="ACG38" s="120">
        <v>-329346815.23000008</v>
      </c>
      <c r="ACH38" s="120">
        <v>-15873196.560000001</v>
      </c>
      <c r="ACI38" s="120">
        <v>-25506468.449999999</v>
      </c>
      <c r="ACJ38" s="120">
        <v>-46402337.57</v>
      </c>
      <c r="ACK38" s="120">
        <v>-9089038.1500000004</v>
      </c>
      <c r="ACL38" s="120">
        <v>-51254002.699999996</v>
      </c>
      <c r="ACM38" s="120">
        <v>-17747975.780000001</v>
      </c>
      <c r="ACN38" s="120">
        <v>-69153881.030000001</v>
      </c>
      <c r="ACO38" s="120">
        <v>-165546927.11000001</v>
      </c>
      <c r="ACP38" s="120">
        <v>-25346643.149999999</v>
      </c>
      <c r="ACQ38" s="120">
        <v>-30862119.269999996</v>
      </c>
      <c r="ACR38" s="120">
        <v>-47332091.949999988</v>
      </c>
      <c r="ACS38" s="120">
        <v>-21900526.460000001</v>
      </c>
      <c r="ACT38" s="120">
        <v>-55215416.289999999</v>
      </c>
      <c r="ACU38" s="120">
        <v>-18889802.049999997</v>
      </c>
      <c r="ACV38" s="120">
        <v>-15212049.084000003</v>
      </c>
      <c r="ACW38" s="120">
        <v>-33901711.469999999</v>
      </c>
      <c r="ACX38" s="120">
        <v>-16620396.09</v>
      </c>
      <c r="ACY38" s="120">
        <v>-14674951.25</v>
      </c>
      <c r="ACZ38" s="120">
        <v>-5770683.9399999995</v>
      </c>
      <c r="ADA38" s="120">
        <v>-12128411.57</v>
      </c>
      <c r="ADB38" s="120">
        <v>-6498132.0200000005</v>
      </c>
      <c r="ADC38" s="120">
        <v>-9874029.209999999</v>
      </c>
      <c r="ADD38" s="120">
        <v>-73519873.779999986</v>
      </c>
      <c r="ADE38" s="120">
        <v>-57283841.82</v>
      </c>
      <c r="ADF38" s="120">
        <v>-8813726.2799999993</v>
      </c>
      <c r="ADG38" s="120">
        <v>-13651214.970000001</v>
      </c>
      <c r="ADH38" s="120">
        <v>-31108967.459999993</v>
      </c>
      <c r="ADI38" s="120">
        <v>-12701625.300000001</v>
      </c>
      <c r="ADJ38" s="120">
        <v>-10804285.020000003</v>
      </c>
      <c r="ADK38" s="120">
        <v>-13097867.309999999</v>
      </c>
      <c r="ADL38" s="120">
        <v>-23366254.07</v>
      </c>
      <c r="ADM38" s="120">
        <v>-713140137.75999999</v>
      </c>
      <c r="ADN38" s="120">
        <v>-53837070.320000008</v>
      </c>
      <c r="ADO38" s="120">
        <v>-35730379.909999996</v>
      </c>
      <c r="ADP38" s="120">
        <v>-140999406.75999999</v>
      </c>
      <c r="ADQ38" s="120">
        <v>-7965944.9399999985</v>
      </c>
      <c r="ADR38" s="120">
        <v>-15373105.32</v>
      </c>
      <c r="ADS38" s="120">
        <v>-30376245.300000001</v>
      </c>
      <c r="ADT38" s="120">
        <v>-4878373.1000000006</v>
      </c>
      <c r="ADU38" s="120">
        <v>-722283340.61999977</v>
      </c>
      <c r="ADV38" s="120">
        <v>-103076979.00999999</v>
      </c>
      <c r="ADW38" s="120">
        <v>-83600364.350000009</v>
      </c>
      <c r="ADX38" s="120">
        <v>-37557728.609999992</v>
      </c>
      <c r="ADY38" s="120">
        <v>-32624709.350000005</v>
      </c>
      <c r="ADZ38" s="120">
        <v>-40982388.860000014</v>
      </c>
      <c r="AEA38" s="120">
        <v>-23544147.310000002</v>
      </c>
      <c r="AEB38" s="120">
        <v>-28995354.520000003</v>
      </c>
      <c r="AEC38" s="120">
        <v>-18799527.799999997</v>
      </c>
      <c r="AED38" s="120">
        <v>-20899535.229999997</v>
      </c>
      <c r="AEE38" s="120">
        <v>-40000939.899999999</v>
      </c>
      <c r="AEF38" s="120">
        <v>-24412550.990000002</v>
      </c>
      <c r="AEG38" s="120">
        <v>-15154958.049999999</v>
      </c>
      <c r="AEH38" s="120">
        <v>-30783742.830000002</v>
      </c>
      <c r="AEI38" s="120">
        <v>-38690315.509999998</v>
      </c>
      <c r="AEJ38" s="120">
        <v>-37928090.269999988</v>
      </c>
      <c r="AEK38" s="120">
        <v>-11073284.910000002</v>
      </c>
      <c r="AEL38" s="120">
        <v>-62698373.640000008</v>
      </c>
      <c r="AEM38" s="120">
        <v>-16283139.930000002</v>
      </c>
      <c r="AEN38" s="120">
        <v>-61326788.11999999</v>
      </c>
      <c r="AEO38" s="120">
        <v>-189378317.47999999</v>
      </c>
      <c r="AEP38" s="120">
        <v>-19947652.629999999</v>
      </c>
      <c r="AEQ38" s="120">
        <v>-40345832.499999993</v>
      </c>
      <c r="AER38" s="120">
        <v>-26579063.680000003</v>
      </c>
      <c r="AES38" s="120">
        <v>-24956342.550000001</v>
      </c>
      <c r="AET38" s="120">
        <v>-81380547.609999999</v>
      </c>
      <c r="AEU38" s="120">
        <v>-25102617.800000001</v>
      </c>
      <c r="AEV38" s="120">
        <v>-39542992.030000001</v>
      </c>
      <c r="AEW38" s="120">
        <v>-21634721.259999994</v>
      </c>
      <c r="AEX38" s="120">
        <v>-12540496.720000001</v>
      </c>
      <c r="AEY38" s="120">
        <v>-175492550.71000001</v>
      </c>
      <c r="AEZ38" s="120">
        <v>-80428146.170000002</v>
      </c>
      <c r="AFA38" s="120">
        <v>-23083991.269999996</v>
      </c>
      <c r="AFB38" s="120">
        <v>-18659123.259999998</v>
      </c>
      <c r="AFC38" s="120">
        <v>-19600148.669999998</v>
      </c>
      <c r="AFD38" s="120">
        <v>-26184289.579999998</v>
      </c>
      <c r="AFE38" s="120">
        <v>-18027205.439999998</v>
      </c>
      <c r="AFF38" s="120">
        <v>-15033666.219999999</v>
      </c>
      <c r="AFG38" s="120">
        <v>-9570404.2300000004</v>
      </c>
      <c r="AFH38" s="120">
        <v>-15738685.289999999</v>
      </c>
      <c r="AFI38" s="120">
        <v>-17813306.280000001</v>
      </c>
      <c r="AFJ38" s="120">
        <v>-14005651.93</v>
      </c>
      <c r="AFK38" s="120">
        <v>-18245913.379999999</v>
      </c>
      <c r="AFL38" s="120">
        <v>-192793536.22999999</v>
      </c>
      <c r="AFM38" s="120">
        <v>-50700027.239999995</v>
      </c>
      <c r="AFN38" s="120">
        <v>-28833181.120000001</v>
      </c>
      <c r="AFO38" s="120">
        <v>-18342840.330000002</v>
      </c>
      <c r="AFP38" s="120">
        <v>-18520539.470000003</v>
      </c>
      <c r="AFQ38" s="120">
        <v>-14967572.900000002</v>
      </c>
      <c r="AFR38" s="120">
        <v>-13155917.57</v>
      </c>
      <c r="AFS38" s="120">
        <v>-31037978.269999996</v>
      </c>
      <c r="AFT38" s="120">
        <v>-34521026.759999998</v>
      </c>
      <c r="AFU38" s="120">
        <v>-12877282.35</v>
      </c>
      <c r="AFV38" s="120">
        <v>-43735360.979999997</v>
      </c>
      <c r="AFW38" s="120">
        <v>-7453684.040000001</v>
      </c>
      <c r="AFX38" s="120">
        <v>-124115416.55</v>
      </c>
      <c r="AFY38" s="120">
        <v>-11903057.309999997</v>
      </c>
      <c r="AFZ38" s="120">
        <v>-16410516.709999997</v>
      </c>
      <c r="AGA38" s="120">
        <v>-13248209.289999999</v>
      </c>
      <c r="AGB38" s="120">
        <v>-37342067.019999996</v>
      </c>
      <c r="AGC38" s="120">
        <v>-12862950.770000001</v>
      </c>
      <c r="AGD38" s="120">
        <v>-6068067.4640000006</v>
      </c>
      <c r="AGE38" s="120">
        <v>-19898899.349999998</v>
      </c>
      <c r="AGF38" s="120">
        <v>-9859257.5700000003</v>
      </c>
      <c r="AGG38" s="120">
        <v>-19190755.369999997</v>
      </c>
      <c r="AGH38" s="120">
        <v>-10358400.129999999</v>
      </c>
      <c r="AGI38" s="120">
        <v>-221284321.42000002</v>
      </c>
      <c r="AGJ38" s="120">
        <v>-68426775.019999996</v>
      </c>
      <c r="AGK38" s="120">
        <v>-30120591.560000002</v>
      </c>
      <c r="AGL38" s="120">
        <v>-16705806.23</v>
      </c>
      <c r="AGM38" s="120">
        <v>-22234615.93</v>
      </c>
      <c r="AGN38" s="120">
        <v>-23929466.449999999</v>
      </c>
      <c r="AGO38" s="120">
        <v>-10977507.5</v>
      </c>
      <c r="AGP38" s="120">
        <v>-5988219.04</v>
      </c>
      <c r="AGQ38" s="120">
        <v>-677434574.13</v>
      </c>
      <c r="AGR38" s="120">
        <v>-450276541.35000008</v>
      </c>
      <c r="AGS38" s="120">
        <v>-26185208.419999998</v>
      </c>
      <c r="AGT38" s="120">
        <v>-32796292.850000001</v>
      </c>
      <c r="AGU38" s="120">
        <v>-50252281.760000005</v>
      </c>
      <c r="AGV38" s="120">
        <v>-24836389.84</v>
      </c>
      <c r="AGW38" s="120">
        <v>-18717927.800000001</v>
      </c>
      <c r="AGX38" s="120">
        <v>-25890127.879999999</v>
      </c>
      <c r="AGY38" s="120">
        <v>-6226347.3799999999</v>
      </c>
      <c r="AGZ38" s="120">
        <v>-42530578.559999995</v>
      </c>
      <c r="AHA38" s="120">
        <v>-20028428.66</v>
      </c>
      <c r="AHB38" s="120">
        <v>-19491239.329999998</v>
      </c>
      <c r="AHC38" s="120">
        <v>-15813817.050000001</v>
      </c>
      <c r="AHD38" s="120">
        <v>-16492110.210000001</v>
      </c>
      <c r="AHE38" s="120">
        <v>-15442385.699999999</v>
      </c>
      <c r="AHF38" s="120">
        <v>-20386315.449999999</v>
      </c>
      <c r="AHG38" s="120">
        <v>-16138360.570000004</v>
      </c>
      <c r="AHH38" s="120">
        <v>-162926893.48000002</v>
      </c>
      <c r="AHI38" s="120">
        <v>-10373877.559999999</v>
      </c>
      <c r="AHJ38" s="120">
        <v>-19799391.449999999</v>
      </c>
      <c r="AHK38" s="120">
        <v>-18117271.509999998</v>
      </c>
      <c r="AHL38" s="120">
        <v>-18412041.23</v>
      </c>
      <c r="AHM38" s="120">
        <v>-10426356.369999999</v>
      </c>
      <c r="AHN38" s="120">
        <v>-18348118.300000001</v>
      </c>
    </row>
    <row r="39" spans="1:898" ht="24.6">
      <c r="A39" s="141"/>
      <c r="B39" s="6" t="s">
        <v>2369</v>
      </c>
      <c r="C39" s="120">
        <f>SUM(C37:C38)</f>
        <v>230778530.85999995</v>
      </c>
      <c r="D39" s="120">
        <v>-13318496.330000004</v>
      </c>
      <c r="E39" s="120">
        <v>-17664059.409999996</v>
      </c>
      <c r="F39" s="120">
        <v>1687189.9999999991</v>
      </c>
      <c r="G39" s="120">
        <v>14562941.960000001</v>
      </c>
      <c r="H39" s="120">
        <v>-27349113.330000006</v>
      </c>
      <c r="I39" s="120">
        <v>234462149.30000001</v>
      </c>
      <c r="J39" s="120">
        <v>78642051.969999999</v>
      </c>
      <c r="K39" s="120">
        <v>11156426.209999997</v>
      </c>
      <c r="L39" s="120">
        <v>-8186481.0299999937</v>
      </c>
      <c r="M39" s="120">
        <v>-6474614.9900000021</v>
      </c>
      <c r="N39" s="120">
        <v>-3217608.6899999995</v>
      </c>
      <c r="O39" s="120">
        <v>54796907.039999999</v>
      </c>
      <c r="P39" s="120">
        <v>-9779694.620000001</v>
      </c>
      <c r="Q39" s="120">
        <v>-5077440.0200000014</v>
      </c>
      <c r="R39" s="120">
        <v>-20143533.089999989</v>
      </c>
      <c r="S39" s="120">
        <v>-8067393.1100000013</v>
      </c>
      <c r="T39" s="120">
        <v>-4694754.3900000006</v>
      </c>
      <c r="U39" s="120">
        <v>171522840.46999997</v>
      </c>
      <c r="V39" s="120">
        <v>-57902253.669999994</v>
      </c>
      <c r="W39" s="120">
        <v>4737496.1900000013</v>
      </c>
      <c r="X39" s="120">
        <v>79051159.820000023</v>
      </c>
      <c r="Y39" s="120">
        <v>-14441516.479999993</v>
      </c>
      <c r="Z39" s="120">
        <v>-21441215.680000003</v>
      </c>
      <c r="AA39" s="120">
        <v>-10318735.329999998</v>
      </c>
      <c r="AB39" s="120">
        <v>-45562426.270000011</v>
      </c>
      <c r="AC39" s="120">
        <v>-2460650.8999999985</v>
      </c>
      <c r="AD39" s="120">
        <v>-14992604.390000004</v>
      </c>
      <c r="AE39" s="120">
        <v>-72296604.23999998</v>
      </c>
      <c r="AF39" s="120">
        <v>-15888611.069999998</v>
      </c>
      <c r="AG39" s="120">
        <v>-53877223.550000034</v>
      </c>
      <c r="AH39" s="120">
        <v>-29109294.300000012</v>
      </c>
      <c r="AI39" s="120">
        <v>-5206476.5800000057</v>
      </c>
      <c r="AJ39" s="120">
        <v>-7899779</v>
      </c>
      <c r="AK39" s="120">
        <v>53265528.649999999</v>
      </c>
      <c r="AL39" s="120">
        <v>-27978284.600000009</v>
      </c>
      <c r="AM39" s="120">
        <v>30309239.74000001</v>
      </c>
      <c r="AN39" s="120">
        <v>531099.11999999732</v>
      </c>
      <c r="AO39" s="120">
        <v>-4908009.9599999934</v>
      </c>
      <c r="AP39" s="120">
        <v>56480.779999997467</v>
      </c>
      <c r="AQ39" s="120">
        <v>-6863359.5300000012</v>
      </c>
      <c r="AR39" s="120">
        <v>-5767720.2900000019</v>
      </c>
      <c r="AS39" s="120">
        <v>112666239.30000001</v>
      </c>
      <c r="AT39" s="120">
        <v>284887.50999999978</v>
      </c>
      <c r="AU39" s="120">
        <v>-5645842.709999999</v>
      </c>
      <c r="AV39" s="120">
        <v>-571259.87999999989</v>
      </c>
      <c r="AW39" s="120">
        <v>-9592500.0499999914</v>
      </c>
      <c r="AX39" s="120">
        <v>-6350080.4699999988</v>
      </c>
      <c r="AY39" s="120">
        <v>11693088.85</v>
      </c>
      <c r="AZ39" s="120">
        <v>3374706.0299999993</v>
      </c>
      <c r="BA39" s="120">
        <v>-1799526.46</v>
      </c>
      <c r="BB39" s="120">
        <v>1327516.71</v>
      </c>
      <c r="BC39" s="120">
        <v>1722649.9900000002</v>
      </c>
      <c r="BD39" s="120">
        <v>-1606097.1499999985</v>
      </c>
      <c r="BE39" s="120">
        <v>-13278109.73</v>
      </c>
      <c r="BF39" s="120">
        <v>5869564.8500000006</v>
      </c>
      <c r="BG39" s="120">
        <v>21337873.149999999</v>
      </c>
      <c r="BH39" s="120">
        <v>-127395655.68999988</v>
      </c>
      <c r="BI39" s="120">
        <v>4450755.9700000063</v>
      </c>
      <c r="BJ39" s="120">
        <v>-5158725.410000002</v>
      </c>
      <c r="BK39" s="120">
        <v>-3758993.4899999984</v>
      </c>
      <c r="BL39" s="120">
        <v>-10608375.110000001</v>
      </c>
      <c r="BM39" s="120">
        <v>-6240865.4600000009</v>
      </c>
      <c r="BN39" s="120">
        <v>-6687410.9100000001</v>
      </c>
      <c r="BO39" s="120">
        <v>594186.59000000008</v>
      </c>
      <c r="BP39" s="120">
        <v>-8182.0200000000041</v>
      </c>
      <c r="BQ39" s="120">
        <v>58341287.23999998</v>
      </c>
      <c r="BR39" s="120">
        <v>3450472.9600000009</v>
      </c>
      <c r="BS39" s="120">
        <v>-7354327.0899999989</v>
      </c>
      <c r="BT39" s="120">
        <v>-5333129.25</v>
      </c>
      <c r="BU39" s="120">
        <v>-2630344.7400000012</v>
      </c>
      <c r="BV39" s="120">
        <v>-1686129.9799999986</v>
      </c>
      <c r="BW39" s="120">
        <v>3763490.080000001</v>
      </c>
      <c r="BX39" s="120">
        <v>627543.90000000037</v>
      </c>
      <c r="BY39" s="120">
        <v>5075003.0299999863</v>
      </c>
      <c r="BZ39" s="120">
        <v>-4178735.05</v>
      </c>
      <c r="CA39" s="120">
        <v>-12606035.560000002</v>
      </c>
      <c r="CB39" s="120">
        <v>-12594476.319999997</v>
      </c>
      <c r="CC39" s="120">
        <v>-2805615.42</v>
      </c>
      <c r="CD39" s="120">
        <v>-2518293.4100000029</v>
      </c>
      <c r="CE39" s="120">
        <v>-4119649.9700000016</v>
      </c>
      <c r="CF39" s="120">
        <v>897816830.91999996</v>
      </c>
      <c r="CG39" s="120">
        <v>-545133.67000000179</v>
      </c>
      <c r="CH39" s="120">
        <v>-46341.75</v>
      </c>
      <c r="CI39" s="120">
        <v>4227115.8900000006</v>
      </c>
      <c r="CJ39" s="120">
        <v>21032901.130000003</v>
      </c>
      <c r="CK39" s="120">
        <v>8668939.5199999996</v>
      </c>
      <c r="CL39" s="120">
        <v>4856628.8599999975</v>
      </c>
      <c r="CM39" s="120">
        <v>-9389275.9000000022</v>
      </c>
      <c r="CN39" s="120">
        <v>4425719.3999999994</v>
      </c>
      <c r="CO39" s="120">
        <v>12607340.780000001</v>
      </c>
      <c r="CP39" s="120">
        <v>6632870.3800000008</v>
      </c>
      <c r="CQ39" s="120">
        <v>10805520.539999999</v>
      </c>
      <c r="CR39" s="120">
        <v>13175099.529999997</v>
      </c>
      <c r="CS39" s="120">
        <v>-57645287.330000043</v>
      </c>
      <c r="CT39" s="120">
        <v>1350489.9499999993</v>
      </c>
      <c r="CU39" s="120">
        <v>-2644706.4499999993</v>
      </c>
      <c r="CV39" s="120">
        <v>-10113219.770000003</v>
      </c>
      <c r="CW39" s="120">
        <v>4586646.620000001</v>
      </c>
      <c r="CX39" s="120">
        <v>-6924212.7099999972</v>
      </c>
      <c r="CY39" s="120">
        <v>-2457820</v>
      </c>
      <c r="CZ39" s="120">
        <v>2132517.4700000007</v>
      </c>
      <c r="DA39" s="120">
        <v>-95528591.85999997</v>
      </c>
      <c r="DB39" s="120">
        <v>6490799.8400000036</v>
      </c>
      <c r="DC39" s="120">
        <v>-13611377.82</v>
      </c>
      <c r="DD39" s="120">
        <v>-15227863.469999999</v>
      </c>
      <c r="DE39" s="120">
        <v>-16361748.309999997</v>
      </c>
      <c r="DF39" s="120">
        <v>-24862207.890000001</v>
      </c>
      <c r="DG39" s="120">
        <v>-27427879.830000009</v>
      </c>
      <c r="DH39" s="120">
        <v>-23037056.079999998</v>
      </c>
      <c r="DI39" s="120">
        <v>-3178109.1500000004</v>
      </c>
      <c r="DJ39" s="120">
        <v>632121817.73999989</v>
      </c>
      <c r="DK39" s="120">
        <v>-2070584.5399999991</v>
      </c>
      <c r="DL39" s="120">
        <v>18866334.25</v>
      </c>
      <c r="DM39" s="120">
        <v>4062607.3999999948</v>
      </c>
      <c r="DN39" s="120">
        <v>-5442635.0498999972</v>
      </c>
      <c r="DO39" s="120">
        <v>1898465.2300000042</v>
      </c>
      <c r="DP39" s="120">
        <v>47246129.139999993</v>
      </c>
      <c r="DQ39" s="120">
        <v>18239941.220000006</v>
      </c>
      <c r="DR39" s="120">
        <v>-9224624.8799999952</v>
      </c>
      <c r="DS39" s="120">
        <v>-11333.059999972582</v>
      </c>
      <c r="DT39" s="120">
        <v>-27818067.730000004</v>
      </c>
      <c r="DU39" s="120">
        <v>-41824156.509999998</v>
      </c>
      <c r="DV39" s="120">
        <v>-68485998.12999998</v>
      </c>
      <c r="DW39" s="120">
        <v>-7637588.6099999957</v>
      </c>
      <c r="DX39" s="120">
        <v>-27231957.849999994</v>
      </c>
      <c r="DY39" s="120">
        <v>-11050041.449999999</v>
      </c>
      <c r="DZ39" s="120">
        <v>-241864.11999999825</v>
      </c>
      <c r="EA39" s="120">
        <v>-7887587.7600000054</v>
      </c>
      <c r="EB39" s="120">
        <v>-7547678.1500000022</v>
      </c>
      <c r="EC39" s="120">
        <v>-47777478.649999991</v>
      </c>
      <c r="ED39" s="120">
        <v>-19907379.620000005</v>
      </c>
      <c r="EE39" s="120">
        <v>65900565.939999983</v>
      </c>
      <c r="EF39" s="120">
        <v>17509388.82</v>
      </c>
      <c r="EG39" s="120">
        <v>-13087065.310000002</v>
      </c>
      <c r="EH39" s="120">
        <v>6628164.1999999955</v>
      </c>
      <c r="EI39" s="120">
        <v>-43387285.580000006</v>
      </c>
      <c r="EJ39" s="120">
        <v>-19686733.220000003</v>
      </c>
      <c r="EK39" s="120">
        <v>-11521384.969999997</v>
      </c>
      <c r="EL39" s="120">
        <v>-3326110.6099999957</v>
      </c>
      <c r="EM39" s="120">
        <v>-168747548.18000001</v>
      </c>
      <c r="EN39" s="120">
        <v>-7511071.9099999946</v>
      </c>
      <c r="EO39" s="120">
        <v>-22692137.68</v>
      </c>
      <c r="EP39" s="120">
        <v>-8780447.3500000015</v>
      </c>
      <c r="EQ39" s="120">
        <v>-7361902.2399999993</v>
      </c>
      <c r="ER39" s="120">
        <v>-4805165.4399999995</v>
      </c>
      <c r="ES39" s="120">
        <v>-26931595.289999995</v>
      </c>
      <c r="ET39" s="120">
        <v>-11056035.849999998</v>
      </c>
      <c r="EU39" s="120">
        <v>-16368014.970000003</v>
      </c>
      <c r="EV39" s="120">
        <v>-29407791.470000088</v>
      </c>
      <c r="EW39" s="120">
        <v>21192195.539999999</v>
      </c>
      <c r="EX39" s="120">
        <v>21594777.049999997</v>
      </c>
      <c r="EY39" s="120">
        <v>10516992.450000005</v>
      </c>
      <c r="EZ39" s="120">
        <v>-6491656.1800000034</v>
      </c>
      <c r="FA39" s="120">
        <v>-8729141.049999997</v>
      </c>
      <c r="FB39" s="120">
        <v>9345685.9800000042</v>
      </c>
      <c r="FC39" s="120">
        <v>438059.26999999955</v>
      </c>
      <c r="FD39" s="120">
        <v>9791460.3300000038</v>
      </c>
      <c r="FE39" s="120">
        <v>14161500.84</v>
      </c>
      <c r="FF39" s="120">
        <v>2964647.1500000004</v>
      </c>
      <c r="FG39" s="120">
        <v>3390911.1099999994</v>
      </c>
      <c r="FH39" s="120">
        <v>-14133915.519999996</v>
      </c>
      <c r="FI39" s="120">
        <v>-8910894.870000001</v>
      </c>
      <c r="FJ39" s="120">
        <v>-8229814.9000000013</v>
      </c>
      <c r="FK39" s="120">
        <v>-5540364.370000001</v>
      </c>
      <c r="FL39" s="120">
        <v>-8936491.5699999966</v>
      </c>
      <c r="FM39" s="120">
        <v>11139147.860000007</v>
      </c>
      <c r="FN39" s="120">
        <v>-941248.48000000045</v>
      </c>
      <c r="FO39" s="120">
        <v>5580519.620000001</v>
      </c>
      <c r="FP39" s="120">
        <v>824237016.24000001</v>
      </c>
      <c r="FQ39" s="120">
        <v>-9073345.25</v>
      </c>
      <c r="FR39" s="120">
        <v>-23078011.040000007</v>
      </c>
      <c r="FS39" s="120">
        <v>-19045864.259999998</v>
      </c>
      <c r="FT39" s="120">
        <v>-13193626.090000002</v>
      </c>
      <c r="FU39" s="120">
        <v>-1390097.0899999999</v>
      </c>
      <c r="FV39" s="120">
        <v>-19926207.720000006</v>
      </c>
      <c r="FW39" s="120">
        <v>-32042172.589999992</v>
      </c>
      <c r="FX39" s="120">
        <v>-18727110.670000009</v>
      </c>
      <c r="FY39" s="120">
        <v>-7137137.5700000003</v>
      </c>
      <c r="FZ39" s="120">
        <v>-53824662.329999983</v>
      </c>
      <c r="GA39" s="120">
        <v>-9812298.9800000042</v>
      </c>
      <c r="GB39" s="120">
        <v>-5326032.9499999918</v>
      </c>
      <c r="GC39" s="120">
        <v>349953.01999999955</v>
      </c>
      <c r="GD39" s="120">
        <v>-78588295.530000001</v>
      </c>
      <c r="GE39" s="120">
        <v>-3422283.7600000007</v>
      </c>
      <c r="GF39" s="120">
        <v>-6243040.6500000022</v>
      </c>
      <c r="GG39" s="120">
        <v>-31265067.969999984</v>
      </c>
      <c r="GH39" s="120">
        <v>-9716549.1900000069</v>
      </c>
      <c r="GI39" s="120">
        <v>-5710944.9099999983</v>
      </c>
      <c r="GJ39" s="120">
        <v>-13366087.200000001</v>
      </c>
      <c r="GK39" s="120">
        <v>-5672390.1799999997</v>
      </c>
      <c r="GL39" s="120">
        <v>-4526538.9699999988</v>
      </c>
      <c r="GM39" s="120">
        <v>-2586065.7200000007</v>
      </c>
      <c r="GN39" s="120">
        <v>-529344.28000000026</v>
      </c>
      <c r="GO39" s="120">
        <v>-3566556.6999999993</v>
      </c>
      <c r="GP39" s="120">
        <v>-3528259.1800000221</v>
      </c>
      <c r="GQ39" s="120">
        <v>42838386.630000003</v>
      </c>
      <c r="GR39" s="120">
        <v>-278194.85999999754</v>
      </c>
      <c r="GS39" s="120">
        <v>-4766639.6400000043</v>
      </c>
      <c r="GT39" s="120">
        <v>-1945889.2699999986</v>
      </c>
      <c r="GU39" s="120">
        <v>-11612253.910000002</v>
      </c>
      <c r="GV39" s="120">
        <v>-10066757.630000001</v>
      </c>
      <c r="GW39" s="120">
        <v>-1313142.8800000008</v>
      </c>
      <c r="GX39" s="120">
        <v>-85384472.189999968</v>
      </c>
      <c r="GY39" s="120">
        <v>1615444.1500000004</v>
      </c>
      <c r="GZ39" s="120">
        <v>-8540104.6599999964</v>
      </c>
      <c r="HA39" s="120">
        <v>-12412438.960000001</v>
      </c>
      <c r="HB39" s="120">
        <v>-241281171.47999993</v>
      </c>
      <c r="HC39" s="120">
        <v>104862599.96999998</v>
      </c>
      <c r="HD39" s="120">
        <v>40892784.18</v>
      </c>
      <c r="HE39" s="120">
        <v>-8445799.9800000191</v>
      </c>
      <c r="HF39" s="120">
        <v>-13671013.640000008</v>
      </c>
      <c r="HG39" s="120">
        <v>11890532.530000001</v>
      </c>
      <c r="HH39" s="120">
        <v>1522240.2800000012</v>
      </c>
      <c r="HI39" s="120">
        <v>331668151.53999996</v>
      </c>
      <c r="HJ39" s="120">
        <v>24845544.979999997</v>
      </c>
      <c r="HK39" s="120">
        <v>51797694.379999995</v>
      </c>
      <c r="HL39" s="120">
        <v>93853634.890000015</v>
      </c>
      <c r="HM39" s="120">
        <v>-8917623.0099999905</v>
      </c>
      <c r="HN39" s="120">
        <v>3462887.6799999997</v>
      </c>
      <c r="HO39" s="120">
        <v>40132990.890000001</v>
      </c>
      <c r="HP39" s="120">
        <v>-7531881.7199999951</v>
      </c>
      <c r="HQ39" s="120">
        <v>211928891.95000011</v>
      </c>
      <c r="HR39" s="120">
        <v>-73657073.019999981</v>
      </c>
      <c r="HS39" s="120">
        <v>-6872919.3100000042</v>
      </c>
      <c r="HT39" s="120">
        <v>-7079619.2899999991</v>
      </c>
      <c r="HU39" s="120">
        <v>-1465986.2600000016</v>
      </c>
      <c r="HV39" s="120">
        <v>-4808518.7699999996</v>
      </c>
      <c r="HW39" s="120">
        <v>-16397066.190000009</v>
      </c>
      <c r="HX39" s="120">
        <v>-13250344.229999995</v>
      </c>
      <c r="HY39" s="120">
        <v>-5075211.3100000061</v>
      </c>
      <c r="HZ39" s="120">
        <v>-4318551.0400000047</v>
      </c>
      <c r="IA39" s="120">
        <v>-5001997.0700000022</v>
      </c>
      <c r="IB39" s="120">
        <v>14060758.250000015</v>
      </c>
      <c r="IC39" s="120">
        <v>-4732983.7399999993</v>
      </c>
      <c r="ID39" s="120">
        <v>-6903977.7599999961</v>
      </c>
      <c r="IE39" s="120">
        <v>-8028566.3700000029</v>
      </c>
      <c r="IF39" s="120">
        <v>-2990151.4600000009</v>
      </c>
      <c r="IG39" s="120">
        <v>-59244790.649999917</v>
      </c>
      <c r="IH39" s="120">
        <v>-47144360.149999976</v>
      </c>
      <c r="II39" s="120">
        <v>-12722504.280000001</v>
      </c>
      <c r="IJ39" s="120">
        <v>-48937759.900000013</v>
      </c>
      <c r="IK39" s="120">
        <v>-67003074.250000007</v>
      </c>
      <c r="IL39" s="120">
        <v>-7893804.0500000007</v>
      </c>
      <c r="IM39" s="120">
        <v>-8659622.7799999937</v>
      </c>
      <c r="IN39" s="120">
        <v>-11937821.670000002</v>
      </c>
      <c r="IO39" s="120">
        <v>2394837.4699999988</v>
      </c>
      <c r="IP39" s="120">
        <v>-19760258.240000006</v>
      </c>
      <c r="IQ39" s="120">
        <v>22533387.710000008</v>
      </c>
      <c r="IR39" s="120">
        <v>-358148329.89999998</v>
      </c>
      <c r="IS39" s="120">
        <v>-155776018.39999992</v>
      </c>
      <c r="IT39" s="120">
        <v>-5072874.660000002</v>
      </c>
      <c r="IU39" s="120">
        <v>-6206400.5400000047</v>
      </c>
      <c r="IV39" s="120">
        <v>21560637.270000007</v>
      </c>
      <c r="IW39" s="120">
        <v>-3152571.6100000013</v>
      </c>
      <c r="IX39" s="120">
        <v>-10334027.880000003</v>
      </c>
      <c r="IY39" s="120">
        <v>-1395297.8499999996</v>
      </c>
      <c r="IZ39" s="120">
        <v>-4891108.62</v>
      </c>
      <c r="JA39" s="120">
        <v>-31326388.620000005</v>
      </c>
      <c r="JB39" s="120">
        <v>-17376745.190000005</v>
      </c>
      <c r="JC39" s="120">
        <v>-13769204.749999996</v>
      </c>
      <c r="JD39" s="120">
        <v>50581986.140000001</v>
      </c>
      <c r="JE39" s="120">
        <v>-58632170.159999996</v>
      </c>
      <c r="JF39" s="120">
        <v>-147207.91999999993</v>
      </c>
      <c r="JG39" s="120">
        <v>-10068068.23</v>
      </c>
      <c r="JH39" s="120">
        <v>-8636895.5900000017</v>
      </c>
      <c r="JI39" s="120">
        <v>-8068547.950000002</v>
      </c>
      <c r="JJ39" s="120">
        <v>-116705643.39000005</v>
      </c>
      <c r="JK39" s="120">
        <v>-6587158.0899999961</v>
      </c>
      <c r="JL39" s="120">
        <v>-13081902.969999999</v>
      </c>
      <c r="JM39" s="120">
        <v>25661546.810000002</v>
      </c>
      <c r="JN39" s="120">
        <v>-5185122.6100000031</v>
      </c>
      <c r="JO39" s="120">
        <v>-28289478.019999988</v>
      </c>
      <c r="JP39" s="120">
        <v>-2063693.3599999994</v>
      </c>
      <c r="JQ39" s="120">
        <v>-11327535.560000002</v>
      </c>
      <c r="JR39" s="120">
        <v>-17823658.750000022</v>
      </c>
      <c r="JS39" s="120">
        <v>2773534.24</v>
      </c>
      <c r="JT39" s="120">
        <v>-3424623.1499999994</v>
      </c>
      <c r="JU39" s="120">
        <v>-3170221.4199999981</v>
      </c>
      <c r="JV39" s="120">
        <v>-662386.94000000041</v>
      </c>
      <c r="JW39" s="120">
        <v>-21415612.930000007</v>
      </c>
      <c r="JX39" s="120">
        <v>-1340779.599999994</v>
      </c>
      <c r="JY39" s="120">
        <v>1346541.9499999993</v>
      </c>
      <c r="JZ39" s="120">
        <v>-7734376.8099999949</v>
      </c>
      <c r="KA39" s="120">
        <v>6841840.1200000048</v>
      </c>
      <c r="KB39" s="120">
        <v>-1913514.9400000013</v>
      </c>
      <c r="KC39" s="120">
        <v>-3239765.790000001</v>
      </c>
      <c r="KD39" s="120">
        <v>1951931.63</v>
      </c>
      <c r="KE39" s="120">
        <v>8921527.5199999996</v>
      </c>
      <c r="KF39" s="120">
        <v>419434423.30999988</v>
      </c>
      <c r="KG39" s="120">
        <v>-2818006.2299999967</v>
      </c>
      <c r="KH39" s="120">
        <v>40077231.739999995</v>
      </c>
      <c r="KI39" s="120">
        <v>193443.96999999508</v>
      </c>
      <c r="KJ39" s="120">
        <v>27058153.22000001</v>
      </c>
      <c r="KK39" s="120">
        <v>69827069.219999999</v>
      </c>
      <c r="KL39" s="120">
        <v>19355527.769999996</v>
      </c>
      <c r="KM39" s="120">
        <v>4747657.66</v>
      </c>
      <c r="KN39" s="120">
        <v>-4950845.1500000004</v>
      </c>
      <c r="KO39" s="120">
        <v>-29463641.429999948</v>
      </c>
      <c r="KP39" s="120">
        <v>3544163.770000007</v>
      </c>
      <c r="KQ39" s="120">
        <v>-7213991.129999999</v>
      </c>
      <c r="KR39" s="120">
        <v>-93989788.969999969</v>
      </c>
      <c r="KS39" s="120">
        <v>6672712.0599999987</v>
      </c>
      <c r="KT39" s="120">
        <v>-13536080.170000002</v>
      </c>
      <c r="KU39" s="120">
        <v>-134891833.71999997</v>
      </c>
      <c r="KV39" s="120">
        <v>71063380.930000007</v>
      </c>
      <c r="KW39" s="120">
        <v>30064198.620000035</v>
      </c>
      <c r="KX39" s="120">
        <v>-7146575.6800000034</v>
      </c>
      <c r="KY39" s="120">
        <v>-3883847.2299999986</v>
      </c>
      <c r="KZ39" s="120">
        <v>-20570589.440000005</v>
      </c>
      <c r="LA39" s="120">
        <v>-13310941.70000001</v>
      </c>
      <c r="LB39" s="120">
        <v>-7085797.6000000015</v>
      </c>
      <c r="LC39" s="120">
        <v>123996.6900000032</v>
      </c>
      <c r="LD39" s="120">
        <v>-7723569.1000000034</v>
      </c>
      <c r="LE39" s="120">
        <v>61085156.060000181</v>
      </c>
      <c r="LF39" s="120">
        <v>-39338551.549999997</v>
      </c>
      <c r="LG39" s="120">
        <v>-20106983.899999976</v>
      </c>
      <c r="LH39" s="120">
        <v>-48026543.840000033</v>
      </c>
      <c r="LI39" s="120">
        <v>10533594.670000006</v>
      </c>
      <c r="LJ39" s="120">
        <v>-8251953.6159999976</v>
      </c>
      <c r="LK39" s="120">
        <v>-7973740.8599999985</v>
      </c>
      <c r="LL39" s="120">
        <v>-1580432.9600000046</v>
      </c>
      <c r="LM39" s="120">
        <v>-624078.01000000164</v>
      </c>
      <c r="LN39" s="120">
        <v>-15831390.120000005</v>
      </c>
      <c r="LO39" s="120">
        <v>-3723765.6499999985</v>
      </c>
      <c r="LP39" s="120">
        <v>-79554300.129999995</v>
      </c>
      <c r="LQ39" s="120">
        <v>-13965428.27</v>
      </c>
      <c r="LR39" s="120">
        <v>18347942.150000002</v>
      </c>
      <c r="LS39" s="120">
        <v>97079680.919999897</v>
      </c>
      <c r="LT39" s="120">
        <v>-77686087.800000057</v>
      </c>
      <c r="LU39" s="120">
        <v>-159524593.00999999</v>
      </c>
      <c r="LV39" s="120">
        <v>-3591503.3500000238</v>
      </c>
      <c r="LW39" s="120">
        <v>-17458818.989999995</v>
      </c>
      <c r="LX39" s="120">
        <v>-8389308.9399999939</v>
      </c>
      <c r="LY39" s="120">
        <v>-8033552.7799999937</v>
      </c>
      <c r="LZ39" s="120">
        <v>2209570.8170000017</v>
      </c>
      <c r="MA39" s="120">
        <v>-6729234.9800000079</v>
      </c>
      <c r="MB39" s="120">
        <v>62911405.620000005</v>
      </c>
      <c r="MC39" s="120">
        <v>-32990963.249999993</v>
      </c>
      <c r="MD39" s="120">
        <v>9182210.929999996</v>
      </c>
      <c r="ME39" s="120">
        <v>144973908.36000001</v>
      </c>
      <c r="MF39" s="120">
        <v>-20637816.230000004</v>
      </c>
      <c r="MG39" s="120">
        <v>-4376236.1499999985</v>
      </c>
      <c r="MH39" s="120">
        <v>-11619886.370000003</v>
      </c>
      <c r="MI39" s="120">
        <v>-347429.07999999821</v>
      </c>
      <c r="MJ39" s="120">
        <v>-7701886.3999999985</v>
      </c>
      <c r="MK39" s="120">
        <v>-15154846.959999999</v>
      </c>
      <c r="ML39" s="120">
        <v>-6729728.2599999979</v>
      </c>
      <c r="MM39" s="120">
        <v>-13167436.050000001</v>
      </c>
      <c r="MN39" s="120">
        <v>-4876901.049999997</v>
      </c>
      <c r="MO39" s="120">
        <v>-6364367.549999997</v>
      </c>
      <c r="MP39" s="120">
        <v>-1649988.27999999</v>
      </c>
      <c r="MQ39" s="120">
        <v>-134760651.60999995</v>
      </c>
      <c r="MR39" s="120">
        <v>669222.10000000522</v>
      </c>
      <c r="MS39" s="120">
        <v>56502773.659999996</v>
      </c>
      <c r="MT39" s="120">
        <v>-27045019.739999998</v>
      </c>
      <c r="MU39" s="120">
        <v>6132351.1000000089</v>
      </c>
      <c r="MV39" s="120">
        <v>-6907684.4100000039</v>
      </c>
      <c r="MW39" s="120">
        <v>35370646.150000006</v>
      </c>
      <c r="MX39" s="120">
        <v>-16880314.699999996</v>
      </c>
      <c r="MY39" s="120">
        <v>-3240208.0400000028</v>
      </c>
      <c r="MZ39" s="120">
        <v>160618.1099999994</v>
      </c>
      <c r="NA39" s="120">
        <v>14158806.079999998</v>
      </c>
      <c r="NB39" s="120">
        <v>216410648.34000015</v>
      </c>
      <c r="NC39" s="120">
        <v>102191790.05000001</v>
      </c>
      <c r="ND39" s="120">
        <v>18345295.619999997</v>
      </c>
      <c r="NE39" s="120">
        <v>396795270.66999984</v>
      </c>
      <c r="NF39" s="120">
        <v>11937878.879999999</v>
      </c>
      <c r="NG39" s="120">
        <v>36392153.449999996</v>
      </c>
      <c r="NH39" s="120">
        <v>43766338.970000029</v>
      </c>
      <c r="NI39" s="120">
        <v>188329626.96999997</v>
      </c>
      <c r="NJ39" s="120">
        <v>14615333.58</v>
      </c>
      <c r="NK39" s="120">
        <v>82315331.710000008</v>
      </c>
      <c r="NL39" s="120">
        <v>18949412.609999999</v>
      </c>
      <c r="NM39" s="120">
        <v>23528196.749999989</v>
      </c>
      <c r="NN39" s="120">
        <v>-4341601.930000037</v>
      </c>
      <c r="NO39" s="120">
        <v>5407328.6099999994</v>
      </c>
      <c r="NP39" s="120">
        <v>722193.21000000462</v>
      </c>
      <c r="NQ39" s="120">
        <v>2786994.54</v>
      </c>
      <c r="NR39" s="120">
        <v>1340267.7300000004</v>
      </c>
      <c r="NS39" s="120">
        <v>530888.61999999918</v>
      </c>
      <c r="NT39" s="120">
        <v>2653122.4699999988</v>
      </c>
      <c r="NU39" s="120">
        <v>-114284943.78000009</v>
      </c>
      <c r="NV39" s="120">
        <v>43993290.129999965</v>
      </c>
      <c r="NW39" s="120">
        <v>1651209.2300000004</v>
      </c>
      <c r="NX39" s="120">
        <v>-1121521.1000000034</v>
      </c>
      <c r="NY39" s="120">
        <v>8654251.8300000019</v>
      </c>
      <c r="NZ39" s="120">
        <v>-1114836.9500000067</v>
      </c>
      <c r="OA39" s="120">
        <v>-3391962.959999999</v>
      </c>
      <c r="OB39" s="120">
        <v>480643408.77999991</v>
      </c>
      <c r="OC39" s="120">
        <v>-101422798.33999997</v>
      </c>
      <c r="OD39" s="120">
        <v>29844828.879999999</v>
      </c>
      <c r="OE39" s="120">
        <v>-103178309.28000003</v>
      </c>
      <c r="OF39" s="120">
        <v>-9647559.1499999985</v>
      </c>
      <c r="OG39" s="120">
        <v>46060926.069999993</v>
      </c>
      <c r="OH39" s="120">
        <v>-10019643.550000012</v>
      </c>
      <c r="OI39" s="120">
        <v>9230042.9500000011</v>
      </c>
      <c r="OJ39" s="120">
        <v>41548877.720000006</v>
      </c>
      <c r="OK39" s="120">
        <v>-76903833.73999992</v>
      </c>
      <c r="OL39" s="120">
        <v>34879885.730000019</v>
      </c>
      <c r="OM39" s="120">
        <v>400361596.47000003</v>
      </c>
      <c r="ON39" s="120">
        <v>30043946.359999999</v>
      </c>
      <c r="OO39" s="120">
        <v>17038478.359999992</v>
      </c>
      <c r="OP39" s="120">
        <v>62316860.870000005</v>
      </c>
      <c r="OQ39" s="120">
        <v>-29834623.039999962</v>
      </c>
      <c r="OR39" s="120">
        <v>-7178587.9000000004</v>
      </c>
      <c r="OS39" s="120">
        <v>12069339.439999999</v>
      </c>
      <c r="OT39" s="120">
        <v>-29002416.319999993</v>
      </c>
      <c r="OU39" s="120">
        <v>-13298130.700000003</v>
      </c>
      <c r="OV39" s="120">
        <v>-14258037.039999984</v>
      </c>
      <c r="OW39" s="120">
        <v>10957261.360000003</v>
      </c>
      <c r="OX39" s="120">
        <v>8082842.7699999996</v>
      </c>
      <c r="OY39" s="120">
        <v>-2940568.83</v>
      </c>
      <c r="OZ39" s="120">
        <v>-188253920.77000001</v>
      </c>
      <c r="PA39" s="120">
        <v>3712812.37</v>
      </c>
      <c r="PB39" s="120">
        <v>-75205191.389999986</v>
      </c>
      <c r="PC39" s="120">
        <v>-3867036.2200000007</v>
      </c>
      <c r="PD39" s="120">
        <v>-12689869.580000002</v>
      </c>
      <c r="PE39" s="120">
        <v>-20414455.280000005</v>
      </c>
      <c r="PF39" s="120">
        <v>-10956030.749999996</v>
      </c>
      <c r="PG39" s="120">
        <v>-4761810.6899999995</v>
      </c>
      <c r="PH39" s="120">
        <v>-22903245.570000008</v>
      </c>
      <c r="PI39" s="120">
        <v>-15907647.699999999</v>
      </c>
      <c r="PJ39" s="120">
        <v>-2307264.2599999979</v>
      </c>
      <c r="PK39" s="120">
        <v>6704261.0000000037</v>
      </c>
      <c r="PL39" s="120">
        <v>-6485294.419999999</v>
      </c>
      <c r="PM39" s="120">
        <v>-77873380.400000021</v>
      </c>
      <c r="PN39" s="120">
        <v>-1097958.6299999994</v>
      </c>
      <c r="PO39" s="120">
        <v>-3692269.7299999995</v>
      </c>
      <c r="PP39" s="120">
        <v>-2575223.5599999996</v>
      </c>
      <c r="PQ39" s="120">
        <v>-8952004.8900000006</v>
      </c>
      <c r="PR39" s="120">
        <v>121943260.16999984</v>
      </c>
      <c r="PS39" s="120">
        <v>6737580.820000004</v>
      </c>
      <c r="PT39" s="120">
        <v>-9872515.0700000003</v>
      </c>
      <c r="PU39" s="120">
        <v>28658991.470000006</v>
      </c>
      <c r="PV39" s="120">
        <v>-114889337.58999997</v>
      </c>
      <c r="PW39" s="120">
        <v>-12539617.919999998</v>
      </c>
      <c r="PX39" s="120">
        <v>-27450584.780000009</v>
      </c>
      <c r="PY39" s="120">
        <v>-4374045.1599999983</v>
      </c>
      <c r="PZ39" s="120">
        <v>-19986494.739999995</v>
      </c>
      <c r="QA39" s="120">
        <v>4630825.08</v>
      </c>
      <c r="QB39" s="120">
        <v>-33208282.620000008</v>
      </c>
      <c r="QC39" s="120">
        <v>-12434350.820000004</v>
      </c>
      <c r="QD39" s="120">
        <v>3859385.3599999975</v>
      </c>
      <c r="QE39" s="120">
        <v>46299069.979999997</v>
      </c>
      <c r="QF39" s="120">
        <v>-13759650.410000019</v>
      </c>
      <c r="QG39" s="120">
        <v>25356937.829999983</v>
      </c>
      <c r="QH39" s="120">
        <v>-12956616.399999993</v>
      </c>
      <c r="QI39" s="120">
        <v>-23708599.52999999</v>
      </c>
      <c r="QJ39" s="120">
        <v>-2954423.5100000016</v>
      </c>
      <c r="QK39" s="120">
        <v>-58613360.659999982</v>
      </c>
      <c r="QL39" s="120">
        <v>-49890015.229999989</v>
      </c>
      <c r="QM39" s="120">
        <v>-11063319.900000002</v>
      </c>
      <c r="QN39" s="120">
        <v>6103073.0300000003</v>
      </c>
      <c r="QO39" s="120">
        <v>-659461.53000000026</v>
      </c>
      <c r="QP39" s="120">
        <v>7134275.1800000016</v>
      </c>
      <c r="QQ39" s="120">
        <v>4704692.8900000006</v>
      </c>
      <c r="QR39" s="120">
        <v>78879013.909999907</v>
      </c>
      <c r="QS39" s="120">
        <v>-4925561.1400000015</v>
      </c>
      <c r="QT39" s="120">
        <v>-34839696.349999987</v>
      </c>
      <c r="QU39" s="120">
        <v>13872404.789999999</v>
      </c>
      <c r="QV39" s="120">
        <v>-1366753.4800000004</v>
      </c>
      <c r="QW39" s="120">
        <v>89996847.99999997</v>
      </c>
      <c r="QX39" s="120">
        <v>1605360.6900000032</v>
      </c>
      <c r="QY39" s="120">
        <v>-12313593.110000003</v>
      </c>
      <c r="QZ39" s="120">
        <v>66610391.759999998</v>
      </c>
      <c r="RA39" s="120">
        <v>-3033651.2200000025</v>
      </c>
      <c r="RB39" s="120">
        <v>-2607933.2200000016</v>
      </c>
      <c r="RC39" s="120">
        <v>11582644.650000004</v>
      </c>
      <c r="RD39" s="120">
        <v>3182428.09</v>
      </c>
      <c r="RE39" s="120">
        <v>-3302378.8799999952</v>
      </c>
      <c r="RF39" s="120">
        <v>-29513394.980000004</v>
      </c>
      <c r="RG39" s="120">
        <v>-29560119.479999997</v>
      </c>
      <c r="RH39" s="120">
        <v>36205728.840000004</v>
      </c>
      <c r="RI39" s="120">
        <v>-21212052.429999992</v>
      </c>
      <c r="RJ39" s="120">
        <v>-26311031.93</v>
      </c>
      <c r="RK39" s="120">
        <v>-69812787.74000001</v>
      </c>
      <c r="RL39" s="120">
        <v>-9765639.2800000012</v>
      </c>
      <c r="RM39" s="120">
        <v>-13564731.510000002</v>
      </c>
      <c r="RN39" s="120">
        <v>-34825530.310000002</v>
      </c>
      <c r="RO39" s="120">
        <v>-1782450.8400000036</v>
      </c>
      <c r="RP39" s="120">
        <v>-6059239.950000003</v>
      </c>
      <c r="RQ39" s="120">
        <v>-7580398.9099999983</v>
      </c>
      <c r="RR39" s="120">
        <v>-38305917.650000006</v>
      </c>
      <c r="RS39" s="120">
        <v>-4606196.4799999986</v>
      </c>
      <c r="RT39" s="120">
        <v>-10289906.83</v>
      </c>
      <c r="RU39" s="120">
        <v>-12020395.369999997</v>
      </c>
      <c r="RV39" s="120">
        <v>1145366.1799999997</v>
      </c>
      <c r="RW39" s="120">
        <v>-3362576.5099999988</v>
      </c>
      <c r="RX39" s="120">
        <v>-8439710.0299999975</v>
      </c>
      <c r="RY39" s="120">
        <v>2456998.2700000107</v>
      </c>
      <c r="RZ39" s="120">
        <v>24004272.719999991</v>
      </c>
      <c r="SA39" s="120">
        <v>5969993.3599999975</v>
      </c>
      <c r="SB39" s="120">
        <v>-5010267.3900000025</v>
      </c>
      <c r="SC39" s="120">
        <v>2054243.4499999974</v>
      </c>
      <c r="SD39" s="120">
        <v>-1416923.5799999982</v>
      </c>
      <c r="SE39" s="120">
        <v>25093168.980000012</v>
      </c>
      <c r="SF39" s="120">
        <v>17582471.689999998</v>
      </c>
      <c r="SG39" s="120">
        <v>12786745.75</v>
      </c>
      <c r="SH39" s="120">
        <v>14737933.66</v>
      </c>
      <c r="SI39" s="120">
        <v>-52348901.480000004</v>
      </c>
      <c r="SJ39" s="120">
        <v>496580.22000000067</v>
      </c>
      <c r="SK39" s="120">
        <v>-58577019.25999999</v>
      </c>
      <c r="SL39" s="120">
        <v>11799318.289999997</v>
      </c>
      <c r="SM39" s="120">
        <v>7575534.9999999963</v>
      </c>
      <c r="SN39" s="120">
        <v>5495004.7099999934</v>
      </c>
      <c r="SO39" s="120">
        <v>-941064.05000000075</v>
      </c>
      <c r="SP39" s="120">
        <v>2408243.7400000002</v>
      </c>
      <c r="SQ39" s="120">
        <v>-5456521.9200000018</v>
      </c>
      <c r="SR39" s="120">
        <v>-6373539.1700000018</v>
      </c>
      <c r="SS39" s="120">
        <v>-96392890.650000036</v>
      </c>
      <c r="ST39" s="120">
        <v>-2268513.9099999992</v>
      </c>
      <c r="SU39" s="120">
        <v>22912646.509999998</v>
      </c>
      <c r="SV39" s="120">
        <v>3900075.5200000033</v>
      </c>
      <c r="SW39" s="120">
        <v>-6130372.8600000003</v>
      </c>
      <c r="SX39" s="120">
        <v>-927170.23999999929</v>
      </c>
      <c r="SY39" s="120">
        <v>12321703.449999999</v>
      </c>
      <c r="SZ39" s="120">
        <v>-12197606.419999998</v>
      </c>
      <c r="TA39" s="120">
        <v>-1049398.1700000018</v>
      </c>
      <c r="TB39" s="120">
        <v>-10058012.51</v>
      </c>
      <c r="TC39" s="120">
        <v>18471808.150000002</v>
      </c>
      <c r="TD39" s="120">
        <v>-4690673.5800000038</v>
      </c>
      <c r="TE39" s="120">
        <v>45900912.920000002</v>
      </c>
      <c r="TF39" s="120">
        <v>-5127925.4700000007</v>
      </c>
      <c r="TG39" s="120">
        <v>-264894066.63999999</v>
      </c>
      <c r="TH39" s="120">
        <v>3104111.8499999996</v>
      </c>
      <c r="TI39" s="120">
        <v>13255051.220000003</v>
      </c>
      <c r="TJ39" s="120">
        <v>-37866092.170000002</v>
      </c>
      <c r="TK39" s="120">
        <v>-19362443.450000003</v>
      </c>
      <c r="TL39" s="120">
        <v>-6673499.0700000022</v>
      </c>
      <c r="TM39" s="120">
        <v>-4124847.4299999988</v>
      </c>
      <c r="TN39" s="120">
        <v>-33460526.550000004</v>
      </c>
      <c r="TO39" s="120">
        <v>9155475.5900000017</v>
      </c>
      <c r="TP39" s="120">
        <v>-27306452.630000003</v>
      </c>
      <c r="TQ39" s="120">
        <v>-34485079.869999997</v>
      </c>
      <c r="TR39" s="120">
        <v>5749711.2500000019</v>
      </c>
      <c r="TS39" s="120">
        <v>1332543.1099999994</v>
      </c>
      <c r="TT39" s="120">
        <v>-8682783.1999999993</v>
      </c>
      <c r="TU39" s="120">
        <v>-3379337.9999999981</v>
      </c>
      <c r="TV39" s="120">
        <v>10155576.27</v>
      </c>
      <c r="TW39" s="120">
        <v>-30078664.570000038</v>
      </c>
      <c r="TX39" s="120">
        <v>-9423550.7400000002</v>
      </c>
      <c r="TY39" s="120">
        <v>135939993.02999997</v>
      </c>
      <c r="TZ39" s="120">
        <v>-150290.23000001162</v>
      </c>
      <c r="UA39" s="120">
        <v>-14505708.050000004</v>
      </c>
      <c r="UB39" s="120">
        <v>-12257692.09</v>
      </c>
      <c r="UC39" s="120">
        <v>-136506613.04000002</v>
      </c>
      <c r="UD39" s="120">
        <v>-4931158.4799999986</v>
      </c>
      <c r="UE39" s="120">
        <v>-7710805.6500000004</v>
      </c>
      <c r="UF39" s="120">
        <v>3480823.16</v>
      </c>
      <c r="UG39" s="120">
        <v>6741761.7899999991</v>
      </c>
      <c r="UH39" s="120">
        <v>-116893372.81999996</v>
      </c>
      <c r="UI39" s="120">
        <v>-21512397.199999992</v>
      </c>
      <c r="UJ39" s="120">
        <v>-12381888.59</v>
      </c>
      <c r="UK39" s="120">
        <v>-29701085.16</v>
      </c>
      <c r="UL39" s="120">
        <v>-11013320.59</v>
      </c>
      <c r="UM39" s="120">
        <v>-7671893.629999999</v>
      </c>
      <c r="UN39" s="120">
        <v>571443136.52999997</v>
      </c>
      <c r="UO39" s="120">
        <v>-4274622.4799999967</v>
      </c>
      <c r="UP39" s="120">
        <v>-14073832.440000007</v>
      </c>
      <c r="UQ39" s="120">
        <v>-68124093.600000009</v>
      </c>
      <c r="UR39" s="120">
        <v>-8715815.6399999969</v>
      </c>
      <c r="US39" s="120">
        <v>1817204.5799999945</v>
      </c>
      <c r="UT39" s="120">
        <v>-35262266.409999996</v>
      </c>
      <c r="UU39" s="120">
        <v>-3253117.8599999975</v>
      </c>
      <c r="UV39" s="120">
        <v>-5740679.2799999993</v>
      </c>
      <c r="UW39" s="120">
        <v>-6205734.0399999991</v>
      </c>
      <c r="UX39" s="120">
        <v>-13389003.560000002</v>
      </c>
      <c r="UY39" s="120">
        <v>469522.23000001162</v>
      </c>
      <c r="UZ39" s="120">
        <v>13839056.369999997</v>
      </c>
      <c r="VA39" s="120">
        <v>13106225.190000001</v>
      </c>
      <c r="VB39" s="120">
        <v>6554085.0799999982</v>
      </c>
      <c r="VC39" s="120">
        <v>1883579.7100000009</v>
      </c>
      <c r="VD39" s="120">
        <v>-5480003.1600000001</v>
      </c>
      <c r="VE39" s="120">
        <v>-1699765.2000000011</v>
      </c>
      <c r="VF39" s="120">
        <v>-29376556.579999994</v>
      </c>
      <c r="VG39" s="120">
        <v>-2596031.38</v>
      </c>
      <c r="VH39" s="120">
        <v>6724803.5900000008</v>
      </c>
      <c r="VI39" s="120">
        <v>5880618.7400000021</v>
      </c>
      <c r="VJ39" s="120">
        <v>-79844463.070000052</v>
      </c>
      <c r="VK39" s="120">
        <v>-5795104.7699999996</v>
      </c>
      <c r="VL39" s="120">
        <v>13240945.569999985</v>
      </c>
      <c r="VM39" s="120">
        <v>-6259046.3699999899</v>
      </c>
      <c r="VN39" s="120">
        <v>33650766.350000009</v>
      </c>
      <c r="VO39" s="120">
        <v>-22542856.75</v>
      </c>
      <c r="VP39" s="120">
        <v>-18613928.579999994</v>
      </c>
      <c r="VQ39" s="120">
        <v>-15597917.490000002</v>
      </c>
      <c r="VR39" s="120">
        <v>21536456.789999999</v>
      </c>
      <c r="VS39" s="120">
        <v>-87993838.159999996</v>
      </c>
      <c r="VT39" s="120">
        <v>-790046.66999999434</v>
      </c>
      <c r="VU39" s="120">
        <v>63798158.130000003</v>
      </c>
      <c r="VV39" s="120">
        <v>-13570584.48</v>
      </c>
      <c r="VW39" s="120">
        <v>12360109.389999997</v>
      </c>
      <c r="VX39" s="120">
        <v>-6199423.0500000007</v>
      </c>
      <c r="VY39" s="120">
        <v>1491118051.5999997</v>
      </c>
      <c r="VZ39" s="120">
        <v>-3952938.0100000054</v>
      </c>
      <c r="WA39" s="120">
        <v>45829386.800000012</v>
      </c>
      <c r="WB39" s="120">
        <v>3005913.140000008</v>
      </c>
      <c r="WC39" s="120">
        <v>15750830.02</v>
      </c>
      <c r="WD39" s="120">
        <v>-10931576.209999997</v>
      </c>
      <c r="WE39" s="120">
        <v>2022403.1899999939</v>
      </c>
      <c r="WF39" s="120">
        <v>12027354.280000001</v>
      </c>
      <c r="WG39" s="120">
        <v>6834565.1399999987</v>
      </c>
      <c r="WH39" s="120">
        <v>-19162455.169999987</v>
      </c>
      <c r="WI39" s="120">
        <v>-3760303.8700000029</v>
      </c>
      <c r="WJ39" s="120">
        <v>-206595.65999998897</v>
      </c>
      <c r="WK39" s="120">
        <v>-5456264.4099999927</v>
      </c>
      <c r="WL39" s="120">
        <v>-10154574.429999992</v>
      </c>
      <c r="WM39" s="120">
        <v>12468879.190000027</v>
      </c>
      <c r="WN39" s="120">
        <v>18423431.319999997</v>
      </c>
      <c r="WO39" s="120">
        <v>-10825838.599999998</v>
      </c>
      <c r="WP39" s="120">
        <v>-3686581.9499999993</v>
      </c>
      <c r="WQ39" s="120">
        <v>-7976049.769999994</v>
      </c>
      <c r="WR39" s="120">
        <v>-16245289.629999984</v>
      </c>
      <c r="WS39" s="120">
        <v>30311981.619999945</v>
      </c>
      <c r="WT39" s="120">
        <v>-6098937.8500000015</v>
      </c>
      <c r="WU39" s="120">
        <v>13174295.260000002</v>
      </c>
      <c r="WV39" s="120">
        <v>878235.60000000149</v>
      </c>
      <c r="WW39" s="120">
        <v>1226881.0700000022</v>
      </c>
      <c r="WX39" s="120">
        <v>-2483423.41</v>
      </c>
      <c r="WY39" s="120">
        <v>8412389.5899999999</v>
      </c>
      <c r="WZ39" s="120">
        <v>-2282209.1100000013</v>
      </c>
      <c r="XA39" s="120">
        <v>22118449.809999973</v>
      </c>
      <c r="XB39" s="120">
        <v>1799807.5999999978</v>
      </c>
      <c r="XC39" s="120">
        <v>7216283.3640000001</v>
      </c>
      <c r="XD39" s="120">
        <v>14512937.439999996</v>
      </c>
      <c r="XE39" s="120">
        <v>9460887.6299999952</v>
      </c>
      <c r="XF39" s="120">
        <v>248742774.39999998</v>
      </c>
      <c r="XG39" s="120">
        <v>-2433386.3300000057</v>
      </c>
      <c r="XH39" s="120">
        <v>75419980.179999992</v>
      </c>
      <c r="XI39" s="120">
        <v>24016418.020000026</v>
      </c>
      <c r="XJ39" s="120">
        <v>-5460365.7599999979</v>
      </c>
      <c r="XK39" s="120">
        <v>10792354.73</v>
      </c>
      <c r="XL39" s="120">
        <v>-12309970.930000011</v>
      </c>
      <c r="XM39" s="120">
        <v>39351693.459999993</v>
      </c>
      <c r="XN39" s="120">
        <v>-7321812.1399999969</v>
      </c>
      <c r="XO39" s="120">
        <v>23936989.289999999</v>
      </c>
      <c r="XP39" s="120">
        <v>9661567.3999999948</v>
      </c>
      <c r="XQ39" s="120">
        <v>3322542.6400000006</v>
      </c>
      <c r="XR39" s="120">
        <v>8542827.8600000013</v>
      </c>
      <c r="XS39" s="120">
        <v>-2842925.4600000009</v>
      </c>
      <c r="XT39" s="120">
        <v>10672129.100000001</v>
      </c>
      <c r="XU39" s="120">
        <v>-3892000.0700000012</v>
      </c>
      <c r="XV39" s="120">
        <v>5540299.4399999976</v>
      </c>
      <c r="XW39" s="120">
        <v>3157486.5100000016</v>
      </c>
      <c r="XX39" s="120">
        <v>-491072.06999999937</v>
      </c>
      <c r="XY39" s="120">
        <v>-2524856.88</v>
      </c>
      <c r="XZ39" s="120">
        <v>-827581.50999999885</v>
      </c>
      <c r="YA39" s="120">
        <v>32501038.610000003</v>
      </c>
      <c r="YB39" s="120">
        <v>29913621.229999997</v>
      </c>
      <c r="YC39" s="120">
        <v>179084372.55000001</v>
      </c>
      <c r="YD39" s="120">
        <v>15283437.770000003</v>
      </c>
      <c r="YE39" s="120">
        <v>-6898208.8699999973</v>
      </c>
      <c r="YF39" s="120">
        <v>33228316.089999996</v>
      </c>
      <c r="YG39" s="120">
        <v>-26784037.68999999</v>
      </c>
      <c r="YH39" s="120">
        <v>15690413.570000008</v>
      </c>
      <c r="YI39" s="120">
        <v>-27282247.430000007</v>
      </c>
      <c r="YJ39" s="120">
        <v>-7419886.8799999971</v>
      </c>
      <c r="YK39" s="120">
        <v>-77293667.359999955</v>
      </c>
      <c r="YL39" s="120">
        <v>-41824598.810000002</v>
      </c>
      <c r="YM39" s="120">
        <v>21861041.479999997</v>
      </c>
      <c r="YN39" s="120">
        <v>-1319275.9200000018</v>
      </c>
      <c r="YO39" s="120">
        <v>15101479.029999997</v>
      </c>
      <c r="YP39" s="120">
        <v>-6120084.1799999969</v>
      </c>
      <c r="YQ39" s="120">
        <v>40562176.059999995</v>
      </c>
      <c r="YR39" s="120">
        <v>43168969.939999998</v>
      </c>
      <c r="YS39" s="120">
        <v>4161485.4399999976</v>
      </c>
      <c r="YT39" s="120">
        <v>71864478.25</v>
      </c>
      <c r="YU39" s="120">
        <v>2543514.5300000031</v>
      </c>
      <c r="YV39" s="120">
        <v>6222642.2899999982</v>
      </c>
      <c r="YW39" s="120">
        <v>-13923399.720000003</v>
      </c>
      <c r="YX39" s="120">
        <v>-11787457.920000002</v>
      </c>
      <c r="YY39" s="120">
        <v>765271.63999999873</v>
      </c>
      <c r="YZ39" s="120">
        <v>9827649.8399999999</v>
      </c>
      <c r="ZA39" s="120">
        <v>-1492516.6699999869</v>
      </c>
      <c r="ZB39" s="120">
        <v>7605397.3000000007</v>
      </c>
      <c r="ZC39" s="120">
        <v>14963336.330000002</v>
      </c>
      <c r="ZD39" s="120">
        <v>3470595.76</v>
      </c>
      <c r="ZE39" s="120">
        <v>12054211.49</v>
      </c>
      <c r="ZF39" s="120">
        <v>-9578743.6799999997</v>
      </c>
      <c r="ZG39" s="120">
        <v>668840.64999999851</v>
      </c>
      <c r="ZH39" s="120">
        <v>1911725.7999999998</v>
      </c>
      <c r="ZI39" s="120">
        <v>-27465623.109999999</v>
      </c>
      <c r="ZJ39" s="120">
        <v>-7374517.1000000834</v>
      </c>
      <c r="ZK39" s="120">
        <v>20230529.519999996</v>
      </c>
      <c r="ZL39" s="120">
        <v>46959649.787000015</v>
      </c>
      <c r="ZM39" s="120">
        <v>219696074.69999999</v>
      </c>
      <c r="ZN39" s="120">
        <v>87975769.239999995</v>
      </c>
      <c r="ZO39" s="120">
        <v>23606791.420000002</v>
      </c>
      <c r="ZP39" s="120">
        <v>22320220.469999995</v>
      </c>
      <c r="ZQ39" s="120">
        <v>138041510.22000003</v>
      </c>
      <c r="ZR39" s="120">
        <v>334962709.15000004</v>
      </c>
      <c r="ZS39" s="120">
        <v>16021907.030000001</v>
      </c>
      <c r="ZT39" s="120">
        <v>12891154.249999998</v>
      </c>
      <c r="ZU39" s="120">
        <v>30547930.239999995</v>
      </c>
      <c r="ZV39" s="120">
        <v>15998383.1</v>
      </c>
      <c r="ZW39" s="120">
        <v>7478503.8099999987</v>
      </c>
      <c r="ZX39" s="120">
        <v>-4689236.0399999972</v>
      </c>
      <c r="ZY39" s="120">
        <v>13030412.170000002</v>
      </c>
      <c r="ZZ39" s="120">
        <v>-3054507.570000004</v>
      </c>
      <c r="AAA39" s="120">
        <v>7876664.8000000007</v>
      </c>
      <c r="AAB39" s="120">
        <v>30111889.840000004</v>
      </c>
      <c r="AAC39" s="120">
        <v>11247873.780000001</v>
      </c>
      <c r="AAD39" s="120">
        <v>1975618.4099999992</v>
      </c>
      <c r="AAE39" s="120">
        <v>22164661.02</v>
      </c>
      <c r="AAF39" s="120">
        <v>-9167415.0300000161</v>
      </c>
      <c r="AAG39" s="120">
        <v>8455978.5500000007</v>
      </c>
      <c r="AAH39" s="120">
        <v>-2562689.2500000037</v>
      </c>
      <c r="AAI39" s="120">
        <v>-4594236.0599999987</v>
      </c>
      <c r="AAJ39" s="120">
        <v>3344455.0999999996</v>
      </c>
      <c r="AAK39" s="120">
        <v>-17398535.32</v>
      </c>
      <c r="AAL39" s="120">
        <v>533560.09999999963</v>
      </c>
      <c r="AAM39" s="120">
        <v>350156544.61000013</v>
      </c>
      <c r="AAN39" s="120">
        <v>-10547617.740000002</v>
      </c>
      <c r="AAO39" s="120">
        <v>-9244255.1099999975</v>
      </c>
      <c r="AAP39" s="120">
        <v>16707855.090000004</v>
      </c>
      <c r="AAQ39" s="120">
        <v>2295494.6400000006</v>
      </c>
      <c r="AAR39" s="120">
        <v>29799865.52</v>
      </c>
      <c r="AAS39" s="120">
        <v>14604145.98</v>
      </c>
      <c r="AAT39" s="120">
        <v>21943342.630000003</v>
      </c>
      <c r="AAU39" s="120">
        <v>-13592088.300000004</v>
      </c>
      <c r="AAV39" s="120">
        <v>3047670.5300000012</v>
      </c>
      <c r="AAW39" s="120">
        <v>-2534523.3299999945</v>
      </c>
      <c r="AAX39" s="120">
        <v>-136568451.45000002</v>
      </c>
      <c r="AAY39" s="120">
        <v>-4585458.7800000086</v>
      </c>
      <c r="AAZ39" s="120">
        <v>-4460781.42</v>
      </c>
      <c r="ABA39" s="120">
        <v>2899191.790000001</v>
      </c>
      <c r="ABB39" s="120">
        <v>-10008678.449999999</v>
      </c>
      <c r="ABC39" s="120">
        <v>5195088.679999996</v>
      </c>
      <c r="ABD39" s="120">
        <v>3536699.08</v>
      </c>
      <c r="ABE39" s="120">
        <v>-4049385.08</v>
      </c>
      <c r="ABF39" s="120">
        <v>37704082.290000036</v>
      </c>
      <c r="ABG39" s="120">
        <v>-100447659.33999997</v>
      </c>
      <c r="ABH39" s="120">
        <v>9900387.3100000024</v>
      </c>
      <c r="ABI39" s="120">
        <v>-1099876.4299999997</v>
      </c>
      <c r="ABJ39" s="120">
        <v>-5561313.9299999988</v>
      </c>
      <c r="ABK39" s="120">
        <v>20186575.850000001</v>
      </c>
      <c r="ABL39" s="120">
        <v>10818421.200000003</v>
      </c>
      <c r="ABM39" s="120">
        <v>-39527535.969999969</v>
      </c>
      <c r="ABN39" s="120">
        <v>45090670.239999995</v>
      </c>
      <c r="ABO39" s="120">
        <v>7300764.4100000001</v>
      </c>
      <c r="ABP39" s="120">
        <v>20617194.990000002</v>
      </c>
      <c r="ABQ39" s="120">
        <v>-13765123.530000001</v>
      </c>
      <c r="ABR39" s="120">
        <v>4503695.0800000019</v>
      </c>
      <c r="ABS39" s="120">
        <v>-426315.90999999829</v>
      </c>
      <c r="ABT39" s="120">
        <v>-2757398.700000003</v>
      </c>
      <c r="ABU39" s="120">
        <v>17043769.32</v>
      </c>
      <c r="ABV39" s="120">
        <v>-108838069.5</v>
      </c>
      <c r="ABW39" s="120">
        <v>26839109.24000001</v>
      </c>
      <c r="ABX39" s="120">
        <v>23590407.839999992</v>
      </c>
      <c r="ABY39" s="120">
        <v>-45489.640000002459</v>
      </c>
      <c r="ABZ39" s="120">
        <v>11547489.32</v>
      </c>
      <c r="ACA39" s="120">
        <v>-34844576.879999995</v>
      </c>
      <c r="ACB39" s="120">
        <v>-5082192.5100000007</v>
      </c>
      <c r="ACC39" s="120">
        <v>-3469072.5600000005</v>
      </c>
      <c r="ACD39" s="120">
        <v>-4534609.290000001</v>
      </c>
      <c r="ACE39" s="120">
        <v>-5289339.4199999981</v>
      </c>
      <c r="ACF39" s="120">
        <v>-1488263.3699999992</v>
      </c>
      <c r="ACG39" s="120">
        <v>221978156.18999988</v>
      </c>
      <c r="ACH39" s="120">
        <v>-4110805.0500000007</v>
      </c>
      <c r="ACI39" s="120">
        <v>-16703155.399999999</v>
      </c>
      <c r="ACJ39" s="120">
        <v>-21965507.770000003</v>
      </c>
      <c r="ACK39" s="120">
        <v>845405.48000000045</v>
      </c>
      <c r="ACL39" s="120">
        <v>-33767089.140000001</v>
      </c>
      <c r="ACM39" s="120">
        <v>53077124.129999995</v>
      </c>
      <c r="ACN39" s="120">
        <v>39022464.88000001</v>
      </c>
      <c r="ACO39" s="120">
        <v>-11547667.860000014</v>
      </c>
      <c r="ACP39" s="120">
        <v>-19447639.509999998</v>
      </c>
      <c r="ACQ39" s="120">
        <v>-16040933.539999994</v>
      </c>
      <c r="ACR39" s="120">
        <v>-25488646.979999986</v>
      </c>
      <c r="ACS39" s="120">
        <v>-9471518.3000000007</v>
      </c>
      <c r="ACT39" s="120">
        <v>99000120.050000012</v>
      </c>
      <c r="ACU39" s="120">
        <v>-6453262.179999996</v>
      </c>
      <c r="ACV39" s="120">
        <v>6260867.5659999959</v>
      </c>
      <c r="ACW39" s="120">
        <v>-1605424.9699999988</v>
      </c>
      <c r="ACX39" s="120">
        <v>-13807485.060000001</v>
      </c>
      <c r="ACY39" s="120">
        <v>-925771.72999999858</v>
      </c>
      <c r="ACZ39" s="120">
        <v>-4422327.93</v>
      </c>
      <c r="ADA39" s="120">
        <v>-8083100.8000000007</v>
      </c>
      <c r="ADB39" s="120">
        <v>1079571.5199999996</v>
      </c>
      <c r="ADC39" s="120">
        <v>27470072.040000007</v>
      </c>
      <c r="ADD39" s="120">
        <v>-18751897.099999994</v>
      </c>
      <c r="ADE39" s="120">
        <v>-8172502.9499999955</v>
      </c>
      <c r="ADF39" s="120">
        <v>-6301952.709999999</v>
      </c>
      <c r="ADG39" s="120">
        <v>-9688256.629999999</v>
      </c>
      <c r="ADH39" s="120">
        <v>-14008526.689999994</v>
      </c>
      <c r="ADI39" s="120">
        <v>-11072153.430000002</v>
      </c>
      <c r="ADJ39" s="120">
        <v>-513910.03000000492</v>
      </c>
      <c r="ADK39" s="120">
        <v>-1743435.4599999972</v>
      </c>
      <c r="ADL39" s="120">
        <v>-10559773.629999999</v>
      </c>
      <c r="ADM39" s="120">
        <v>-284816412.29999995</v>
      </c>
      <c r="ADN39" s="120">
        <v>59287404.979999989</v>
      </c>
      <c r="ADO39" s="120">
        <v>-7223624.9699999988</v>
      </c>
      <c r="ADP39" s="120">
        <v>-48941123.379999995</v>
      </c>
      <c r="ADQ39" s="120">
        <v>1314037.3500000006</v>
      </c>
      <c r="ADR39" s="120">
        <v>-2969279.7699999996</v>
      </c>
      <c r="ADS39" s="120">
        <v>30244607.239999991</v>
      </c>
      <c r="ADT39" s="120">
        <v>-775797.21000000043</v>
      </c>
      <c r="ADU39" s="120">
        <v>-163656179.91999972</v>
      </c>
      <c r="ADV39" s="120">
        <v>-43224931.069999985</v>
      </c>
      <c r="ADW39" s="120">
        <v>-67787807.920000017</v>
      </c>
      <c r="ADX39" s="120">
        <v>-9116490.1899999939</v>
      </c>
      <c r="ADY39" s="120">
        <v>8616715.8799999915</v>
      </c>
      <c r="ADZ39" s="120">
        <v>-13790694.870000016</v>
      </c>
      <c r="AEA39" s="120">
        <v>-12329590.480000004</v>
      </c>
      <c r="AEB39" s="120">
        <v>-16413481.170000004</v>
      </c>
      <c r="AEC39" s="120">
        <v>-14888451.669999996</v>
      </c>
      <c r="AED39" s="120">
        <v>8756110.2200000025</v>
      </c>
      <c r="AEE39" s="120">
        <v>-21546350.849999998</v>
      </c>
      <c r="AEF39" s="120">
        <v>-15068576.040000003</v>
      </c>
      <c r="AEG39" s="120">
        <v>6396728.1800000016</v>
      </c>
      <c r="AEH39" s="120">
        <v>-12781850.200000003</v>
      </c>
      <c r="AEI39" s="120">
        <v>-15388832.869999997</v>
      </c>
      <c r="AEJ39" s="120">
        <v>-21078438.189999986</v>
      </c>
      <c r="AEK39" s="120">
        <v>-7243070.9200000018</v>
      </c>
      <c r="AEL39" s="120">
        <v>-33831107.460000008</v>
      </c>
      <c r="AEM39" s="120">
        <v>-6405023.0800000001</v>
      </c>
      <c r="AEN39" s="120">
        <v>-28935924.209999986</v>
      </c>
      <c r="AEO39" s="120">
        <v>52478253.889999986</v>
      </c>
      <c r="AEP39" s="120">
        <v>19693137.379999999</v>
      </c>
      <c r="AEQ39" s="120">
        <v>-18537937.859999992</v>
      </c>
      <c r="AER39" s="120">
        <v>-3820999.6600000076</v>
      </c>
      <c r="AES39" s="120">
        <v>-10190534.260000002</v>
      </c>
      <c r="AET39" s="120">
        <v>-39847337.240000002</v>
      </c>
      <c r="AEU39" s="120">
        <v>4174318.4699999988</v>
      </c>
      <c r="AEV39" s="120">
        <v>-17489638.649999999</v>
      </c>
      <c r="AEW39" s="120">
        <v>474408.10000000522</v>
      </c>
      <c r="AEX39" s="120">
        <v>3233094.0399999991</v>
      </c>
      <c r="AEY39" s="120">
        <v>34420641.140000015</v>
      </c>
      <c r="AEZ39" s="120">
        <v>-18420223.850000009</v>
      </c>
      <c r="AFA39" s="120">
        <v>47504699.940000013</v>
      </c>
      <c r="AFB39" s="120">
        <v>-245873.46999999508</v>
      </c>
      <c r="AFC39" s="120">
        <v>36964544.650000006</v>
      </c>
      <c r="AFD39" s="120">
        <v>59127909.019999996</v>
      </c>
      <c r="AFE39" s="120">
        <v>-5321407.1799999978</v>
      </c>
      <c r="AFF39" s="120">
        <v>10052403.040000003</v>
      </c>
      <c r="AFG39" s="120">
        <v>3441893.379999999</v>
      </c>
      <c r="AFH39" s="120">
        <v>6478404.450000003</v>
      </c>
      <c r="AFI39" s="120">
        <v>-8780558.3300000001</v>
      </c>
      <c r="AFJ39" s="120">
        <v>-3130992.0500000007</v>
      </c>
      <c r="AFK39" s="120">
        <v>3039358.1700000055</v>
      </c>
      <c r="AFL39" s="120">
        <v>-15508997.870000005</v>
      </c>
      <c r="AFM39" s="120">
        <v>-20501023.349999994</v>
      </c>
      <c r="AFN39" s="120">
        <v>19987804.229999993</v>
      </c>
      <c r="AFO39" s="120">
        <v>-5220467.2200000007</v>
      </c>
      <c r="AFP39" s="120">
        <v>21271983.529999997</v>
      </c>
      <c r="AFQ39" s="120">
        <v>14941752.699999996</v>
      </c>
      <c r="AFR39" s="120">
        <v>-5504108.8399999999</v>
      </c>
      <c r="AFS39" s="120">
        <v>2150954.3499999978</v>
      </c>
      <c r="AFT39" s="120">
        <v>-10733679.940000001</v>
      </c>
      <c r="AFU39" s="120">
        <v>-9196864.4100000001</v>
      </c>
      <c r="AFV39" s="120">
        <v>-10252421.879999995</v>
      </c>
      <c r="AFW39" s="120">
        <v>9376546.290000001</v>
      </c>
      <c r="AFX39" s="120">
        <v>-5969054.8299999982</v>
      </c>
      <c r="AFY39" s="120">
        <v>3174924.070000004</v>
      </c>
      <c r="AFZ39" s="120">
        <v>-12100659.619999997</v>
      </c>
      <c r="AGA39" s="120">
        <v>-6057424.879999999</v>
      </c>
      <c r="AGB39" s="120">
        <v>-24986883.979999993</v>
      </c>
      <c r="AGC39" s="120">
        <v>-5161645.6700000009</v>
      </c>
      <c r="AGD39" s="120">
        <v>-1076148.7240000004</v>
      </c>
      <c r="AGE39" s="120">
        <v>-12554520.589999998</v>
      </c>
      <c r="AGF39" s="120">
        <v>-4305141.7700000014</v>
      </c>
      <c r="AGG39" s="120">
        <v>-9612281.1799999978</v>
      </c>
      <c r="AGH39" s="120">
        <v>-3402170.3</v>
      </c>
      <c r="AGI39" s="120">
        <v>252492204.23000002</v>
      </c>
      <c r="AGJ39" s="120">
        <v>-27554368.989999995</v>
      </c>
      <c r="AGK39" s="120">
        <v>3808884.1200000048</v>
      </c>
      <c r="AGL39" s="120">
        <v>-6685969.1900000032</v>
      </c>
      <c r="AGM39" s="120">
        <v>24392630.069999993</v>
      </c>
      <c r="AGN39" s="120">
        <v>23296688.810000006</v>
      </c>
      <c r="AGO39" s="120">
        <v>2415801.4800000004</v>
      </c>
      <c r="AGP39" s="120">
        <v>26917772.670000002</v>
      </c>
      <c r="AGQ39" s="120">
        <v>-171514447.31000006</v>
      </c>
      <c r="AGR39" s="120">
        <v>-175747703.67000002</v>
      </c>
      <c r="AGS39" s="120">
        <v>-19634315.549999997</v>
      </c>
      <c r="AGT39" s="120">
        <v>94853825.390000015</v>
      </c>
      <c r="AGU39" s="120">
        <v>2737061.1499999985</v>
      </c>
      <c r="AGV39" s="120">
        <v>4456841.6000000015</v>
      </c>
      <c r="AGW39" s="120">
        <v>5743280.9200000018</v>
      </c>
      <c r="AGX39" s="120">
        <v>-10609220.569999998</v>
      </c>
      <c r="AGY39" s="120">
        <v>-1835795.12</v>
      </c>
      <c r="AGZ39" s="120">
        <v>-18231870.169999994</v>
      </c>
      <c r="AHA39" s="120">
        <v>25755891.820000004</v>
      </c>
      <c r="AHB39" s="120">
        <v>-11948421.249999998</v>
      </c>
      <c r="AHC39" s="120">
        <v>-2279589.7200000007</v>
      </c>
      <c r="AHD39" s="120">
        <v>555696.73999999836</v>
      </c>
      <c r="AHE39" s="120">
        <v>-6664538.2199999988</v>
      </c>
      <c r="AHF39" s="120">
        <v>-16305761.489999998</v>
      </c>
      <c r="AHG39" s="120">
        <v>-10304180.000000004</v>
      </c>
      <c r="AHH39" s="120">
        <v>-74310795.790000007</v>
      </c>
      <c r="AHI39" s="120">
        <v>4097681.1300000027</v>
      </c>
      <c r="AHJ39" s="120">
        <v>-7467711.8999999985</v>
      </c>
      <c r="AHK39" s="120">
        <v>-9539800.2399999984</v>
      </c>
      <c r="AHL39" s="120">
        <v>-3653869.01</v>
      </c>
      <c r="AHM39" s="120">
        <v>-1565904.8099999987</v>
      </c>
      <c r="AHN39" s="120">
        <v>-11199635.950000001</v>
      </c>
    </row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R33"/>
  <sheetViews>
    <sheetView zoomScaleNormal="100" workbookViewId="0">
      <pane xSplit="3" ySplit="2" topLeftCell="AHK24" activePane="bottomRight" state="frozen"/>
      <selection pane="topRight" activeCell="D1" sqref="D1"/>
      <selection pane="bottomLeft" activeCell="A3" sqref="A3"/>
      <selection pane="bottomRight" activeCell="AHK41" sqref="AHK41"/>
    </sheetView>
  </sheetViews>
  <sheetFormatPr defaultColWidth="8.77734375" defaultRowHeight="14.4"/>
  <cols>
    <col min="1" max="1" width="7.33203125" style="400" customWidth="1"/>
    <col min="2" max="2" width="36" style="401" customWidth="1"/>
    <col min="3" max="3" width="19.6640625" style="401" bestFit="1" customWidth="1"/>
    <col min="4" max="4" width="17.5546875" style="401" customWidth="1"/>
    <col min="5" max="8" width="17.88671875" style="401" bestFit="1" customWidth="1"/>
    <col min="9" max="9" width="17" style="401" bestFit="1" customWidth="1"/>
    <col min="10" max="22" width="17.88671875" style="401" bestFit="1" customWidth="1"/>
    <col min="23" max="23" width="19" style="401" bestFit="1" customWidth="1"/>
    <col min="24" max="25" width="17.88671875" style="401" bestFit="1" customWidth="1"/>
    <col min="26" max="26" width="17" style="401" bestFit="1" customWidth="1"/>
    <col min="27" max="27" width="19.6640625" style="401" bestFit="1" customWidth="1"/>
    <col min="28" max="36" width="17.88671875" style="401" bestFit="1" customWidth="1"/>
    <col min="37" max="37" width="19" style="401" bestFit="1" customWidth="1"/>
    <col min="38" max="43" width="17.88671875" style="401" bestFit="1" customWidth="1"/>
    <col min="44" max="44" width="17" style="401" bestFit="1" customWidth="1"/>
    <col min="45" max="45" width="19.6640625" style="401" bestFit="1" customWidth="1"/>
    <col min="46" max="59" width="17.88671875" style="401" bestFit="1" customWidth="1"/>
    <col min="60" max="60" width="19.6640625" style="401" bestFit="1" customWidth="1"/>
    <col min="61" max="62" width="16.44140625" style="401" bestFit="1" customWidth="1"/>
    <col min="63" max="65" width="17.88671875" style="401" bestFit="1" customWidth="1"/>
    <col min="66" max="66" width="16.44140625" style="401" bestFit="1" customWidth="1"/>
    <col min="67" max="67" width="17.88671875" style="401" bestFit="1" customWidth="1"/>
    <col min="68" max="68" width="16.44140625" style="401" bestFit="1" customWidth="1"/>
    <col min="69" max="69" width="17.88671875" style="401" bestFit="1" customWidth="1"/>
    <col min="70" max="71" width="16.44140625" style="401" bestFit="1" customWidth="1"/>
    <col min="72" max="72" width="17.88671875" style="401" bestFit="1" customWidth="1"/>
    <col min="73" max="74" width="16.44140625" style="401" bestFit="1" customWidth="1"/>
    <col min="75" max="76" width="19.6640625" style="401" bestFit="1" customWidth="1"/>
    <col min="77" max="81" width="17.88671875" style="401" bestFit="1" customWidth="1"/>
    <col min="82" max="82" width="16.44140625" style="401" bestFit="1" customWidth="1"/>
    <col min="83" max="83" width="15.21875" style="401" bestFit="1" customWidth="1"/>
    <col min="84" max="84" width="19.6640625" style="401" bestFit="1" customWidth="1"/>
    <col min="85" max="91" width="17.88671875" style="401" bestFit="1" customWidth="1"/>
    <col min="92" max="92" width="16.44140625" style="401" bestFit="1" customWidth="1"/>
    <col min="93" max="96" width="17.88671875" style="401" bestFit="1" customWidth="1"/>
    <col min="97" max="97" width="19.6640625" style="401" bestFit="1" customWidth="1"/>
    <col min="98" max="103" width="17.88671875" style="401" bestFit="1" customWidth="1"/>
    <col min="104" max="104" width="16.44140625" style="401" bestFit="1" customWidth="1"/>
    <col min="105" max="105" width="19.6640625" style="401" bestFit="1" customWidth="1"/>
    <col min="106" max="111" width="17.88671875" style="401" bestFit="1" customWidth="1"/>
    <col min="112" max="112" width="16.44140625" style="401" bestFit="1" customWidth="1"/>
    <col min="113" max="115" width="17.88671875" style="401" bestFit="1" customWidth="1"/>
    <col min="116" max="117" width="19.6640625" style="401" bestFit="1" customWidth="1"/>
    <col min="118" max="123" width="17.88671875" style="401" bestFit="1" customWidth="1"/>
    <col min="124" max="124" width="16.44140625" style="401" bestFit="1" customWidth="1"/>
    <col min="125" max="125" width="19.6640625" style="401" bestFit="1" customWidth="1"/>
    <col min="126" max="133" width="17.88671875" style="401" bestFit="1" customWidth="1"/>
    <col min="134" max="134" width="19.6640625" style="401" bestFit="1" customWidth="1"/>
    <col min="135" max="142" width="17.88671875" style="401" bestFit="1" customWidth="1"/>
    <col min="143" max="143" width="19.6640625" style="401" bestFit="1" customWidth="1"/>
    <col min="144" max="147" width="17.88671875" style="401" bestFit="1" customWidth="1"/>
    <col min="148" max="148" width="16.44140625" style="401" bestFit="1" customWidth="1"/>
    <col min="149" max="151" width="17.88671875" style="401" bestFit="1" customWidth="1"/>
    <col min="152" max="152" width="19.6640625" style="401" bestFit="1" customWidth="1"/>
    <col min="153" max="153" width="16.44140625" style="401" bestFit="1" customWidth="1"/>
    <col min="154" max="162" width="17.88671875" style="401" bestFit="1" customWidth="1"/>
    <col min="163" max="163" width="16.44140625" style="401" bestFit="1" customWidth="1"/>
    <col min="164" max="164" width="19.6640625" style="401" bestFit="1" customWidth="1"/>
    <col min="165" max="169" width="17.88671875" style="401" bestFit="1" customWidth="1"/>
    <col min="170" max="171" width="16.44140625" style="401" bestFit="1" customWidth="1"/>
    <col min="172" max="172" width="19.6640625" style="401" bestFit="1" customWidth="1"/>
    <col min="173" max="184" width="17.88671875" style="401" bestFit="1" customWidth="1"/>
    <col min="185" max="185" width="16.44140625" style="401" bestFit="1" customWidth="1"/>
    <col min="186" max="186" width="19.6640625" style="401" bestFit="1" customWidth="1"/>
    <col min="187" max="194" width="17.88671875" style="401" bestFit="1" customWidth="1"/>
    <col min="195" max="197" width="16.44140625" style="401" bestFit="1" customWidth="1"/>
    <col min="198" max="198" width="19.6640625" style="401" bestFit="1" customWidth="1"/>
    <col min="199" max="201" width="17.88671875" style="401" bestFit="1" customWidth="1"/>
    <col min="202" max="202" width="16.44140625" style="401" bestFit="1" customWidth="1"/>
    <col min="203" max="205" width="17.88671875" style="401" bestFit="1" customWidth="1"/>
    <col min="206" max="206" width="19.6640625" style="401" bestFit="1" customWidth="1"/>
    <col min="207" max="209" width="17.88671875" style="401" bestFit="1" customWidth="1"/>
    <col min="210" max="210" width="19.6640625" style="401" bestFit="1" customWidth="1"/>
    <col min="211" max="215" width="17.88671875" style="401" bestFit="1" customWidth="1"/>
    <col min="216" max="216" width="16.44140625" style="401" bestFit="1" customWidth="1"/>
    <col min="217" max="217" width="19.6640625" style="401" bestFit="1" customWidth="1"/>
    <col min="218" max="224" width="17.88671875" style="401" bestFit="1" customWidth="1"/>
    <col min="225" max="225" width="19.6640625" style="401" bestFit="1" customWidth="1"/>
    <col min="226" max="236" width="17.88671875" style="401" bestFit="1" customWidth="1"/>
    <col min="237" max="237" width="16.44140625" style="401" bestFit="1" customWidth="1"/>
    <col min="238" max="238" width="17.88671875" style="401" bestFit="1" customWidth="1"/>
    <col min="239" max="240" width="16.44140625" style="401" bestFit="1" customWidth="1"/>
    <col min="241" max="241" width="19.6640625" style="401" bestFit="1" customWidth="1"/>
    <col min="242" max="251" width="17.88671875" style="401" bestFit="1" customWidth="1"/>
    <col min="252" max="253" width="19.6640625" style="401" bestFit="1" customWidth="1"/>
    <col min="254" max="258" width="17.88671875" style="401" bestFit="1" customWidth="1"/>
    <col min="259" max="259" width="16.44140625" style="401" bestFit="1" customWidth="1"/>
    <col min="260" max="263" width="17.88671875" style="401" bestFit="1" customWidth="1"/>
    <col min="264" max="264" width="19.6640625" style="401" bestFit="1" customWidth="1"/>
    <col min="265" max="276" width="17.88671875" style="401" bestFit="1" customWidth="1"/>
    <col min="277" max="277" width="19.6640625" style="401" bestFit="1" customWidth="1"/>
    <col min="278" max="284" width="17.88671875" style="401" bestFit="1" customWidth="1"/>
    <col min="285" max="285" width="19.6640625" style="401" bestFit="1" customWidth="1"/>
    <col min="286" max="287" width="17.88671875" style="401" bestFit="1" customWidth="1"/>
    <col min="288" max="288" width="16.44140625" style="401" bestFit="1" customWidth="1"/>
    <col min="289" max="289" width="17.88671875" style="401" bestFit="1" customWidth="1"/>
    <col min="290" max="290" width="16.44140625" style="401" bestFit="1" customWidth="1"/>
    <col min="291" max="297" width="17.88671875" style="401" bestFit="1" customWidth="1"/>
    <col min="298" max="298" width="16.44140625" style="401" bestFit="1" customWidth="1"/>
    <col min="299" max="299" width="17.88671875" style="401" bestFit="1" customWidth="1"/>
    <col min="300" max="300" width="19.6640625" style="401" bestFit="1" customWidth="1"/>
    <col min="301" max="314" width="17.88671875" style="401" bestFit="1" customWidth="1"/>
    <col min="315" max="315" width="19.6640625" style="401" bestFit="1" customWidth="1"/>
    <col min="316" max="316" width="17.88671875" style="401" bestFit="1" customWidth="1"/>
    <col min="317" max="317" width="19.6640625" style="401" bestFit="1" customWidth="1"/>
    <col min="318" max="326" width="17.88671875" style="401" bestFit="1" customWidth="1"/>
    <col min="327" max="327" width="16.44140625" style="401" bestFit="1" customWidth="1"/>
    <col min="328" max="328" width="19.6640625" style="401" bestFit="1" customWidth="1"/>
    <col min="329" max="330" width="17.88671875" style="401" bestFit="1" customWidth="1"/>
    <col min="331" max="331" width="19.6640625" style="401" bestFit="1" customWidth="1"/>
    <col min="332" max="332" width="17.88671875" style="401" bestFit="1" customWidth="1"/>
    <col min="333" max="333" width="19.6640625" style="401" bestFit="1" customWidth="1"/>
    <col min="334" max="342" width="17.88671875" style="401" bestFit="1" customWidth="1"/>
    <col min="343" max="343" width="19.6640625" style="401" bestFit="1" customWidth="1"/>
    <col min="344" max="354" width="17.88671875" style="401" bestFit="1" customWidth="1"/>
    <col min="355" max="355" width="19.6640625" style="401" bestFit="1" customWidth="1"/>
    <col min="356" max="363" width="17.88671875" style="401" bestFit="1" customWidth="1"/>
    <col min="364" max="365" width="16.44140625" style="401" bestFit="1" customWidth="1"/>
    <col min="366" max="366" width="19.6640625" style="401" bestFit="1" customWidth="1"/>
    <col min="367" max="368" width="17.88671875" style="401" bestFit="1" customWidth="1"/>
    <col min="369" max="369" width="19.6640625" style="401" bestFit="1" customWidth="1"/>
    <col min="370" max="373" width="17.88671875" style="401" bestFit="1" customWidth="1"/>
    <col min="374" max="374" width="16.44140625" style="401" bestFit="1" customWidth="1"/>
    <col min="375" max="376" width="17.88671875" style="401" bestFit="1" customWidth="1"/>
    <col min="377" max="377" width="16.44140625" style="401" bestFit="1" customWidth="1"/>
    <col min="378" max="378" width="19.6640625" style="401" bestFit="1" customWidth="1"/>
    <col min="379" max="382" width="17.88671875" style="401" bestFit="1" customWidth="1"/>
    <col min="383" max="384" width="16.44140625" style="401" bestFit="1" customWidth="1"/>
    <col min="385" max="385" width="19.6640625" style="401" bestFit="1" customWidth="1"/>
    <col min="386" max="391" width="17.88671875" style="401" bestFit="1" customWidth="1"/>
    <col min="392" max="392" width="19.6640625" style="401" bestFit="1" customWidth="1"/>
    <col min="393" max="398" width="17.88671875" style="401" bestFit="1" customWidth="1"/>
    <col min="399" max="399" width="16.44140625" style="401" bestFit="1" customWidth="1"/>
    <col min="400" max="400" width="17.88671875" style="401" bestFit="1" customWidth="1"/>
    <col min="401" max="401" width="19.6640625" style="401" bestFit="1" customWidth="1"/>
    <col min="402" max="406" width="17.88671875" style="401" bestFit="1" customWidth="1"/>
    <col min="407" max="407" width="19.6640625" style="401" bestFit="1" customWidth="1"/>
    <col min="408" max="413" width="17.88671875" style="401" bestFit="1" customWidth="1"/>
    <col min="414" max="415" width="16.44140625" style="401" bestFit="1" customWidth="1"/>
    <col min="416" max="416" width="19.6640625" style="401" bestFit="1" customWidth="1"/>
    <col min="417" max="418" width="17.88671875" style="401" bestFit="1" customWidth="1"/>
    <col min="419" max="419" width="16.44140625" style="401" bestFit="1" customWidth="1"/>
    <col min="420" max="429" width="17.88671875" style="401" bestFit="1" customWidth="1"/>
    <col min="430" max="433" width="16.44140625" style="401" bestFit="1" customWidth="1"/>
    <col min="434" max="434" width="19.6640625" style="401" bestFit="1" customWidth="1"/>
    <col min="435" max="455" width="17.88671875" style="401" bestFit="1" customWidth="1"/>
    <col min="456" max="459" width="16.44140625" style="401" bestFit="1" customWidth="1"/>
    <col min="460" max="460" width="19.6640625" style="401" bestFit="1" customWidth="1"/>
    <col min="461" max="470" width="17.88671875" style="401" bestFit="1" customWidth="1"/>
    <col min="471" max="472" width="16.44140625" style="401" bestFit="1" customWidth="1"/>
    <col min="473" max="473" width="19.6640625" style="401" bestFit="1" customWidth="1"/>
    <col min="474" max="484" width="17.88671875" style="401" bestFit="1" customWidth="1"/>
    <col min="485" max="485" width="16.44140625" style="401" bestFit="1" customWidth="1"/>
    <col min="486" max="486" width="17.88671875" style="401" bestFit="1" customWidth="1"/>
    <col min="487" max="487" width="16.44140625" style="401" bestFit="1" customWidth="1"/>
    <col min="488" max="489" width="17.88671875" style="401" bestFit="1" customWidth="1"/>
    <col min="490" max="492" width="16.44140625" style="401" bestFit="1" customWidth="1"/>
    <col min="493" max="493" width="19.6640625" style="401" bestFit="1" customWidth="1"/>
    <col min="494" max="496" width="17.88671875" style="401" bestFit="1" customWidth="1"/>
    <col min="497" max="497" width="16.44140625" style="401" bestFit="1" customWidth="1"/>
    <col min="498" max="505" width="17.88671875" style="401" bestFit="1" customWidth="1"/>
    <col min="506" max="506" width="16.44140625" style="401" bestFit="1" customWidth="1"/>
    <col min="507" max="507" width="19.6640625" style="401" bestFit="1" customWidth="1"/>
    <col min="508" max="510" width="17.88671875" style="401" bestFit="1" customWidth="1"/>
    <col min="511" max="511" width="16.44140625" style="401" bestFit="1" customWidth="1"/>
    <col min="512" max="517" width="17.88671875" style="401" bestFit="1" customWidth="1"/>
    <col min="518" max="518" width="16.44140625" style="401" bestFit="1" customWidth="1"/>
    <col min="519" max="525" width="17.88671875" style="401" bestFit="1" customWidth="1"/>
    <col min="526" max="526" width="16.44140625" style="401" bestFit="1" customWidth="1"/>
    <col min="527" max="527" width="19.6640625" style="401" bestFit="1" customWidth="1"/>
    <col min="528" max="532" width="17.88671875" style="401" bestFit="1" customWidth="1"/>
    <col min="533" max="533" width="16.44140625" style="401" bestFit="1" customWidth="1"/>
    <col min="534" max="538" width="17.88671875" style="401" bestFit="1" customWidth="1"/>
    <col min="539" max="539" width="16.44140625" style="401" bestFit="1" customWidth="1"/>
    <col min="540" max="544" width="17.88671875" style="401" bestFit="1" customWidth="1"/>
    <col min="545" max="545" width="19.6640625" style="401" bestFit="1" customWidth="1"/>
    <col min="546" max="549" width="17.88671875" style="401" bestFit="1" customWidth="1"/>
    <col min="550" max="553" width="16.44140625" style="401" bestFit="1" customWidth="1"/>
    <col min="554" max="559" width="17.88671875" style="401" bestFit="1" customWidth="1"/>
    <col min="560" max="560" width="19.6640625" style="401" bestFit="1" customWidth="1"/>
    <col min="561" max="563" width="17.88671875" style="401" bestFit="1" customWidth="1"/>
    <col min="564" max="564" width="16.44140625" style="401" bestFit="1" customWidth="1"/>
    <col min="565" max="575" width="17.88671875" style="401" bestFit="1" customWidth="1"/>
    <col min="576" max="576" width="16.44140625" style="401" bestFit="1" customWidth="1"/>
    <col min="577" max="578" width="17.88671875" style="401" bestFit="1" customWidth="1"/>
    <col min="579" max="581" width="16.44140625" style="401" bestFit="1" customWidth="1"/>
    <col min="582" max="582" width="19.6640625" style="401" bestFit="1" customWidth="1"/>
    <col min="583" max="596" width="17.88671875" style="401" bestFit="1" customWidth="1"/>
    <col min="597" max="597" width="19.6640625" style="401" bestFit="1" customWidth="1"/>
    <col min="598" max="626" width="17.88671875" style="401" bestFit="1" customWidth="1"/>
    <col min="627" max="629" width="16.44140625" style="401" bestFit="1" customWidth="1"/>
    <col min="630" max="630" width="19.6640625" style="401" bestFit="1" customWidth="1"/>
    <col min="631" max="645" width="17.88671875" style="401" bestFit="1" customWidth="1"/>
    <col min="646" max="646" width="16.44140625" style="401" bestFit="1" customWidth="1"/>
    <col min="647" max="652" width="17.88671875" style="401" bestFit="1" customWidth="1"/>
    <col min="653" max="653" width="19.6640625" style="401" bestFit="1" customWidth="1"/>
    <col min="654" max="666" width="17.88671875" style="401" bestFit="1" customWidth="1"/>
    <col min="667" max="669" width="16.44140625" style="401" bestFit="1" customWidth="1"/>
    <col min="670" max="670" width="19.6640625" style="401" bestFit="1" customWidth="1"/>
    <col min="671" max="676" width="17.88671875" style="401" bestFit="1" customWidth="1"/>
    <col min="677" max="677" width="19.6640625" style="401" bestFit="1" customWidth="1"/>
    <col min="678" max="685" width="17.88671875" style="401" bestFit="1" customWidth="1"/>
    <col min="686" max="686" width="19.6640625" style="401" bestFit="1" customWidth="1"/>
    <col min="687" max="702" width="17.88671875" style="401" bestFit="1" customWidth="1"/>
    <col min="703" max="703" width="16.44140625" style="401" bestFit="1" customWidth="1"/>
    <col min="704" max="704" width="17.88671875" style="401" bestFit="1" customWidth="1"/>
    <col min="705" max="707" width="16.44140625" style="401" bestFit="1" customWidth="1"/>
    <col min="708" max="708" width="19.6640625" style="401" bestFit="1" customWidth="1"/>
    <col min="709" max="714" width="17.88671875" style="401" bestFit="1" customWidth="1"/>
    <col min="715" max="715" width="19.6640625" style="401" bestFit="1" customWidth="1"/>
    <col min="716" max="730" width="17.88671875" style="401" bestFit="1" customWidth="1"/>
    <col min="731" max="731" width="16.44140625" style="401" bestFit="1" customWidth="1"/>
    <col min="732" max="732" width="17.88671875" style="401" bestFit="1" customWidth="1"/>
    <col min="733" max="733" width="16.44140625" style="401" bestFit="1" customWidth="1"/>
    <col min="734" max="735" width="17.88671875" style="401" bestFit="1" customWidth="1"/>
    <col min="736" max="740" width="16.44140625" style="401" bestFit="1" customWidth="1"/>
    <col min="741" max="741" width="19.6640625" style="401" bestFit="1" customWidth="1"/>
    <col min="742" max="748" width="17.88671875" style="401" bestFit="1" customWidth="1"/>
    <col min="749" max="749" width="16.44140625" style="401" bestFit="1" customWidth="1"/>
    <col min="750" max="750" width="19.6640625" style="401" bestFit="1" customWidth="1"/>
    <col min="751" max="753" width="17.88671875" style="401" bestFit="1" customWidth="1"/>
    <col min="754" max="754" width="16.44140625" style="401" bestFit="1" customWidth="1"/>
    <col min="755" max="755" width="17.88671875" style="401" bestFit="1" customWidth="1"/>
    <col min="756" max="756" width="16.44140625" style="401" bestFit="1" customWidth="1"/>
    <col min="757" max="760" width="17.88671875" style="401" bestFit="1" customWidth="1"/>
    <col min="761" max="761" width="19.6640625" style="401" bestFit="1" customWidth="1"/>
    <col min="762" max="777" width="17.88671875" style="401" bestFit="1" customWidth="1"/>
    <col min="778" max="778" width="16.44140625" style="401" bestFit="1" customWidth="1"/>
    <col min="779" max="779" width="17.88671875" style="401" bestFit="1" customWidth="1"/>
    <col min="780" max="783" width="16.44140625" style="401" bestFit="1" customWidth="1"/>
    <col min="784" max="785" width="17.88671875" style="401" bestFit="1" customWidth="1"/>
    <col min="786" max="787" width="16.44140625" style="401" bestFit="1" customWidth="1"/>
    <col min="788" max="788" width="17.88671875" style="401" bestFit="1" customWidth="1"/>
    <col min="789" max="789" width="16.44140625" style="401" bestFit="1" customWidth="1"/>
    <col min="790" max="792" width="17.88671875" style="401" bestFit="1" customWidth="1"/>
    <col min="793" max="793" width="19.6640625" style="401" bestFit="1" customWidth="1"/>
    <col min="794" max="796" width="17.88671875" style="401" bestFit="1" customWidth="1"/>
    <col min="797" max="797" width="16.44140625" style="401" bestFit="1" customWidth="1"/>
    <col min="798" max="799" width="17.88671875" style="401" bestFit="1" customWidth="1"/>
    <col min="800" max="800" width="16.44140625" style="401" bestFit="1" customWidth="1"/>
    <col min="801" max="801" width="19.6640625" style="401" bestFit="1" customWidth="1"/>
    <col min="802" max="820" width="17.88671875" style="401" bestFit="1" customWidth="1"/>
    <col min="821" max="821" width="19.6640625" style="401" bestFit="1" customWidth="1"/>
    <col min="822" max="829" width="17.88671875" style="401" bestFit="1" customWidth="1"/>
    <col min="830" max="830" width="16.44140625" style="401" bestFit="1" customWidth="1"/>
    <col min="831" max="831" width="19.6640625" style="401" bestFit="1" customWidth="1"/>
    <col min="832" max="843" width="17.88671875" style="401" bestFit="1" customWidth="1"/>
    <col min="844" max="844" width="19.6640625" style="401" bestFit="1" customWidth="1"/>
    <col min="845" max="855" width="17.88671875" style="401" bestFit="1" customWidth="1"/>
    <col min="856" max="856" width="19.6640625" style="401" bestFit="1" customWidth="1"/>
    <col min="857" max="866" width="17.88671875" style="401" bestFit="1" customWidth="1"/>
    <col min="867" max="867" width="19.6640625" style="401" bestFit="1" customWidth="1"/>
    <col min="868" max="874" width="17.88671875" style="401" bestFit="1" customWidth="1"/>
    <col min="875" max="876" width="19.6640625" style="401" bestFit="1" customWidth="1"/>
    <col min="877" max="882" width="17.88671875" style="401" bestFit="1" customWidth="1"/>
    <col min="883" max="883" width="16.44140625" style="401" bestFit="1" customWidth="1"/>
    <col min="884" max="898" width="17.88671875" style="401" bestFit="1" customWidth="1"/>
    <col min="899" max="16384" width="8.77734375" style="401"/>
  </cols>
  <sheetData>
    <row r="1" spans="1:898" s="398" customFormat="1">
      <c r="C1" s="399">
        <v>10713</v>
      </c>
      <c r="D1" s="399">
        <v>11119</v>
      </c>
      <c r="E1" s="399">
        <v>11120</v>
      </c>
      <c r="F1" s="399">
        <v>11121</v>
      </c>
      <c r="G1" s="399">
        <v>11122</v>
      </c>
      <c r="H1" s="399">
        <v>11123</v>
      </c>
      <c r="I1" s="399">
        <v>11124</v>
      </c>
      <c r="J1" s="399">
        <v>11125</v>
      </c>
      <c r="K1" s="399">
        <v>11126</v>
      </c>
      <c r="L1" s="399">
        <v>11127</v>
      </c>
      <c r="M1" s="399">
        <v>11128</v>
      </c>
      <c r="N1" s="399">
        <v>11129</v>
      </c>
      <c r="O1" s="399">
        <v>11130</v>
      </c>
      <c r="P1" s="399">
        <v>11131</v>
      </c>
      <c r="Q1" s="399">
        <v>11132</v>
      </c>
      <c r="R1" s="399">
        <v>11133</v>
      </c>
      <c r="S1" s="399">
        <v>11134</v>
      </c>
      <c r="T1" s="399">
        <v>11135</v>
      </c>
      <c r="U1" s="399">
        <v>11136</v>
      </c>
      <c r="V1" s="399">
        <v>11137</v>
      </c>
      <c r="W1" s="399">
        <v>11138</v>
      </c>
      <c r="X1" s="399">
        <v>11139</v>
      </c>
      <c r="Y1" s="399">
        <v>11643</v>
      </c>
      <c r="Z1" s="399">
        <v>23736</v>
      </c>
      <c r="AA1" s="399">
        <v>10674</v>
      </c>
      <c r="AB1" s="399">
        <v>11189</v>
      </c>
      <c r="AC1" s="399">
        <v>11190</v>
      </c>
      <c r="AD1" s="399">
        <v>11191</v>
      </c>
      <c r="AE1" s="399">
        <v>11192</v>
      </c>
      <c r="AF1" s="399">
        <v>11193</v>
      </c>
      <c r="AG1" s="399">
        <v>11194</v>
      </c>
      <c r="AH1" s="399">
        <v>11195</v>
      </c>
      <c r="AI1" s="399">
        <v>11196</v>
      </c>
      <c r="AJ1" s="399">
        <v>11197</v>
      </c>
      <c r="AK1" s="399">
        <v>11198</v>
      </c>
      <c r="AL1" s="399">
        <v>11199</v>
      </c>
      <c r="AM1" s="399">
        <v>11200</v>
      </c>
      <c r="AN1" s="399">
        <v>11201</v>
      </c>
      <c r="AO1" s="399">
        <v>11202</v>
      </c>
      <c r="AP1" s="399">
        <v>11454</v>
      </c>
      <c r="AQ1" s="399">
        <v>15012</v>
      </c>
      <c r="AR1" s="399">
        <v>28823</v>
      </c>
      <c r="AS1" s="399">
        <v>10715</v>
      </c>
      <c r="AT1" s="399">
        <v>11166</v>
      </c>
      <c r="AU1" s="399">
        <v>11167</v>
      </c>
      <c r="AV1" s="399">
        <v>11169</v>
      </c>
      <c r="AW1" s="399">
        <v>11170</v>
      </c>
      <c r="AX1" s="399">
        <v>11171</v>
      </c>
      <c r="AY1" s="399">
        <v>11172</v>
      </c>
      <c r="AZ1" s="399">
        <v>11452</v>
      </c>
      <c r="BA1" s="399">
        <v>10719</v>
      </c>
      <c r="BB1" s="399">
        <v>11203</v>
      </c>
      <c r="BC1" s="399">
        <v>11204</v>
      </c>
      <c r="BD1" s="399">
        <v>11205</v>
      </c>
      <c r="BE1" s="399">
        <v>11206</v>
      </c>
      <c r="BF1" s="399">
        <v>11207</v>
      </c>
      <c r="BG1" s="399">
        <v>11208</v>
      </c>
      <c r="BH1" s="399">
        <v>10716</v>
      </c>
      <c r="BI1" s="399">
        <v>11173</v>
      </c>
      <c r="BJ1" s="399">
        <v>11174</v>
      </c>
      <c r="BK1" s="399">
        <v>11175</v>
      </c>
      <c r="BL1" s="399">
        <v>11176</v>
      </c>
      <c r="BM1" s="399">
        <v>11177</v>
      </c>
      <c r="BN1" s="399">
        <v>11178</v>
      </c>
      <c r="BO1" s="399">
        <v>11179</v>
      </c>
      <c r="BP1" s="399">
        <v>11180</v>
      </c>
      <c r="BQ1" s="399">
        <v>11181</v>
      </c>
      <c r="BR1" s="399">
        <v>11182</v>
      </c>
      <c r="BS1" s="399">
        <v>11183</v>
      </c>
      <c r="BT1" s="399">
        <v>11453</v>
      </c>
      <c r="BU1" s="399">
        <v>11625</v>
      </c>
      <c r="BV1" s="399">
        <v>25017</v>
      </c>
      <c r="BW1" s="399">
        <v>10717</v>
      </c>
      <c r="BX1" s="399">
        <v>10718</v>
      </c>
      <c r="BY1" s="399">
        <v>11184</v>
      </c>
      <c r="BZ1" s="399">
        <v>11185</v>
      </c>
      <c r="CA1" s="399">
        <v>11186</v>
      </c>
      <c r="CB1" s="399">
        <v>11187</v>
      </c>
      <c r="CC1" s="399">
        <v>11188</v>
      </c>
      <c r="CD1" s="399">
        <v>40744</v>
      </c>
      <c r="CE1" s="399">
        <v>40745</v>
      </c>
      <c r="CF1" s="399">
        <v>10672</v>
      </c>
      <c r="CG1" s="399">
        <v>11146</v>
      </c>
      <c r="CH1" s="399">
        <v>11147</v>
      </c>
      <c r="CI1" s="399">
        <v>11148</v>
      </c>
      <c r="CJ1" s="399">
        <v>11149</v>
      </c>
      <c r="CK1" s="399">
        <v>11150</v>
      </c>
      <c r="CL1" s="399">
        <v>11151</v>
      </c>
      <c r="CM1" s="399">
        <v>11152</v>
      </c>
      <c r="CN1" s="399">
        <v>11153</v>
      </c>
      <c r="CO1" s="399">
        <v>11154</v>
      </c>
      <c r="CP1" s="399">
        <v>11155</v>
      </c>
      <c r="CQ1" s="399">
        <v>11156</v>
      </c>
      <c r="CR1" s="399">
        <v>11157</v>
      </c>
      <c r="CS1" s="399">
        <v>10714</v>
      </c>
      <c r="CT1" s="399">
        <v>11140</v>
      </c>
      <c r="CU1" s="399">
        <v>11141</v>
      </c>
      <c r="CV1" s="399">
        <v>11142</v>
      </c>
      <c r="CW1" s="399">
        <v>11143</v>
      </c>
      <c r="CX1" s="399">
        <v>11144</v>
      </c>
      <c r="CY1" s="399">
        <v>11145</v>
      </c>
      <c r="CZ1" s="399">
        <v>24956</v>
      </c>
      <c r="DA1" s="399">
        <v>10727</v>
      </c>
      <c r="DB1" s="399">
        <v>11264</v>
      </c>
      <c r="DC1" s="399">
        <v>11265</v>
      </c>
      <c r="DD1" s="399">
        <v>11266</v>
      </c>
      <c r="DE1" s="399">
        <v>11267</v>
      </c>
      <c r="DF1" s="399">
        <v>11268</v>
      </c>
      <c r="DG1" s="399">
        <v>11269</v>
      </c>
      <c r="DH1" s="399">
        <v>11270</v>
      </c>
      <c r="DI1" s="399">
        <v>11271</v>
      </c>
      <c r="DJ1" s="399">
        <v>11272</v>
      </c>
      <c r="DK1" s="399">
        <v>11457</v>
      </c>
      <c r="DL1" s="399">
        <v>10722</v>
      </c>
      <c r="DM1" s="399">
        <v>10723</v>
      </c>
      <c r="DN1" s="399">
        <v>11238</v>
      </c>
      <c r="DO1" s="399">
        <v>11239</v>
      </c>
      <c r="DP1" s="399">
        <v>11240</v>
      </c>
      <c r="DQ1" s="399">
        <v>11241</v>
      </c>
      <c r="DR1" s="399">
        <v>11242</v>
      </c>
      <c r="DS1" s="399">
        <v>11243</v>
      </c>
      <c r="DT1" s="399">
        <v>27443</v>
      </c>
      <c r="DU1" s="399">
        <v>10676</v>
      </c>
      <c r="DV1" s="399">
        <v>11251</v>
      </c>
      <c r="DW1" s="399">
        <v>11252</v>
      </c>
      <c r="DX1" s="399">
        <v>11253</v>
      </c>
      <c r="DY1" s="399">
        <v>11254</v>
      </c>
      <c r="DZ1" s="399">
        <v>11255</v>
      </c>
      <c r="EA1" s="399">
        <v>11256</v>
      </c>
      <c r="EB1" s="399">
        <v>11257</v>
      </c>
      <c r="EC1" s="399">
        <v>11455</v>
      </c>
      <c r="ED1" s="399">
        <v>10724</v>
      </c>
      <c r="EE1" s="399">
        <v>10725</v>
      </c>
      <c r="EF1" s="399">
        <v>11244</v>
      </c>
      <c r="EG1" s="399">
        <v>11245</v>
      </c>
      <c r="EH1" s="399">
        <v>11246</v>
      </c>
      <c r="EI1" s="399">
        <v>11247</v>
      </c>
      <c r="EJ1" s="399">
        <v>11248</v>
      </c>
      <c r="EK1" s="399">
        <v>11249</v>
      </c>
      <c r="EL1" s="399">
        <v>11250</v>
      </c>
      <c r="EM1" s="399">
        <v>10673</v>
      </c>
      <c r="EN1" s="399">
        <v>11158</v>
      </c>
      <c r="EO1" s="399">
        <v>11159</v>
      </c>
      <c r="EP1" s="399">
        <v>11160</v>
      </c>
      <c r="EQ1" s="399">
        <v>11161</v>
      </c>
      <c r="ER1" s="399">
        <v>11162</v>
      </c>
      <c r="ES1" s="399">
        <v>11163</v>
      </c>
      <c r="ET1" s="399">
        <v>11164</v>
      </c>
      <c r="EU1" s="399">
        <v>11165</v>
      </c>
      <c r="EV1" s="399">
        <v>10721</v>
      </c>
      <c r="EW1" s="399">
        <v>11228</v>
      </c>
      <c r="EX1" s="399">
        <v>11229</v>
      </c>
      <c r="EY1" s="399">
        <v>11230</v>
      </c>
      <c r="EZ1" s="399">
        <v>11231</v>
      </c>
      <c r="FA1" s="399">
        <v>11232</v>
      </c>
      <c r="FB1" s="399">
        <v>11233</v>
      </c>
      <c r="FC1" s="399">
        <v>11234</v>
      </c>
      <c r="FD1" s="399">
        <v>11235</v>
      </c>
      <c r="FE1" s="399">
        <v>11236</v>
      </c>
      <c r="FF1" s="399">
        <v>14135</v>
      </c>
      <c r="FG1" s="399">
        <v>28010</v>
      </c>
      <c r="FH1" s="399">
        <v>10694</v>
      </c>
      <c r="FI1" s="399">
        <v>10802</v>
      </c>
      <c r="FJ1" s="399">
        <v>10803</v>
      </c>
      <c r="FK1" s="399">
        <v>10804</v>
      </c>
      <c r="FL1" s="399">
        <v>10805</v>
      </c>
      <c r="FM1" s="399">
        <v>10806</v>
      </c>
      <c r="FN1" s="399">
        <v>27974</v>
      </c>
      <c r="FO1" s="399">
        <v>27975</v>
      </c>
      <c r="FP1" s="399">
        <v>10675</v>
      </c>
      <c r="FQ1" s="399">
        <v>11209</v>
      </c>
      <c r="FR1" s="399">
        <v>11210</v>
      </c>
      <c r="FS1" s="399">
        <v>11211</v>
      </c>
      <c r="FT1" s="399">
        <v>11212</v>
      </c>
      <c r="FU1" s="399">
        <v>11213</v>
      </c>
      <c r="FV1" s="399">
        <v>11214</v>
      </c>
      <c r="FW1" s="399">
        <v>11215</v>
      </c>
      <c r="FX1" s="399">
        <v>11216</v>
      </c>
      <c r="FY1" s="399">
        <v>11217</v>
      </c>
      <c r="FZ1" s="399">
        <v>11218</v>
      </c>
      <c r="GA1" s="399">
        <v>11219</v>
      </c>
      <c r="GB1" s="399">
        <v>11220</v>
      </c>
      <c r="GC1" s="399">
        <v>40749</v>
      </c>
      <c r="GD1" s="399">
        <v>10726</v>
      </c>
      <c r="GE1" s="399">
        <v>11258</v>
      </c>
      <c r="GF1" s="399">
        <v>11259</v>
      </c>
      <c r="GG1" s="399">
        <v>11260</v>
      </c>
      <c r="GH1" s="399">
        <v>11261</v>
      </c>
      <c r="GI1" s="399">
        <v>11262</v>
      </c>
      <c r="GJ1" s="399">
        <v>11263</v>
      </c>
      <c r="GK1" s="399">
        <v>11456</v>
      </c>
      <c r="GL1" s="399">
        <v>11631</v>
      </c>
      <c r="GM1" s="399">
        <v>27978</v>
      </c>
      <c r="GN1" s="399">
        <v>27979</v>
      </c>
      <c r="GO1" s="399">
        <v>27980</v>
      </c>
      <c r="GP1" s="399">
        <v>10720</v>
      </c>
      <c r="GQ1" s="399">
        <v>11221</v>
      </c>
      <c r="GR1" s="399">
        <v>11222</v>
      </c>
      <c r="GS1" s="399">
        <v>11223</v>
      </c>
      <c r="GT1" s="399">
        <v>11224</v>
      </c>
      <c r="GU1" s="399">
        <v>11225</v>
      </c>
      <c r="GV1" s="399">
        <v>11226</v>
      </c>
      <c r="GW1" s="399">
        <v>11227</v>
      </c>
      <c r="GX1" s="399">
        <v>10698</v>
      </c>
      <c r="GY1" s="399">
        <v>10863</v>
      </c>
      <c r="GZ1" s="399">
        <v>10864</v>
      </c>
      <c r="HA1" s="399">
        <v>10865</v>
      </c>
      <c r="HB1" s="399">
        <v>10686</v>
      </c>
      <c r="HC1" s="399">
        <v>10756</v>
      </c>
      <c r="HD1" s="399">
        <v>10757</v>
      </c>
      <c r="HE1" s="399">
        <v>10758</v>
      </c>
      <c r="HF1" s="399">
        <v>10759</v>
      </c>
      <c r="HG1" s="399">
        <v>10760</v>
      </c>
      <c r="HH1" s="399">
        <v>28875</v>
      </c>
      <c r="HI1" s="399">
        <v>10687</v>
      </c>
      <c r="HJ1" s="399">
        <v>10761</v>
      </c>
      <c r="HK1" s="399">
        <v>10762</v>
      </c>
      <c r="HL1" s="399">
        <v>10763</v>
      </c>
      <c r="HM1" s="399">
        <v>10764</v>
      </c>
      <c r="HN1" s="399">
        <v>10765</v>
      </c>
      <c r="HO1" s="399">
        <v>10766</v>
      </c>
      <c r="HP1" s="399">
        <v>10767</v>
      </c>
      <c r="HQ1" s="399">
        <v>10660</v>
      </c>
      <c r="HR1" s="399">
        <v>10688</v>
      </c>
      <c r="HS1" s="399">
        <v>10768</v>
      </c>
      <c r="HT1" s="399">
        <v>10769</v>
      </c>
      <c r="HU1" s="399">
        <v>10770</v>
      </c>
      <c r="HV1" s="399">
        <v>10771</v>
      </c>
      <c r="HW1" s="399">
        <v>10772</v>
      </c>
      <c r="HX1" s="399">
        <v>10773</v>
      </c>
      <c r="HY1" s="399">
        <v>10774</v>
      </c>
      <c r="HZ1" s="399">
        <v>10775</v>
      </c>
      <c r="IA1" s="399">
        <v>10776</v>
      </c>
      <c r="IB1" s="399">
        <v>10777</v>
      </c>
      <c r="IC1" s="399">
        <v>10778</v>
      </c>
      <c r="ID1" s="399">
        <v>10779</v>
      </c>
      <c r="IE1" s="399">
        <v>10780</v>
      </c>
      <c r="IF1" s="399">
        <v>10781</v>
      </c>
      <c r="IG1" s="399">
        <v>10690</v>
      </c>
      <c r="IH1" s="399">
        <v>10691</v>
      </c>
      <c r="II1" s="399">
        <v>10789</v>
      </c>
      <c r="IJ1" s="399">
        <v>10790</v>
      </c>
      <c r="IK1" s="399">
        <v>10791</v>
      </c>
      <c r="IL1" s="399">
        <v>10792</v>
      </c>
      <c r="IM1" s="399">
        <v>10793</v>
      </c>
      <c r="IN1" s="399">
        <v>10794</v>
      </c>
      <c r="IO1" s="399">
        <v>10795</v>
      </c>
      <c r="IP1" s="399">
        <v>10796</v>
      </c>
      <c r="IQ1" s="399">
        <v>10797</v>
      </c>
      <c r="IR1" s="399">
        <v>10661</v>
      </c>
      <c r="IS1" s="399">
        <v>10695</v>
      </c>
      <c r="IT1" s="399">
        <v>10807</v>
      </c>
      <c r="IU1" s="399">
        <v>10808</v>
      </c>
      <c r="IV1" s="399">
        <v>10809</v>
      </c>
      <c r="IW1" s="399">
        <v>10810</v>
      </c>
      <c r="IX1" s="399">
        <v>10811</v>
      </c>
      <c r="IY1" s="399">
        <v>10812</v>
      </c>
      <c r="IZ1" s="399">
        <v>10813</v>
      </c>
      <c r="JA1" s="399">
        <v>10814</v>
      </c>
      <c r="JB1" s="399">
        <v>10815</v>
      </c>
      <c r="JC1" s="399">
        <v>10816</v>
      </c>
      <c r="JD1" s="399">
        <v>10692</v>
      </c>
      <c r="JE1" s="399">
        <v>10693</v>
      </c>
      <c r="JF1" s="399">
        <v>10798</v>
      </c>
      <c r="JG1" s="399">
        <v>10799</v>
      </c>
      <c r="JH1" s="399">
        <v>10800</v>
      </c>
      <c r="JI1" s="399">
        <v>10801</v>
      </c>
      <c r="JJ1" s="399">
        <v>10689</v>
      </c>
      <c r="JK1" s="399">
        <v>10782</v>
      </c>
      <c r="JL1" s="399">
        <v>10784</v>
      </c>
      <c r="JM1" s="399">
        <v>10785</v>
      </c>
      <c r="JN1" s="399">
        <v>10786</v>
      </c>
      <c r="JO1" s="399">
        <v>10787</v>
      </c>
      <c r="JP1" s="399">
        <v>10788</v>
      </c>
      <c r="JQ1" s="399">
        <v>10736</v>
      </c>
      <c r="JR1" s="399">
        <v>11308</v>
      </c>
      <c r="JS1" s="399">
        <v>11309</v>
      </c>
      <c r="JT1" s="399">
        <v>11310</v>
      </c>
      <c r="JU1" s="399">
        <v>11311</v>
      </c>
      <c r="JV1" s="399">
        <v>11312</v>
      </c>
      <c r="JW1" s="399">
        <v>11313</v>
      </c>
      <c r="JX1" s="399">
        <v>11314</v>
      </c>
      <c r="JY1" s="399">
        <v>10731</v>
      </c>
      <c r="JZ1" s="399">
        <v>10732</v>
      </c>
      <c r="KA1" s="399">
        <v>11278</v>
      </c>
      <c r="KB1" s="399">
        <v>11279</v>
      </c>
      <c r="KC1" s="399">
        <v>11280</v>
      </c>
      <c r="KD1" s="399">
        <v>11281</v>
      </c>
      <c r="KE1" s="399">
        <v>11282</v>
      </c>
      <c r="KF1" s="399">
        <v>11283</v>
      </c>
      <c r="KG1" s="399">
        <v>11284</v>
      </c>
      <c r="KH1" s="399">
        <v>11285</v>
      </c>
      <c r="KI1" s="399">
        <v>11286</v>
      </c>
      <c r="KJ1" s="399">
        <v>11287</v>
      </c>
      <c r="KK1" s="399">
        <v>11288</v>
      </c>
      <c r="KL1" s="399">
        <v>14136</v>
      </c>
      <c r="KM1" s="399">
        <v>21948</v>
      </c>
      <c r="KN1" s="399">
        <v>10679</v>
      </c>
      <c r="KO1" s="399">
        <v>11297</v>
      </c>
      <c r="KP1" s="399">
        <v>11298</v>
      </c>
      <c r="KQ1" s="399">
        <v>11299</v>
      </c>
      <c r="KR1" s="399">
        <v>11300</v>
      </c>
      <c r="KS1" s="399">
        <v>11301</v>
      </c>
      <c r="KT1" s="399">
        <v>11302</v>
      </c>
      <c r="KU1" s="399">
        <v>11303</v>
      </c>
      <c r="KV1" s="399">
        <v>13819</v>
      </c>
      <c r="KW1" s="399">
        <v>10737</v>
      </c>
      <c r="KX1" s="399">
        <v>11315</v>
      </c>
      <c r="KY1" s="399">
        <v>11316</v>
      </c>
      <c r="KZ1" s="399">
        <v>11317</v>
      </c>
      <c r="LA1" s="399">
        <v>11318</v>
      </c>
      <c r="LB1" s="399">
        <v>11319</v>
      </c>
      <c r="LC1" s="399">
        <v>11320</v>
      </c>
      <c r="LD1" s="399">
        <v>11321</v>
      </c>
      <c r="LE1" s="399">
        <v>10677</v>
      </c>
      <c r="LF1" s="399">
        <v>10728</v>
      </c>
      <c r="LG1" s="399">
        <v>10729</v>
      </c>
      <c r="LH1" s="399">
        <v>10730</v>
      </c>
      <c r="LI1" s="399">
        <v>11273</v>
      </c>
      <c r="LJ1" s="399">
        <v>11274</v>
      </c>
      <c r="LK1" s="399">
        <v>11275</v>
      </c>
      <c r="LL1" s="399">
        <v>11276</v>
      </c>
      <c r="LM1" s="399">
        <v>11277</v>
      </c>
      <c r="LN1" s="399">
        <v>11458</v>
      </c>
      <c r="LO1" s="399">
        <v>28858</v>
      </c>
      <c r="LP1" s="399">
        <v>10735</v>
      </c>
      <c r="LQ1" s="399">
        <v>11306</v>
      </c>
      <c r="LR1" s="399">
        <v>11307</v>
      </c>
      <c r="LS1" s="399">
        <v>10734</v>
      </c>
      <c r="LT1" s="399">
        <v>11304</v>
      </c>
      <c r="LU1" s="399">
        <v>10678</v>
      </c>
      <c r="LV1" s="399">
        <v>10733</v>
      </c>
      <c r="LW1" s="399">
        <v>11289</v>
      </c>
      <c r="LX1" s="399">
        <v>11290</v>
      </c>
      <c r="LY1" s="399">
        <v>11291</v>
      </c>
      <c r="LZ1" s="399">
        <v>11292</v>
      </c>
      <c r="MA1" s="399">
        <v>11293</v>
      </c>
      <c r="MB1" s="399">
        <v>11294</v>
      </c>
      <c r="MC1" s="399">
        <v>11295</v>
      </c>
      <c r="MD1" s="399">
        <v>11296</v>
      </c>
      <c r="ME1" s="399">
        <v>10664</v>
      </c>
      <c r="MF1" s="399">
        <v>10834</v>
      </c>
      <c r="MG1" s="399">
        <v>10835</v>
      </c>
      <c r="MH1" s="399">
        <v>10836</v>
      </c>
      <c r="MI1" s="399">
        <v>10837</v>
      </c>
      <c r="MJ1" s="399">
        <v>10838</v>
      </c>
      <c r="MK1" s="399">
        <v>10839</v>
      </c>
      <c r="ML1" s="399">
        <v>10840</v>
      </c>
      <c r="MM1" s="399">
        <v>10841</v>
      </c>
      <c r="MN1" s="399">
        <v>10842</v>
      </c>
      <c r="MO1" s="399">
        <v>10843</v>
      </c>
      <c r="MP1" s="399">
        <v>10844</v>
      </c>
      <c r="MQ1" s="399">
        <v>10697</v>
      </c>
      <c r="MR1" s="399">
        <v>10833</v>
      </c>
      <c r="MS1" s="399">
        <v>10850</v>
      </c>
      <c r="MT1" s="399">
        <v>10851</v>
      </c>
      <c r="MU1" s="399">
        <v>10852</v>
      </c>
      <c r="MV1" s="399">
        <v>10853</v>
      </c>
      <c r="MW1" s="399">
        <v>10854</v>
      </c>
      <c r="MX1" s="399">
        <v>10855</v>
      </c>
      <c r="MY1" s="399">
        <v>10856</v>
      </c>
      <c r="MZ1" s="399">
        <v>13747</v>
      </c>
      <c r="NA1" s="399">
        <v>31327</v>
      </c>
      <c r="NB1" s="399">
        <v>10662</v>
      </c>
      <c r="NC1" s="399">
        <v>10817</v>
      </c>
      <c r="ND1" s="399">
        <v>10818</v>
      </c>
      <c r="NE1" s="399">
        <v>10819</v>
      </c>
      <c r="NF1" s="399">
        <v>10820</v>
      </c>
      <c r="NG1" s="399">
        <v>10821</v>
      </c>
      <c r="NH1" s="399">
        <v>10822</v>
      </c>
      <c r="NI1" s="399">
        <v>10823</v>
      </c>
      <c r="NJ1" s="399">
        <v>10824</v>
      </c>
      <c r="NK1" s="399">
        <v>10825</v>
      </c>
      <c r="NL1" s="399">
        <v>10826</v>
      </c>
      <c r="NM1" s="399">
        <v>28006</v>
      </c>
      <c r="NN1" s="399">
        <v>10696</v>
      </c>
      <c r="NO1" s="399">
        <v>10845</v>
      </c>
      <c r="NP1" s="399">
        <v>10846</v>
      </c>
      <c r="NQ1" s="399">
        <v>10847</v>
      </c>
      <c r="NR1" s="399">
        <v>10848</v>
      </c>
      <c r="NS1" s="399">
        <v>10849</v>
      </c>
      <c r="NT1" s="399">
        <v>13816</v>
      </c>
      <c r="NU1" s="399">
        <v>10665</v>
      </c>
      <c r="NV1" s="399">
        <v>10857</v>
      </c>
      <c r="NW1" s="399">
        <v>10858</v>
      </c>
      <c r="NX1" s="399">
        <v>10859</v>
      </c>
      <c r="NY1" s="399">
        <v>10860</v>
      </c>
      <c r="NZ1" s="399">
        <v>10861</v>
      </c>
      <c r="OA1" s="399">
        <v>10862</v>
      </c>
      <c r="OB1" s="399">
        <v>10663</v>
      </c>
      <c r="OC1" s="399">
        <v>10827</v>
      </c>
      <c r="OD1" s="399">
        <v>10828</v>
      </c>
      <c r="OE1" s="399">
        <v>10829</v>
      </c>
      <c r="OF1" s="399">
        <v>10830</v>
      </c>
      <c r="OG1" s="399">
        <v>10831</v>
      </c>
      <c r="OH1" s="399">
        <v>10832</v>
      </c>
      <c r="OI1" s="399">
        <v>22734</v>
      </c>
      <c r="OJ1" s="399">
        <v>23962</v>
      </c>
      <c r="OK1" s="399">
        <v>10685</v>
      </c>
      <c r="OL1" s="399">
        <v>10752</v>
      </c>
      <c r="OM1" s="399">
        <v>10753</v>
      </c>
      <c r="ON1" s="399">
        <v>10754</v>
      </c>
      <c r="OO1" s="399">
        <v>10755</v>
      </c>
      <c r="OP1" s="399">
        <v>28785</v>
      </c>
      <c r="OQ1" s="399">
        <v>10699</v>
      </c>
      <c r="OR1" s="399">
        <v>10866</v>
      </c>
      <c r="OS1" s="399">
        <v>10867</v>
      </c>
      <c r="OT1" s="399">
        <v>10868</v>
      </c>
      <c r="OU1" s="399">
        <v>10869</v>
      </c>
      <c r="OV1" s="399">
        <v>10870</v>
      </c>
      <c r="OW1" s="399">
        <v>13817</v>
      </c>
      <c r="OX1" s="399">
        <v>28849</v>
      </c>
      <c r="OY1" s="399">
        <v>28850</v>
      </c>
      <c r="OZ1" s="399">
        <v>10709</v>
      </c>
      <c r="PA1" s="399">
        <v>11077</v>
      </c>
      <c r="PB1" s="399">
        <v>11078</v>
      </c>
      <c r="PC1" s="399">
        <v>11079</v>
      </c>
      <c r="PD1" s="399">
        <v>11080</v>
      </c>
      <c r="PE1" s="399">
        <v>11081</v>
      </c>
      <c r="PF1" s="399">
        <v>11082</v>
      </c>
      <c r="PG1" s="399">
        <v>11083</v>
      </c>
      <c r="PH1" s="399">
        <v>11084</v>
      </c>
      <c r="PI1" s="399">
        <v>11085</v>
      </c>
      <c r="PJ1" s="399">
        <v>11086</v>
      </c>
      <c r="PK1" s="399">
        <v>11087</v>
      </c>
      <c r="PL1" s="399">
        <v>11088</v>
      </c>
      <c r="PM1" s="399">
        <v>11449</v>
      </c>
      <c r="PN1" s="399">
        <v>28017</v>
      </c>
      <c r="PO1" s="399">
        <v>28789</v>
      </c>
      <c r="PP1" s="399">
        <v>28790</v>
      </c>
      <c r="PQ1" s="399">
        <v>28791</v>
      </c>
      <c r="PR1" s="399">
        <v>10670</v>
      </c>
      <c r="PS1" s="399">
        <v>10995</v>
      </c>
      <c r="PT1" s="399">
        <v>10996</v>
      </c>
      <c r="PU1" s="399">
        <v>10997</v>
      </c>
      <c r="PV1" s="399">
        <v>10998</v>
      </c>
      <c r="PW1" s="399">
        <v>10999</v>
      </c>
      <c r="PX1" s="399">
        <v>11000</v>
      </c>
      <c r="PY1" s="399">
        <v>11001</v>
      </c>
      <c r="PZ1" s="399">
        <v>11002</v>
      </c>
      <c r="QA1" s="399">
        <v>11003</v>
      </c>
      <c r="QB1" s="399">
        <v>11004</v>
      </c>
      <c r="QC1" s="399">
        <v>11005</v>
      </c>
      <c r="QD1" s="399">
        <v>11006</v>
      </c>
      <c r="QE1" s="399">
        <v>11007</v>
      </c>
      <c r="QF1" s="399">
        <v>11008</v>
      </c>
      <c r="QG1" s="399">
        <v>11009</v>
      </c>
      <c r="QH1" s="399">
        <v>11010</v>
      </c>
      <c r="QI1" s="399">
        <v>11011</v>
      </c>
      <c r="QJ1" s="399">
        <v>11012</v>
      </c>
      <c r="QK1" s="399">
        <v>11445</v>
      </c>
      <c r="QL1" s="399">
        <v>12275</v>
      </c>
      <c r="QM1" s="399">
        <v>14132</v>
      </c>
      <c r="QN1" s="399">
        <v>77649</v>
      </c>
      <c r="QO1" s="399">
        <v>77650</v>
      </c>
      <c r="QP1" s="399">
        <v>77651</v>
      </c>
      <c r="QQ1" s="399">
        <v>77652</v>
      </c>
      <c r="QR1" s="399">
        <v>10707</v>
      </c>
      <c r="QS1" s="399">
        <v>11051</v>
      </c>
      <c r="QT1" s="399">
        <v>11052</v>
      </c>
      <c r="QU1" s="399">
        <v>11053</v>
      </c>
      <c r="QV1" s="399">
        <v>11054</v>
      </c>
      <c r="QW1" s="399">
        <v>11055</v>
      </c>
      <c r="QX1" s="399">
        <v>11056</v>
      </c>
      <c r="QY1" s="399">
        <v>11057</v>
      </c>
      <c r="QZ1" s="399">
        <v>11058</v>
      </c>
      <c r="RA1" s="399">
        <v>11059</v>
      </c>
      <c r="RB1" s="399">
        <v>11060</v>
      </c>
      <c r="RC1" s="399">
        <v>24704</v>
      </c>
      <c r="RD1" s="399">
        <v>28843</v>
      </c>
      <c r="RE1" s="399">
        <v>10708</v>
      </c>
      <c r="RF1" s="399">
        <v>11061</v>
      </c>
      <c r="RG1" s="399">
        <v>11062</v>
      </c>
      <c r="RH1" s="399">
        <v>11063</v>
      </c>
      <c r="RI1" s="399">
        <v>11064</v>
      </c>
      <c r="RJ1" s="399">
        <v>11065</v>
      </c>
      <c r="RK1" s="399">
        <v>11066</v>
      </c>
      <c r="RL1" s="399">
        <v>11067</v>
      </c>
      <c r="RM1" s="399">
        <v>11068</v>
      </c>
      <c r="RN1" s="399">
        <v>11069</v>
      </c>
      <c r="RO1" s="399">
        <v>11070</v>
      </c>
      <c r="RP1" s="399">
        <v>11071</v>
      </c>
      <c r="RQ1" s="399">
        <v>11072</v>
      </c>
      <c r="RR1" s="399">
        <v>11073</v>
      </c>
      <c r="RS1" s="399">
        <v>11074</v>
      </c>
      <c r="RT1" s="399">
        <v>11075</v>
      </c>
      <c r="RU1" s="399">
        <v>11076</v>
      </c>
      <c r="RV1" s="399">
        <v>27988</v>
      </c>
      <c r="RW1" s="399">
        <v>27989</v>
      </c>
      <c r="RX1" s="399">
        <v>27990</v>
      </c>
      <c r="RY1" s="399">
        <v>10705</v>
      </c>
      <c r="RZ1" s="399">
        <v>11030</v>
      </c>
      <c r="SA1" s="399">
        <v>11031</v>
      </c>
      <c r="SB1" s="399">
        <v>11032</v>
      </c>
      <c r="SC1" s="399">
        <v>11033</v>
      </c>
      <c r="SD1" s="399">
        <v>11034</v>
      </c>
      <c r="SE1" s="399">
        <v>11035</v>
      </c>
      <c r="SF1" s="399">
        <v>11036</v>
      </c>
      <c r="SG1" s="399">
        <v>11037</v>
      </c>
      <c r="SH1" s="399">
        <v>11038</v>
      </c>
      <c r="SI1" s="399">
        <v>11039</v>
      </c>
      <c r="SJ1" s="399">
        <v>11447</v>
      </c>
      <c r="SK1" s="399">
        <v>14133</v>
      </c>
      <c r="SL1" s="399">
        <v>28861</v>
      </c>
      <c r="SM1" s="399">
        <v>10711</v>
      </c>
      <c r="SN1" s="399">
        <v>11104</v>
      </c>
      <c r="SO1" s="399">
        <v>11105</v>
      </c>
      <c r="SP1" s="399">
        <v>11106</v>
      </c>
      <c r="SQ1" s="399">
        <v>11107</v>
      </c>
      <c r="SR1" s="399">
        <v>11108</v>
      </c>
      <c r="SS1" s="399">
        <v>11109</v>
      </c>
      <c r="ST1" s="399">
        <v>11110</v>
      </c>
      <c r="SU1" s="399">
        <v>11111</v>
      </c>
      <c r="SV1" s="399">
        <v>11112</v>
      </c>
      <c r="SW1" s="399">
        <v>11451</v>
      </c>
      <c r="SX1" s="399">
        <v>40840</v>
      </c>
      <c r="SY1" s="399">
        <v>11040</v>
      </c>
      <c r="SZ1" s="399">
        <v>11041</v>
      </c>
      <c r="TA1" s="399">
        <v>11043</v>
      </c>
      <c r="TB1" s="399">
        <v>11046</v>
      </c>
      <c r="TC1" s="399">
        <v>11047</v>
      </c>
      <c r="TD1" s="399">
        <v>11048</v>
      </c>
      <c r="TE1" s="399">
        <v>11049</v>
      </c>
      <c r="TF1" s="399">
        <v>11050</v>
      </c>
      <c r="TG1" s="399">
        <v>10710</v>
      </c>
      <c r="TH1" s="399">
        <v>11089</v>
      </c>
      <c r="TI1" s="399">
        <v>11090</v>
      </c>
      <c r="TJ1" s="399">
        <v>11091</v>
      </c>
      <c r="TK1" s="399">
        <v>11092</v>
      </c>
      <c r="TL1" s="399">
        <v>11093</v>
      </c>
      <c r="TM1" s="399">
        <v>11094</v>
      </c>
      <c r="TN1" s="399">
        <v>11095</v>
      </c>
      <c r="TO1" s="399">
        <v>11096</v>
      </c>
      <c r="TP1" s="399">
        <v>11097</v>
      </c>
      <c r="TQ1" s="399">
        <v>11098</v>
      </c>
      <c r="TR1" s="399">
        <v>11099</v>
      </c>
      <c r="TS1" s="399">
        <v>11100</v>
      </c>
      <c r="TT1" s="399">
        <v>11101</v>
      </c>
      <c r="TU1" s="399">
        <v>11102</v>
      </c>
      <c r="TV1" s="399">
        <v>11103</v>
      </c>
      <c r="TW1" s="399">
        <v>11450</v>
      </c>
      <c r="TX1" s="399">
        <v>21323</v>
      </c>
      <c r="TY1" s="399">
        <v>10706</v>
      </c>
      <c r="TZ1" s="399">
        <v>11042</v>
      </c>
      <c r="UA1" s="399">
        <v>11044</v>
      </c>
      <c r="UB1" s="399">
        <v>11045</v>
      </c>
      <c r="UC1" s="399">
        <v>11448</v>
      </c>
      <c r="UD1" s="399">
        <v>21356</v>
      </c>
      <c r="UE1" s="399">
        <v>28778</v>
      </c>
      <c r="UF1" s="399">
        <v>28811</v>
      </c>
      <c r="UG1" s="399">
        <v>28815</v>
      </c>
      <c r="UH1" s="399">
        <v>10704</v>
      </c>
      <c r="UI1" s="399">
        <v>10991</v>
      </c>
      <c r="UJ1" s="399">
        <v>10992</v>
      </c>
      <c r="UK1" s="399">
        <v>10993</v>
      </c>
      <c r="UL1" s="399">
        <v>10994</v>
      </c>
      <c r="UM1" s="399">
        <v>23367</v>
      </c>
      <c r="UN1" s="399">
        <v>10671</v>
      </c>
      <c r="UO1" s="399">
        <v>11013</v>
      </c>
      <c r="UP1" s="399">
        <v>11014</v>
      </c>
      <c r="UQ1" s="399">
        <v>11015</v>
      </c>
      <c r="UR1" s="399">
        <v>11016</v>
      </c>
      <c r="US1" s="399">
        <v>11017</v>
      </c>
      <c r="UT1" s="399">
        <v>11018</v>
      </c>
      <c r="UU1" s="399">
        <v>11019</v>
      </c>
      <c r="UV1" s="399">
        <v>11020</v>
      </c>
      <c r="UW1" s="399">
        <v>11021</v>
      </c>
      <c r="UX1" s="399">
        <v>11022</v>
      </c>
      <c r="UY1" s="399">
        <v>11023</v>
      </c>
      <c r="UZ1" s="399">
        <v>11024</v>
      </c>
      <c r="VA1" s="399">
        <v>11025</v>
      </c>
      <c r="VB1" s="399">
        <v>11026</v>
      </c>
      <c r="VC1" s="399">
        <v>11027</v>
      </c>
      <c r="VD1" s="399">
        <v>11028</v>
      </c>
      <c r="VE1" s="399">
        <v>11029</v>
      </c>
      <c r="VF1" s="399">
        <v>11446</v>
      </c>
      <c r="VG1" s="399">
        <v>25058</v>
      </c>
      <c r="VH1" s="399">
        <v>25059</v>
      </c>
      <c r="VI1" s="399">
        <v>4007</v>
      </c>
      <c r="VJ1" s="399">
        <v>10702</v>
      </c>
      <c r="VK1" s="399">
        <v>10970</v>
      </c>
      <c r="VL1" s="399">
        <v>10971</v>
      </c>
      <c r="VM1" s="399">
        <v>10972</v>
      </c>
      <c r="VN1" s="399">
        <v>10973</v>
      </c>
      <c r="VO1" s="399">
        <v>10974</v>
      </c>
      <c r="VP1" s="399">
        <v>10975</v>
      </c>
      <c r="VQ1" s="399">
        <v>10976</v>
      </c>
      <c r="VR1" s="399">
        <v>10977</v>
      </c>
      <c r="VS1" s="399">
        <v>10978</v>
      </c>
      <c r="VT1" s="399">
        <v>10979</v>
      </c>
      <c r="VU1" s="399">
        <v>10980</v>
      </c>
      <c r="VV1" s="399">
        <v>10981</v>
      </c>
      <c r="VW1" s="399">
        <v>10982</v>
      </c>
      <c r="VX1" s="399">
        <v>10983</v>
      </c>
      <c r="VY1" s="399">
        <v>10666</v>
      </c>
      <c r="VZ1" s="399">
        <v>10871</v>
      </c>
      <c r="WA1" s="399">
        <v>10872</v>
      </c>
      <c r="WB1" s="399">
        <v>10873</v>
      </c>
      <c r="WC1" s="399">
        <v>10874</v>
      </c>
      <c r="WD1" s="399">
        <v>10875</v>
      </c>
      <c r="WE1" s="399">
        <v>10876</v>
      </c>
      <c r="WF1" s="399">
        <v>10877</v>
      </c>
      <c r="WG1" s="399">
        <v>10878</v>
      </c>
      <c r="WH1" s="399">
        <v>10879</v>
      </c>
      <c r="WI1" s="399">
        <v>10880</v>
      </c>
      <c r="WJ1" s="399">
        <v>10881</v>
      </c>
      <c r="WK1" s="399">
        <v>10882</v>
      </c>
      <c r="WL1" s="399">
        <v>10883</v>
      </c>
      <c r="WM1" s="399">
        <v>10884</v>
      </c>
      <c r="WN1" s="399">
        <v>10885</v>
      </c>
      <c r="WO1" s="399">
        <v>10886</v>
      </c>
      <c r="WP1" s="399">
        <v>10887</v>
      </c>
      <c r="WQ1" s="399">
        <v>10888</v>
      </c>
      <c r="WR1" s="399">
        <v>10889</v>
      </c>
      <c r="WS1" s="399">
        <v>10890</v>
      </c>
      <c r="WT1" s="399">
        <v>10891</v>
      </c>
      <c r="WU1" s="399">
        <v>10892</v>
      </c>
      <c r="WV1" s="399">
        <v>10893</v>
      </c>
      <c r="WW1" s="399">
        <v>10894</v>
      </c>
      <c r="WX1" s="399">
        <v>11602</v>
      </c>
      <c r="WY1" s="399">
        <v>11608</v>
      </c>
      <c r="WZ1" s="399">
        <v>22456</v>
      </c>
      <c r="XA1" s="399">
        <v>23839</v>
      </c>
      <c r="XB1" s="399">
        <v>24692</v>
      </c>
      <c r="XC1" s="399">
        <v>27839</v>
      </c>
      <c r="XD1" s="399">
        <v>27840</v>
      </c>
      <c r="XE1" s="399">
        <v>27841</v>
      </c>
      <c r="XF1" s="399">
        <v>10667</v>
      </c>
      <c r="XG1" s="399">
        <v>10895</v>
      </c>
      <c r="XH1" s="399">
        <v>10896</v>
      </c>
      <c r="XI1" s="399">
        <v>10897</v>
      </c>
      <c r="XJ1" s="399">
        <v>10898</v>
      </c>
      <c r="XK1" s="399">
        <v>10899</v>
      </c>
      <c r="XL1" s="399">
        <v>10900</v>
      </c>
      <c r="XM1" s="399">
        <v>10901</v>
      </c>
      <c r="XN1" s="399">
        <v>10902</v>
      </c>
      <c r="XO1" s="399">
        <v>10904</v>
      </c>
      <c r="XP1" s="399">
        <v>10905</v>
      </c>
      <c r="XQ1" s="399">
        <v>10906</v>
      </c>
      <c r="XR1" s="399">
        <v>10907</v>
      </c>
      <c r="XS1" s="399">
        <v>10908</v>
      </c>
      <c r="XT1" s="399">
        <v>10909</v>
      </c>
      <c r="XU1" s="399">
        <v>10910</v>
      </c>
      <c r="XV1" s="399">
        <v>10911</v>
      </c>
      <c r="XW1" s="399">
        <v>10912</v>
      </c>
      <c r="XX1" s="399">
        <v>10913</v>
      </c>
      <c r="XY1" s="399">
        <v>10914</v>
      </c>
      <c r="XZ1" s="399">
        <v>11619</v>
      </c>
      <c r="YA1" s="399">
        <v>23578</v>
      </c>
      <c r="YB1" s="399">
        <v>28020</v>
      </c>
      <c r="YC1" s="399">
        <v>10668</v>
      </c>
      <c r="YD1" s="399">
        <v>10915</v>
      </c>
      <c r="YE1" s="399">
        <v>10916</v>
      </c>
      <c r="YF1" s="399">
        <v>10917</v>
      </c>
      <c r="YG1" s="399">
        <v>10918</v>
      </c>
      <c r="YH1" s="399">
        <v>10919</v>
      </c>
      <c r="YI1" s="399">
        <v>10920</v>
      </c>
      <c r="YJ1" s="399">
        <v>10921</v>
      </c>
      <c r="YK1" s="399">
        <v>10922</v>
      </c>
      <c r="YL1" s="399">
        <v>10923</v>
      </c>
      <c r="YM1" s="399">
        <v>10924</v>
      </c>
      <c r="YN1" s="399">
        <v>10925</v>
      </c>
      <c r="YO1" s="399">
        <v>10926</v>
      </c>
      <c r="YP1" s="399">
        <v>22302</v>
      </c>
      <c r="YQ1" s="399">
        <v>27842</v>
      </c>
      <c r="YR1" s="399">
        <v>27843</v>
      </c>
      <c r="YS1" s="399">
        <v>27844</v>
      </c>
      <c r="YT1" s="399">
        <v>10712</v>
      </c>
      <c r="YU1" s="399">
        <v>11113</v>
      </c>
      <c r="YV1" s="399">
        <v>11114</v>
      </c>
      <c r="YW1" s="399">
        <v>11115</v>
      </c>
      <c r="YX1" s="399">
        <v>11116</v>
      </c>
      <c r="YY1" s="399">
        <v>11117</v>
      </c>
      <c r="YZ1" s="399">
        <v>11118</v>
      </c>
      <c r="ZA1" s="399">
        <v>10701</v>
      </c>
      <c r="ZB1" s="399">
        <v>10963</v>
      </c>
      <c r="ZC1" s="399">
        <v>10964</v>
      </c>
      <c r="ZD1" s="399">
        <v>10965</v>
      </c>
      <c r="ZE1" s="399">
        <v>10966</v>
      </c>
      <c r="ZF1" s="399">
        <v>10967</v>
      </c>
      <c r="ZG1" s="399">
        <v>10968</v>
      </c>
      <c r="ZH1" s="399">
        <v>10969</v>
      </c>
      <c r="ZI1" s="399">
        <v>11444</v>
      </c>
      <c r="ZJ1" s="399">
        <v>10700</v>
      </c>
      <c r="ZK1" s="399">
        <v>10927</v>
      </c>
      <c r="ZL1" s="399">
        <v>10928</v>
      </c>
      <c r="ZM1" s="399">
        <v>10929</v>
      </c>
      <c r="ZN1" s="399">
        <v>10930</v>
      </c>
      <c r="ZO1" s="399">
        <v>10931</v>
      </c>
      <c r="ZP1" s="399">
        <v>10932</v>
      </c>
      <c r="ZQ1" s="399">
        <v>10933</v>
      </c>
      <c r="ZR1" s="399">
        <v>10934</v>
      </c>
      <c r="ZS1" s="399">
        <v>10935</v>
      </c>
      <c r="ZT1" s="399">
        <v>10936</v>
      </c>
      <c r="ZU1" s="399">
        <v>10937</v>
      </c>
      <c r="ZV1" s="399">
        <v>10938</v>
      </c>
      <c r="ZW1" s="399">
        <v>10939</v>
      </c>
      <c r="ZX1" s="399">
        <v>10940</v>
      </c>
      <c r="ZY1" s="399">
        <v>10941</v>
      </c>
      <c r="ZZ1" s="399">
        <v>10942</v>
      </c>
      <c r="AAA1" s="399">
        <v>10943</v>
      </c>
      <c r="AAB1" s="399">
        <v>23125</v>
      </c>
      <c r="AAC1" s="399">
        <v>28014</v>
      </c>
      <c r="AAD1" s="399">
        <v>28015</v>
      </c>
      <c r="AAE1" s="399">
        <v>28016</v>
      </c>
      <c r="AAF1" s="399">
        <v>10703</v>
      </c>
      <c r="AAG1" s="399">
        <v>10985</v>
      </c>
      <c r="AAH1" s="399">
        <v>10986</v>
      </c>
      <c r="AAI1" s="399">
        <v>10987</v>
      </c>
      <c r="AAJ1" s="399">
        <v>10988</v>
      </c>
      <c r="AAK1" s="399">
        <v>10989</v>
      </c>
      <c r="AAL1" s="399">
        <v>10990</v>
      </c>
      <c r="AAM1" s="399">
        <v>10669</v>
      </c>
      <c r="AAN1" s="399">
        <v>10944</v>
      </c>
      <c r="AAO1" s="399">
        <v>10945</v>
      </c>
      <c r="AAP1" s="399">
        <v>10946</v>
      </c>
      <c r="AAQ1" s="399">
        <v>10947</v>
      </c>
      <c r="AAR1" s="399">
        <v>10948</v>
      </c>
      <c r="AAS1" s="399">
        <v>10949</v>
      </c>
      <c r="AAT1" s="399">
        <v>10950</v>
      </c>
      <c r="AAU1" s="399">
        <v>10951</v>
      </c>
      <c r="AAV1" s="399">
        <v>10952</v>
      </c>
      <c r="AAW1" s="399">
        <v>10953</v>
      </c>
      <c r="AAX1" s="399">
        <v>10954</v>
      </c>
      <c r="AAY1" s="399">
        <v>10956</v>
      </c>
      <c r="AAZ1" s="399">
        <v>10957</v>
      </c>
      <c r="ABA1" s="399">
        <v>10958</v>
      </c>
      <c r="ABB1" s="399">
        <v>10959</v>
      </c>
      <c r="ABC1" s="399">
        <v>10960</v>
      </c>
      <c r="ABD1" s="399">
        <v>10961</v>
      </c>
      <c r="ABE1" s="399">
        <v>10962</v>
      </c>
      <c r="ABF1" s="399">
        <v>11443</v>
      </c>
      <c r="ABG1" s="399">
        <v>21984</v>
      </c>
      <c r="ABH1" s="399">
        <v>24032</v>
      </c>
      <c r="ABI1" s="399">
        <v>24821</v>
      </c>
      <c r="ABJ1" s="399">
        <v>27967</v>
      </c>
      <c r="ABK1" s="399">
        <v>27968</v>
      </c>
      <c r="ABL1" s="399">
        <v>27976</v>
      </c>
      <c r="ABM1" s="399">
        <v>10738</v>
      </c>
      <c r="ABN1" s="399">
        <v>11340</v>
      </c>
      <c r="ABO1" s="399">
        <v>11341</v>
      </c>
      <c r="ABP1" s="399">
        <v>11342</v>
      </c>
      <c r="ABQ1" s="399">
        <v>11343</v>
      </c>
      <c r="ABR1" s="399">
        <v>11344</v>
      </c>
      <c r="ABS1" s="399">
        <v>11345</v>
      </c>
      <c r="ABT1" s="399">
        <v>11346</v>
      </c>
      <c r="ABU1" s="399">
        <v>77753</v>
      </c>
      <c r="ABV1" s="399">
        <v>10744</v>
      </c>
      <c r="ABW1" s="399">
        <v>11375</v>
      </c>
      <c r="ABX1" s="399">
        <v>11376</v>
      </c>
      <c r="ABY1" s="399">
        <v>11377</v>
      </c>
      <c r="ABZ1" s="399">
        <v>11378</v>
      </c>
      <c r="ACA1" s="399">
        <v>11379</v>
      </c>
      <c r="ACB1" s="399">
        <v>11380</v>
      </c>
      <c r="ACC1" s="399">
        <v>11381</v>
      </c>
      <c r="ACD1" s="399">
        <v>11382</v>
      </c>
      <c r="ACE1" s="399">
        <v>11383</v>
      </c>
      <c r="ACF1" s="399">
        <v>11385</v>
      </c>
      <c r="ACG1" s="399">
        <v>10680</v>
      </c>
      <c r="ACH1" s="399">
        <v>11322</v>
      </c>
      <c r="ACI1" s="399">
        <v>11324</v>
      </c>
      <c r="ACJ1" s="399">
        <v>11325</v>
      </c>
      <c r="ACK1" s="399">
        <v>11326</v>
      </c>
      <c r="ACL1" s="399">
        <v>11327</v>
      </c>
      <c r="ACM1" s="399">
        <v>11328</v>
      </c>
      <c r="ACN1" s="399">
        <v>11329</v>
      </c>
      <c r="ACO1" s="399">
        <v>11330</v>
      </c>
      <c r="ACP1" s="399">
        <v>11331</v>
      </c>
      <c r="ACQ1" s="399">
        <v>11332</v>
      </c>
      <c r="ACR1" s="399">
        <v>11333</v>
      </c>
      <c r="ACS1" s="399">
        <v>11334</v>
      </c>
      <c r="ACT1" s="399">
        <v>11335</v>
      </c>
      <c r="ACU1" s="399">
        <v>11336</v>
      </c>
      <c r="ACV1" s="399">
        <v>11337</v>
      </c>
      <c r="ACW1" s="399">
        <v>11338</v>
      </c>
      <c r="ACX1" s="399">
        <v>11339</v>
      </c>
      <c r="ACY1" s="399">
        <v>11660</v>
      </c>
      <c r="ACZ1" s="399">
        <v>40491</v>
      </c>
      <c r="ADA1" s="399">
        <v>40492</v>
      </c>
      <c r="ADB1" s="399">
        <v>40742</v>
      </c>
      <c r="ADC1" s="399">
        <v>40743</v>
      </c>
      <c r="ADD1" s="399">
        <v>10739</v>
      </c>
      <c r="ADE1" s="399">
        <v>10740</v>
      </c>
      <c r="ADF1" s="399">
        <v>11347</v>
      </c>
      <c r="ADG1" s="399">
        <v>11348</v>
      </c>
      <c r="ADH1" s="399">
        <v>11349</v>
      </c>
      <c r="ADI1" s="399">
        <v>11350</v>
      </c>
      <c r="ADJ1" s="399">
        <v>11352</v>
      </c>
      <c r="ADK1" s="399">
        <v>11353</v>
      </c>
      <c r="ADL1" s="399">
        <v>11354</v>
      </c>
      <c r="ADM1" s="399">
        <v>10741</v>
      </c>
      <c r="ADN1" s="399">
        <v>11355</v>
      </c>
      <c r="ADO1" s="399">
        <v>11356</v>
      </c>
      <c r="ADP1" s="399">
        <v>10743</v>
      </c>
      <c r="ADQ1" s="399">
        <v>11323</v>
      </c>
      <c r="ADR1" s="399">
        <v>11372</v>
      </c>
      <c r="ADS1" s="399">
        <v>11373</v>
      </c>
      <c r="ADT1" s="399">
        <v>11374</v>
      </c>
      <c r="ADU1" s="399">
        <v>10681</v>
      </c>
      <c r="ADV1" s="399">
        <v>10742</v>
      </c>
      <c r="ADW1" s="399">
        <v>11357</v>
      </c>
      <c r="ADX1" s="399">
        <v>11358</v>
      </c>
      <c r="ADY1" s="399">
        <v>11359</v>
      </c>
      <c r="ADZ1" s="399">
        <v>11360</v>
      </c>
      <c r="AEA1" s="399">
        <v>11361</v>
      </c>
      <c r="AEB1" s="399">
        <v>11362</v>
      </c>
      <c r="AEC1" s="399">
        <v>11363</v>
      </c>
      <c r="AED1" s="399">
        <v>11364</v>
      </c>
      <c r="AEE1" s="399">
        <v>11365</v>
      </c>
      <c r="AEF1" s="399">
        <v>11366</v>
      </c>
      <c r="AEG1" s="399">
        <v>11367</v>
      </c>
      <c r="AEH1" s="399">
        <v>11368</v>
      </c>
      <c r="AEI1" s="399">
        <v>11369</v>
      </c>
      <c r="AEJ1" s="399">
        <v>11370</v>
      </c>
      <c r="AEK1" s="399">
        <v>11371</v>
      </c>
      <c r="AEL1" s="399">
        <v>11459</v>
      </c>
      <c r="AEM1" s="399">
        <v>11654</v>
      </c>
      <c r="AEN1" s="399">
        <v>14138</v>
      </c>
      <c r="AEO1" s="399">
        <v>10683</v>
      </c>
      <c r="AEP1" s="399">
        <v>11407</v>
      </c>
      <c r="AEQ1" s="399">
        <v>11408</v>
      </c>
      <c r="AER1" s="399">
        <v>11409</v>
      </c>
      <c r="AES1" s="399">
        <v>11410</v>
      </c>
      <c r="AET1" s="399">
        <v>11411</v>
      </c>
      <c r="AEU1" s="399">
        <v>11412</v>
      </c>
      <c r="AEV1" s="399">
        <v>11413</v>
      </c>
      <c r="AEW1" s="399">
        <v>14139</v>
      </c>
      <c r="AEX1" s="399">
        <v>28817</v>
      </c>
      <c r="AEY1" s="399">
        <v>10750</v>
      </c>
      <c r="AEZ1" s="399">
        <v>10751</v>
      </c>
      <c r="AFA1" s="399">
        <v>11435</v>
      </c>
      <c r="AFB1" s="399">
        <v>11436</v>
      </c>
      <c r="AFC1" s="399">
        <v>11437</v>
      </c>
      <c r="AFD1" s="399">
        <v>11438</v>
      </c>
      <c r="AFE1" s="399">
        <v>11439</v>
      </c>
      <c r="AFF1" s="399">
        <v>11440</v>
      </c>
      <c r="AFG1" s="399">
        <v>11441</v>
      </c>
      <c r="AFH1" s="399">
        <v>11442</v>
      </c>
      <c r="AFI1" s="399">
        <v>13818</v>
      </c>
      <c r="AFJ1" s="399">
        <v>15010</v>
      </c>
      <c r="AFK1" s="399">
        <v>23771</v>
      </c>
      <c r="AFL1" s="399">
        <v>10748</v>
      </c>
      <c r="AFM1" s="399">
        <v>11423</v>
      </c>
      <c r="AFN1" s="399">
        <v>11424</v>
      </c>
      <c r="AFO1" s="399">
        <v>11425</v>
      </c>
      <c r="AFP1" s="399">
        <v>11426</v>
      </c>
      <c r="AFQ1" s="399">
        <v>11427</v>
      </c>
      <c r="AFR1" s="399">
        <v>11428</v>
      </c>
      <c r="AFS1" s="399">
        <v>11429</v>
      </c>
      <c r="AFT1" s="399">
        <v>11430</v>
      </c>
      <c r="AFU1" s="399">
        <v>11431</v>
      </c>
      <c r="AFV1" s="399">
        <v>11460</v>
      </c>
      <c r="AFW1" s="399">
        <v>11464</v>
      </c>
      <c r="AFX1" s="399">
        <v>10747</v>
      </c>
      <c r="AFY1" s="399">
        <v>11414</v>
      </c>
      <c r="AFZ1" s="399">
        <v>11415</v>
      </c>
      <c r="AGA1" s="399">
        <v>11416</v>
      </c>
      <c r="AGB1" s="399">
        <v>11417</v>
      </c>
      <c r="AGC1" s="399">
        <v>11418</v>
      </c>
      <c r="AGD1" s="399">
        <v>11419</v>
      </c>
      <c r="AGE1" s="399">
        <v>11420</v>
      </c>
      <c r="AGF1" s="399">
        <v>11421</v>
      </c>
      <c r="AGG1" s="399">
        <v>11422</v>
      </c>
      <c r="AGH1" s="399">
        <v>24673</v>
      </c>
      <c r="AGI1" s="399">
        <v>10684</v>
      </c>
      <c r="AGJ1" s="399">
        <v>10749</v>
      </c>
      <c r="AGK1" s="399">
        <v>11432</v>
      </c>
      <c r="AGL1" s="399">
        <v>11433</v>
      </c>
      <c r="AGM1" s="399">
        <v>11434</v>
      </c>
      <c r="AGN1" s="399">
        <v>11461</v>
      </c>
      <c r="AGO1" s="399">
        <v>13806</v>
      </c>
      <c r="AGP1" s="399">
        <v>24689</v>
      </c>
      <c r="AGQ1" s="399">
        <v>10682</v>
      </c>
      <c r="AGR1" s="399">
        <v>10745</v>
      </c>
      <c r="AGS1" s="399">
        <v>11386</v>
      </c>
      <c r="AGT1" s="399">
        <v>11387</v>
      </c>
      <c r="AGU1" s="399">
        <v>11388</v>
      </c>
      <c r="AGV1" s="399">
        <v>11390</v>
      </c>
      <c r="AGW1" s="399">
        <v>11391</v>
      </c>
      <c r="AGX1" s="399">
        <v>11392</v>
      </c>
      <c r="AGY1" s="399">
        <v>11393</v>
      </c>
      <c r="AGZ1" s="399">
        <v>11394</v>
      </c>
      <c r="AHA1" s="399">
        <v>11395</v>
      </c>
      <c r="AHB1" s="399">
        <v>11396</v>
      </c>
      <c r="AHC1" s="399">
        <v>11397</v>
      </c>
      <c r="AHD1" s="399">
        <v>11398</v>
      </c>
      <c r="AHE1" s="399">
        <v>11399</v>
      </c>
      <c r="AHF1" s="399">
        <v>11400</v>
      </c>
      <c r="AHG1" s="399">
        <v>11401</v>
      </c>
      <c r="AHH1" s="399">
        <v>10746</v>
      </c>
      <c r="AHI1" s="399">
        <v>11402</v>
      </c>
      <c r="AHJ1" s="399">
        <v>11403</v>
      </c>
      <c r="AHK1" s="399">
        <v>11404</v>
      </c>
      <c r="AHL1" s="399">
        <v>11405</v>
      </c>
      <c r="AHM1" s="399">
        <v>11406</v>
      </c>
      <c r="AHN1" s="399">
        <v>28786</v>
      </c>
    </row>
    <row r="2" spans="1:898">
      <c r="A2" s="400" t="s">
        <v>0</v>
      </c>
      <c r="B2" s="401" t="s">
        <v>1</v>
      </c>
      <c r="C2" s="402">
        <v>539402860.29200017</v>
      </c>
      <c r="D2" s="402">
        <v>201851900.28400001</v>
      </c>
      <c r="E2" s="402">
        <v>72658386.245999992</v>
      </c>
      <c r="F2" s="402">
        <v>97281625.73999995</v>
      </c>
      <c r="G2" s="402">
        <v>50757995.194000036</v>
      </c>
      <c r="H2" s="402">
        <v>77909487.114000022</v>
      </c>
      <c r="I2" s="402">
        <v>30008516.97200001</v>
      </c>
      <c r="J2" s="402">
        <v>172434549.10000002</v>
      </c>
      <c r="K2" s="402">
        <v>89641876.769999981</v>
      </c>
      <c r="L2" s="402">
        <v>50056166.599999987</v>
      </c>
      <c r="M2" s="402">
        <v>108355695.01799999</v>
      </c>
      <c r="N2" s="402">
        <v>56394781.816</v>
      </c>
      <c r="O2" s="402">
        <v>141964816.68199998</v>
      </c>
      <c r="P2" s="402">
        <v>68515366.148000017</v>
      </c>
      <c r="Q2" s="402">
        <v>71829353.755999967</v>
      </c>
      <c r="R2" s="402">
        <v>53693567.192000002</v>
      </c>
      <c r="S2" s="402">
        <v>116617134.75</v>
      </c>
      <c r="T2" s="402">
        <v>58385185.782000013</v>
      </c>
      <c r="U2" s="402">
        <v>49148368.282000005</v>
      </c>
      <c r="V2" s="402">
        <v>41352723.163999997</v>
      </c>
      <c r="W2" s="402">
        <v>52890745.87599998</v>
      </c>
      <c r="X2" s="402">
        <v>32527723.550000019</v>
      </c>
      <c r="Y2" s="402">
        <v>33716119.435999997</v>
      </c>
      <c r="Z2" s="402">
        <v>25809238.840000015</v>
      </c>
      <c r="AA2" s="402">
        <v>826507009.14400077</v>
      </c>
      <c r="AB2" s="402">
        <v>106021867.68000005</v>
      </c>
      <c r="AC2" s="402">
        <v>155955570.23999998</v>
      </c>
      <c r="AD2" s="402">
        <v>38581491.395999983</v>
      </c>
      <c r="AE2" s="402">
        <v>179835404.47400001</v>
      </c>
      <c r="AF2" s="402">
        <v>67651690.228000015</v>
      </c>
      <c r="AG2" s="402">
        <v>92291442.655999988</v>
      </c>
      <c r="AH2" s="402">
        <v>99300991.127999991</v>
      </c>
      <c r="AI2" s="402">
        <v>96386096.818000019</v>
      </c>
      <c r="AJ2" s="402">
        <v>71630032.081999987</v>
      </c>
      <c r="AK2" s="402">
        <v>51502061.760000005</v>
      </c>
      <c r="AL2" s="402">
        <v>54325341.494000003</v>
      </c>
      <c r="AM2" s="402">
        <v>43192824.969999976</v>
      </c>
      <c r="AN2" s="402">
        <v>61291047.753999993</v>
      </c>
      <c r="AO2" s="402">
        <v>47080551.706</v>
      </c>
      <c r="AP2" s="402">
        <v>103333604.14799999</v>
      </c>
      <c r="AQ2" s="402">
        <v>98218640.067999989</v>
      </c>
      <c r="AR2" s="402">
        <v>32225136.770000003</v>
      </c>
      <c r="AS2" s="402">
        <v>255314394.80800003</v>
      </c>
      <c r="AT2" s="402">
        <v>58518531.90200001</v>
      </c>
      <c r="AU2" s="402">
        <v>70656300.146000028</v>
      </c>
      <c r="AV2" s="402">
        <v>78957018.520000026</v>
      </c>
      <c r="AW2" s="402">
        <v>59602196.938000008</v>
      </c>
      <c r="AX2" s="402">
        <v>62827011.48800002</v>
      </c>
      <c r="AY2" s="402">
        <v>27831190.328000017</v>
      </c>
      <c r="AZ2" s="402">
        <v>46596644.681999996</v>
      </c>
      <c r="BA2" s="402">
        <v>70003602.900000006</v>
      </c>
      <c r="BB2" s="402">
        <v>37550635.306000002</v>
      </c>
      <c r="BC2" s="402">
        <v>42755465.005999975</v>
      </c>
      <c r="BD2" s="402">
        <v>95139326.909999967</v>
      </c>
      <c r="BE2" s="402">
        <v>44179640.158</v>
      </c>
      <c r="BF2" s="402">
        <v>53785416.833999999</v>
      </c>
      <c r="BG2" s="402">
        <v>32353137.351999987</v>
      </c>
      <c r="BH2" s="402">
        <v>227553016.33799988</v>
      </c>
      <c r="BI2" s="402">
        <v>28647825.478</v>
      </c>
      <c r="BJ2" s="402">
        <v>23364813.963999994</v>
      </c>
      <c r="BK2" s="402">
        <v>44545731.5</v>
      </c>
      <c r="BL2" s="402">
        <v>52772080.427999966</v>
      </c>
      <c r="BM2" s="402">
        <v>76038330.714000002</v>
      </c>
      <c r="BN2" s="402">
        <v>26988282.605999995</v>
      </c>
      <c r="BO2" s="402">
        <v>33299636.922000002</v>
      </c>
      <c r="BP2" s="402">
        <v>27897064.624000005</v>
      </c>
      <c r="BQ2" s="402">
        <v>37355400.694000006</v>
      </c>
      <c r="BR2" s="402">
        <v>27906793.230000004</v>
      </c>
      <c r="BS2" s="402">
        <v>19608815.14399999</v>
      </c>
      <c r="BT2" s="402">
        <v>59619287.039999992</v>
      </c>
      <c r="BU2" s="402">
        <v>18497314.736000001</v>
      </c>
      <c r="BV2" s="402">
        <v>45560096.64799998</v>
      </c>
      <c r="BW2" s="402">
        <v>206231278.472</v>
      </c>
      <c r="BX2" s="402">
        <v>131205336.40399989</v>
      </c>
      <c r="BY2" s="402">
        <v>66206352.965999991</v>
      </c>
      <c r="BZ2" s="402">
        <v>33687150.202</v>
      </c>
      <c r="CA2" s="402">
        <v>61133716.999999978</v>
      </c>
      <c r="CB2" s="402">
        <v>67619004.439999998</v>
      </c>
      <c r="CC2" s="402">
        <v>33072476.006000008</v>
      </c>
      <c r="CD2" s="402">
        <v>3638230.6320000002</v>
      </c>
      <c r="CE2" s="402">
        <v>904271.92799999961</v>
      </c>
      <c r="CF2" s="402">
        <v>699546958.98200011</v>
      </c>
      <c r="CG2" s="402">
        <v>57369883.713999987</v>
      </c>
      <c r="CH2" s="402">
        <v>109638868.62799996</v>
      </c>
      <c r="CI2" s="402">
        <v>50318649.592</v>
      </c>
      <c r="CJ2" s="402">
        <v>76214010.888000011</v>
      </c>
      <c r="CK2" s="402">
        <v>48803257.691999979</v>
      </c>
      <c r="CL2" s="402">
        <v>72802293.022000015</v>
      </c>
      <c r="CM2" s="402">
        <v>90083733.407999992</v>
      </c>
      <c r="CN2" s="402">
        <v>32293478.353999998</v>
      </c>
      <c r="CO2" s="402">
        <v>74684249.246000037</v>
      </c>
      <c r="CP2" s="402">
        <v>54982036.48999998</v>
      </c>
      <c r="CQ2" s="402">
        <v>52314344.497999981</v>
      </c>
      <c r="CR2" s="402">
        <v>54006738.005999997</v>
      </c>
      <c r="CS2" s="402">
        <v>261595484.6400001</v>
      </c>
      <c r="CT2" s="402">
        <v>48484969.960000001</v>
      </c>
      <c r="CU2" s="402">
        <v>58302597.245999992</v>
      </c>
      <c r="CV2" s="402">
        <v>110852692.31000003</v>
      </c>
      <c r="CW2" s="402">
        <v>39066153.220000006</v>
      </c>
      <c r="CX2" s="402">
        <v>80596474.091999978</v>
      </c>
      <c r="CY2" s="402">
        <v>31492588.449999996</v>
      </c>
      <c r="CZ2" s="402">
        <v>33441794.144000001</v>
      </c>
      <c r="DA2" s="402">
        <v>407240334.72600019</v>
      </c>
      <c r="DB2" s="402">
        <v>93973229.361999989</v>
      </c>
      <c r="DC2" s="402">
        <v>161511536.88600004</v>
      </c>
      <c r="DD2" s="402">
        <v>215596038.94800016</v>
      </c>
      <c r="DE2" s="402">
        <v>77092178.774000034</v>
      </c>
      <c r="DF2" s="402">
        <v>108371373.072</v>
      </c>
      <c r="DG2" s="402">
        <v>88930945.910000011</v>
      </c>
      <c r="DH2" s="402">
        <v>35343831.539999992</v>
      </c>
      <c r="DI2" s="402">
        <v>56565316.563999988</v>
      </c>
      <c r="DJ2" s="402">
        <v>57732185.442000009</v>
      </c>
      <c r="DK2" s="402">
        <v>97797616.987999991</v>
      </c>
      <c r="DL2" s="402">
        <v>182963797.64399993</v>
      </c>
      <c r="DM2" s="402">
        <v>161547711.38800013</v>
      </c>
      <c r="DN2" s="402">
        <v>46079198.960000008</v>
      </c>
      <c r="DO2" s="402">
        <v>43076316.252000004</v>
      </c>
      <c r="DP2" s="402">
        <v>88622869.757999986</v>
      </c>
      <c r="DQ2" s="402">
        <v>86804719.349999979</v>
      </c>
      <c r="DR2" s="402">
        <v>91132324.568000004</v>
      </c>
      <c r="DS2" s="402">
        <v>87757775.034000009</v>
      </c>
      <c r="DT2" s="402">
        <v>49241745.653999999</v>
      </c>
      <c r="DU2" s="402">
        <v>885530857.37199998</v>
      </c>
      <c r="DV2" s="402">
        <v>64487526.605999984</v>
      </c>
      <c r="DW2" s="402">
        <v>103663855.90599996</v>
      </c>
      <c r="DX2" s="402">
        <v>63560323.278000027</v>
      </c>
      <c r="DY2" s="402">
        <v>93308642.557999983</v>
      </c>
      <c r="DZ2" s="402">
        <v>57865643.645999968</v>
      </c>
      <c r="EA2" s="402">
        <v>145812761.23799998</v>
      </c>
      <c r="EB2" s="402">
        <v>86228989.886000007</v>
      </c>
      <c r="EC2" s="402">
        <v>131315689.686</v>
      </c>
      <c r="ED2" s="402">
        <v>161366935.13</v>
      </c>
      <c r="EE2" s="402">
        <v>133579743.36000006</v>
      </c>
      <c r="EF2" s="402">
        <v>60966035.963999979</v>
      </c>
      <c r="EG2" s="402">
        <v>69562422.625999972</v>
      </c>
      <c r="EH2" s="402">
        <v>64226646.65799997</v>
      </c>
      <c r="EI2" s="402">
        <v>102959872.27000004</v>
      </c>
      <c r="EJ2" s="402">
        <v>106283558.50199999</v>
      </c>
      <c r="EK2" s="402">
        <v>45422511.946000002</v>
      </c>
      <c r="EL2" s="402">
        <v>66081754.803999983</v>
      </c>
      <c r="EM2" s="402">
        <v>383337563.25799978</v>
      </c>
      <c r="EN2" s="402">
        <v>56702010.645999983</v>
      </c>
      <c r="EO2" s="402">
        <v>69387530.687999994</v>
      </c>
      <c r="EP2" s="402">
        <v>63592254.323999949</v>
      </c>
      <c r="EQ2" s="402">
        <v>43752435.369999997</v>
      </c>
      <c r="ER2" s="402">
        <v>30320706.522</v>
      </c>
      <c r="ES2" s="402">
        <v>108084696.49800003</v>
      </c>
      <c r="ET2" s="402">
        <v>71494814.782000035</v>
      </c>
      <c r="EU2" s="402">
        <v>62847661.066000007</v>
      </c>
      <c r="EV2" s="402">
        <v>459016036.9400003</v>
      </c>
      <c r="EW2" s="402">
        <v>30666720.69199999</v>
      </c>
      <c r="EX2" s="402">
        <v>61358882.148000002</v>
      </c>
      <c r="EY2" s="402">
        <v>83978951.252000019</v>
      </c>
      <c r="EZ2" s="402">
        <v>119166998.78000002</v>
      </c>
      <c r="FA2" s="402">
        <v>108498570.47200006</v>
      </c>
      <c r="FB2" s="402">
        <v>68860102.766000003</v>
      </c>
      <c r="FC2" s="402">
        <v>47047799.018000007</v>
      </c>
      <c r="FD2" s="402">
        <v>45810243.952000014</v>
      </c>
      <c r="FE2" s="402">
        <v>52584004.584000014</v>
      </c>
      <c r="FF2" s="402">
        <v>44186184.600000009</v>
      </c>
      <c r="FG2" s="402">
        <v>40658395.801999994</v>
      </c>
      <c r="FH2" s="402">
        <v>173598614.90600008</v>
      </c>
      <c r="FI2" s="402">
        <v>41410064.752000004</v>
      </c>
      <c r="FJ2" s="402">
        <v>40679132.435999997</v>
      </c>
      <c r="FK2" s="402">
        <v>43209470.951999985</v>
      </c>
      <c r="FL2" s="402">
        <v>71051221.788000003</v>
      </c>
      <c r="FM2" s="402">
        <v>75162104.409999996</v>
      </c>
      <c r="FN2" s="402">
        <v>34520125.204000004</v>
      </c>
      <c r="FO2" s="402">
        <v>21305307.081999995</v>
      </c>
      <c r="FP2" s="402">
        <v>812019068.93000019</v>
      </c>
      <c r="FQ2" s="402">
        <v>45145312.268000014</v>
      </c>
      <c r="FR2" s="402">
        <v>84831471.946000025</v>
      </c>
      <c r="FS2" s="402">
        <v>91899579.784000009</v>
      </c>
      <c r="FT2" s="402">
        <v>112243739.19399998</v>
      </c>
      <c r="FU2" s="402">
        <v>56108975.697999991</v>
      </c>
      <c r="FV2" s="402">
        <v>111768593.45799999</v>
      </c>
      <c r="FW2" s="402">
        <v>88911593.013999984</v>
      </c>
      <c r="FX2" s="402">
        <v>91059320</v>
      </c>
      <c r="FY2" s="402">
        <v>71488856.425999984</v>
      </c>
      <c r="FZ2" s="402">
        <v>120448784.49199989</v>
      </c>
      <c r="GA2" s="402">
        <v>45929055.071999982</v>
      </c>
      <c r="GB2" s="402">
        <v>65867658.566000007</v>
      </c>
      <c r="GC2" s="402">
        <v>48963702.221999981</v>
      </c>
      <c r="GD2" s="402">
        <v>302632450.19400001</v>
      </c>
      <c r="GE2" s="402">
        <v>36203436.741999999</v>
      </c>
      <c r="GF2" s="402">
        <v>44979975.046000004</v>
      </c>
      <c r="GG2" s="402">
        <v>95215706.032000005</v>
      </c>
      <c r="GH2" s="402">
        <v>53694028.350000001</v>
      </c>
      <c r="GI2" s="402">
        <v>48886261.821999989</v>
      </c>
      <c r="GJ2" s="402">
        <v>43339702.621999994</v>
      </c>
      <c r="GK2" s="402">
        <v>83240735.927999943</v>
      </c>
      <c r="GL2" s="402">
        <v>42999154.149999999</v>
      </c>
      <c r="GM2" s="402">
        <v>24586032.168000005</v>
      </c>
      <c r="GN2" s="402">
        <v>21011110.459999997</v>
      </c>
      <c r="GO2" s="402">
        <v>22477205.329999998</v>
      </c>
      <c r="GP2" s="402">
        <v>147069847.21199995</v>
      </c>
      <c r="GQ2" s="402">
        <v>37882095.043999977</v>
      </c>
      <c r="GR2" s="402">
        <v>41568555.461999997</v>
      </c>
      <c r="GS2" s="402">
        <v>69700430.506000027</v>
      </c>
      <c r="GT2" s="402">
        <v>19527767.188000001</v>
      </c>
      <c r="GU2" s="402">
        <v>65105762.570000015</v>
      </c>
      <c r="GV2" s="402">
        <v>60520354.736000031</v>
      </c>
      <c r="GW2" s="402">
        <v>31677188.961999997</v>
      </c>
      <c r="GX2" s="402">
        <v>147387306.34799993</v>
      </c>
      <c r="GY2" s="402">
        <v>18029445.105999991</v>
      </c>
      <c r="GZ2" s="402">
        <v>60047017.027999952</v>
      </c>
      <c r="HA2" s="402">
        <v>44413322.221999981</v>
      </c>
      <c r="HB2" s="402">
        <v>533307776.58399963</v>
      </c>
      <c r="HC2" s="402">
        <v>84151503.535999984</v>
      </c>
      <c r="HD2" s="402">
        <v>114980437.98600006</v>
      </c>
      <c r="HE2" s="402">
        <v>113382471.21000001</v>
      </c>
      <c r="HF2" s="402">
        <v>77967639.090000033</v>
      </c>
      <c r="HG2" s="402">
        <v>96270403.562000036</v>
      </c>
      <c r="HH2" s="402">
        <v>29366557.758000001</v>
      </c>
      <c r="HI2" s="402">
        <v>453116487.17399997</v>
      </c>
      <c r="HJ2" s="402">
        <v>110459725.01199992</v>
      </c>
      <c r="HK2" s="402">
        <v>105810741.35600001</v>
      </c>
      <c r="HL2" s="402">
        <v>62658332.567999989</v>
      </c>
      <c r="HM2" s="402">
        <v>45508778.142000005</v>
      </c>
      <c r="HN2" s="402">
        <v>44584518.571999997</v>
      </c>
      <c r="HO2" s="402">
        <v>61091771.26600001</v>
      </c>
      <c r="HP2" s="402">
        <v>32989148.48199999</v>
      </c>
      <c r="HQ2" s="402">
        <v>431510407.33600008</v>
      </c>
      <c r="HR2" s="402">
        <v>116166516.72200003</v>
      </c>
      <c r="HS2" s="402">
        <v>40518896.112000041</v>
      </c>
      <c r="HT2" s="402">
        <v>31040693.94199999</v>
      </c>
      <c r="HU2" s="402">
        <v>33582213.170000002</v>
      </c>
      <c r="HV2" s="402">
        <v>33093354.550000004</v>
      </c>
      <c r="HW2" s="402">
        <v>105201797.734</v>
      </c>
      <c r="HX2" s="402">
        <v>45471154.716000006</v>
      </c>
      <c r="HY2" s="402">
        <v>43821751.94600001</v>
      </c>
      <c r="HZ2" s="402">
        <v>43200916.397999994</v>
      </c>
      <c r="IA2" s="402">
        <v>43273238.75599999</v>
      </c>
      <c r="IB2" s="402">
        <v>72452992.702000007</v>
      </c>
      <c r="IC2" s="402">
        <v>25630855.440000001</v>
      </c>
      <c r="ID2" s="402">
        <v>52262500.835999981</v>
      </c>
      <c r="IE2" s="402">
        <v>19232307.309999973</v>
      </c>
      <c r="IF2" s="402">
        <v>21842663.519999992</v>
      </c>
      <c r="IG2" s="402">
        <v>306116900.94400007</v>
      </c>
      <c r="IH2" s="402">
        <v>78251394.242000028</v>
      </c>
      <c r="II2" s="402">
        <v>65502191.008000016</v>
      </c>
      <c r="IJ2" s="402">
        <v>104137184.65599999</v>
      </c>
      <c r="IK2" s="402">
        <v>157891767.294</v>
      </c>
      <c r="IL2" s="402">
        <v>46924435.099999994</v>
      </c>
      <c r="IM2" s="402">
        <v>42830584.103999987</v>
      </c>
      <c r="IN2" s="402">
        <v>37966172.657999992</v>
      </c>
      <c r="IO2" s="402">
        <v>34659343.068000004</v>
      </c>
      <c r="IP2" s="402">
        <v>45508152.083999999</v>
      </c>
      <c r="IQ2" s="402">
        <v>48736791.447999991</v>
      </c>
      <c r="IR2" s="402">
        <v>537319929.56199968</v>
      </c>
      <c r="IS2" s="402">
        <v>141879889.92400008</v>
      </c>
      <c r="IT2" s="402">
        <v>74993288.827999994</v>
      </c>
      <c r="IU2" s="402">
        <v>40706603.379999988</v>
      </c>
      <c r="IV2" s="402">
        <v>46166419.175999992</v>
      </c>
      <c r="IW2" s="402">
        <v>24905813.132000007</v>
      </c>
      <c r="IX2" s="402">
        <v>45347646.553999983</v>
      </c>
      <c r="IY2" s="402">
        <v>23462774.123999991</v>
      </c>
      <c r="IZ2" s="402">
        <v>21415559.194000006</v>
      </c>
      <c r="JA2" s="402">
        <v>39170020.225999989</v>
      </c>
      <c r="JB2" s="402">
        <v>46093512.790000014</v>
      </c>
      <c r="JC2" s="402">
        <v>35450216.453999996</v>
      </c>
      <c r="JD2" s="402">
        <v>70702626.619999975</v>
      </c>
      <c r="JE2" s="402">
        <v>97889108.020000041</v>
      </c>
      <c r="JF2" s="402">
        <v>46035122.861999966</v>
      </c>
      <c r="JG2" s="402">
        <v>35171013.042000003</v>
      </c>
      <c r="JH2" s="402">
        <v>24609834.818</v>
      </c>
      <c r="JI2" s="402">
        <v>24308149.004000001</v>
      </c>
      <c r="JJ2" s="402">
        <v>98828653.020000041</v>
      </c>
      <c r="JK2" s="402">
        <v>33333681.958000012</v>
      </c>
      <c r="JL2" s="402">
        <v>36619247.426000021</v>
      </c>
      <c r="JM2" s="402">
        <v>52796069.424000002</v>
      </c>
      <c r="JN2" s="402">
        <v>40275068.271999985</v>
      </c>
      <c r="JO2" s="402">
        <v>64558829.789999969</v>
      </c>
      <c r="JP2" s="402">
        <v>21866714.577999994</v>
      </c>
      <c r="JQ2" s="402">
        <v>150249119.88999981</v>
      </c>
      <c r="JR2" s="402">
        <v>36325586.843999989</v>
      </c>
      <c r="JS2" s="402">
        <v>26410430.31200001</v>
      </c>
      <c r="JT2" s="402">
        <v>94503716.257999986</v>
      </c>
      <c r="JU2" s="402">
        <v>75134044.144000009</v>
      </c>
      <c r="JV2" s="402">
        <v>48593945.089999981</v>
      </c>
      <c r="JW2" s="402">
        <v>69439627.519999996</v>
      </c>
      <c r="JX2" s="402">
        <v>39526473.374000013</v>
      </c>
      <c r="JY2" s="402">
        <v>408310539.28600001</v>
      </c>
      <c r="JZ2" s="402">
        <v>171495231.07600001</v>
      </c>
      <c r="KA2" s="402">
        <v>42826966.579999991</v>
      </c>
      <c r="KB2" s="402">
        <v>21171655.583999991</v>
      </c>
      <c r="KC2" s="402">
        <v>72511625.518000007</v>
      </c>
      <c r="KD2" s="402">
        <v>15925585.197999999</v>
      </c>
      <c r="KE2" s="402">
        <v>126811153.74199994</v>
      </c>
      <c r="KF2" s="402">
        <v>55049772.119999997</v>
      </c>
      <c r="KG2" s="402">
        <v>25718753.702000011</v>
      </c>
      <c r="KH2" s="402">
        <v>47663681.78199999</v>
      </c>
      <c r="KI2" s="402">
        <v>44910422.013999976</v>
      </c>
      <c r="KJ2" s="402">
        <v>41256497.881999984</v>
      </c>
      <c r="KK2" s="402">
        <v>50849968.68599999</v>
      </c>
      <c r="KL2" s="402">
        <v>19814972.00599999</v>
      </c>
      <c r="KM2" s="402">
        <v>38071319.775999993</v>
      </c>
      <c r="KN2" s="402">
        <v>700713289.31599987</v>
      </c>
      <c r="KO2" s="402">
        <v>154423060.92400002</v>
      </c>
      <c r="KP2" s="402">
        <v>45967419.271999978</v>
      </c>
      <c r="KQ2" s="402">
        <v>43222174.480000012</v>
      </c>
      <c r="KR2" s="402">
        <v>53552783.425999977</v>
      </c>
      <c r="KS2" s="402">
        <v>60497249.39599999</v>
      </c>
      <c r="KT2" s="402">
        <v>203472823.53000006</v>
      </c>
      <c r="KU2" s="402">
        <v>33556899.762000002</v>
      </c>
      <c r="KV2" s="402">
        <v>28757110.228000011</v>
      </c>
      <c r="KW2" s="402">
        <v>137307568.95799994</v>
      </c>
      <c r="KX2" s="402">
        <v>48806515.18599999</v>
      </c>
      <c r="KY2" s="402">
        <v>65527778.25</v>
      </c>
      <c r="KZ2" s="402">
        <v>160701863.71399993</v>
      </c>
      <c r="LA2" s="402">
        <v>45834192.545999996</v>
      </c>
      <c r="LB2" s="402">
        <v>76329046.035999984</v>
      </c>
      <c r="LC2" s="402">
        <v>241116581.39599991</v>
      </c>
      <c r="LD2" s="402">
        <v>62586323.628000028</v>
      </c>
      <c r="LE2" s="402">
        <v>687114455.47600007</v>
      </c>
      <c r="LF2" s="402">
        <v>80869907.43400003</v>
      </c>
      <c r="LG2" s="402">
        <v>138417086.7980001</v>
      </c>
      <c r="LH2" s="402">
        <v>134918706.65599993</v>
      </c>
      <c r="LI2" s="402">
        <v>32985827.231999997</v>
      </c>
      <c r="LJ2" s="402">
        <v>47424775.867999986</v>
      </c>
      <c r="LK2" s="402">
        <v>23418346.029999983</v>
      </c>
      <c r="LL2" s="402">
        <v>64850919.092</v>
      </c>
      <c r="LM2" s="402">
        <v>24725130.292000003</v>
      </c>
      <c r="LN2" s="402">
        <v>69837026.040000007</v>
      </c>
      <c r="LO2" s="402">
        <v>36194375.713999994</v>
      </c>
      <c r="LP2" s="402">
        <v>176976429.32999998</v>
      </c>
      <c r="LQ2" s="402">
        <v>38677617.875999987</v>
      </c>
      <c r="LR2" s="402">
        <v>34614335.057999983</v>
      </c>
      <c r="LS2" s="402">
        <v>463284428.5399999</v>
      </c>
      <c r="LT2" s="402">
        <v>280410529.41200012</v>
      </c>
      <c r="LU2" s="402">
        <v>444891185.61200035</v>
      </c>
      <c r="LV2" s="402">
        <v>142043255.31400001</v>
      </c>
      <c r="LW2" s="402">
        <v>82689612.631999999</v>
      </c>
      <c r="LX2" s="402">
        <v>87246245.652000025</v>
      </c>
      <c r="LY2" s="402">
        <v>59078337.036000006</v>
      </c>
      <c r="LZ2" s="402">
        <v>51781829.767999984</v>
      </c>
      <c r="MA2" s="402">
        <v>49561176.265999973</v>
      </c>
      <c r="MB2" s="402">
        <v>51134120.202000022</v>
      </c>
      <c r="MC2" s="402">
        <v>119056568.74600001</v>
      </c>
      <c r="MD2" s="402">
        <v>50501491.019999988</v>
      </c>
      <c r="ME2" s="402">
        <v>521999673.24000037</v>
      </c>
      <c r="MF2" s="402">
        <v>62486784.371999994</v>
      </c>
      <c r="MG2" s="402">
        <v>40232352.004000008</v>
      </c>
      <c r="MH2" s="402">
        <v>35742387.546000004</v>
      </c>
      <c r="MI2" s="402">
        <v>37340448.332000002</v>
      </c>
      <c r="MJ2" s="402">
        <v>53255319.960000008</v>
      </c>
      <c r="MK2" s="402">
        <v>46072279.638000026</v>
      </c>
      <c r="ML2" s="402">
        <v>41264223.048000008</v>
      </c>
      <c r="MM2" s="402">
        <v>69086746.346000001</v>
      </c>
      <c r="MN2" s="402">
        <v>51349190.883999996</v>
      </c>
      <c r="MO2" s="402">
        <v>47388627.219999984</v>
      </c>
      <c r="MP2" s="402">
        <v>36416260.513999999</v>
      </c>
      <c r="MQ2" s="402">
        <v>329638895.15199971</v>
      </c>
      <c r="MR2" s="402">
        <v>74559771.00999999</v>
      </c>
      <c r="MS2" s="402">
        <v>53539787.315999985</v>
      </c>
      <c r="MT2" s="402">
        <v>89996189.313999996</v>
      </c>
      <c r="MU2" s="402">
        <v>85047488.420000017</v>
      </c>
      <c r="MV2" s="402">
        <v>50920472.895999998</v>
      </c>
      <c r="MW2" s="402">
        <v>102675393.928</v>
      </c>
      <c r="MX2" s="402">
        <v>98119278.820000038</v>
      </c>
      <c r="MY2" s="402">
        <v>47482894.622000016</v>
      </c>
      <c r="MZ2" s="402">
        <v>23833939.469999991</v>
      </c>
      <c r="NA2" s="402">
        <v>25192968.338</v>
      </c>
      <c r="NB2" s="402">
        <v>855520432.86400008</v>
      </c>
      <c r="NC2" s="402">
        <v>116793204.37600003</v>
      </c>
      <c r="ND2" s="402">
        <v>27771139.380000014</v>
      </c>
      <c r="NE2" s="402">
        <v>392723940.61399996</v>
      </c>
      <c r="NF2" s="402">
        <v>30940095.433999997</v>
      </c>
      <c r="NG2" s="402">
        <v>88885662.600000024</v>
      </c>
      <c r="NH2" s="402">
        <v>167830829.84599993</v>
      </c>
      <c r="NI2" s="402">
        <v>169242459.678</v>
      </c>
      <c r="NJ2" s="402">
        <v>18539466.587999996</v>
      </c>
      <c r="NK2" s="402">
        <v>99632750.817999989</v>
      </c>
      <c r="NL2" s="402">
        <v>72096707.697999984</v>
      </c>
      <c r="NM2" s="402">
        <v>43109557.304000013</v>
      </c>
      <c r="NN2" s="402">
        <v>155468032.25600001</v>
      </c>
      <c r="NO2" s="402">
        <v>23152137.862</v>
      </c>
      <c r="NP2" s="402">
        <v>46024436.884000003</v>
      </c>
      <c r="NQ2" s="402">
        <v>42585939.013999991</v>
      </c>
      <c r="NR2" s="402">
        <v>29714346.412000008</v>
      </c>
      <c r="NS2" s="402">
        <v>19360130.898000002</v>
      </c>
      <c r="NT2" s="402">
        <v>28442262.975999996</v>
      </c>
      <c r="NU2" s="402">
        <v>218721834.37920019</v>
      </c>
      <c r="NV2" s="402">
        <v>232254116.67199996</v>
      </c>
      <c r="NW2" s="402">
        <v>50968427.794</v>
      </c>
      <c r="NX2" s="402">
        <v>37419782.489999995</v>
      </c>
      <c r="NY2" s="402">
        <v>52802641.85400001</v>
      </c>
      <c r="NZ2" s="402">
        <v>67001358.957999967</v>
      </c>
      <c r="OA2" s="402">
        <v>32153639.229999993</v>
      </c>
      <c r="OB2" s="402">
        <v>269808296.24000019</v>
      </c>
      <c r="OC2" s="402">
        <v>106923290.35800004</v>
      </c>
      <c r="OD2" s="402">
        <v>66285853.972000025</v>
      </c>
      <c r="OE2" s="402">
        <v>178039267.84399998</v>
      </c>
      <c r="OF2" s="402">
        <v>48375264.656000003</v>
      </c>
      <c r="OG2" s="402">
        <v>76434392.210000023</v>
      </c>
      <c r="OH2" s="402">
        <v>89952904.557999998</v>
      </c>
      <c r="OI2" s="402">
        <v>19082993.263999999</v>
      </c>
      <c r="OJ2" s="402">
        <v>47469956.38000001</v>
      </c>
      <c r="OK2" s="402">
        <v>661783977.58599973</v>
      </c>
      <c r="OL2" s="402">
        <v>173415215.31</v>
      </c>
      <c r="OM2" s="402">
        <v>263007395.67200008</v>
      </c>
      <c r="ON2" s="402">
        <v>106502043.30000001</v>
      </c>
      <c r="OO2" s="402">
        <v>96447077.668000013</v>
      </c>
      <c r="OP2" s="402">
        <v>53105640.589999989</v>
      </c>
      <c r="OQ2" s="402">
        <v>342072901.14199996</v>
      </c>
      <c r="OR2" s="402">
        <v>46846275.972000018</v>
      </c>
      <c r="OS2" s="402">
        <v>53326598.64200002</v>
      </c>
      <c r="OT2" s="402">
        <v>72976235.41200003</v>
      </c>
      <c r="OU2" s="402">
        <v>85540233.804000005</v>
      </c>
      <c r="OV2" s="402">
        <v>135336210.77400005</v>
      </c>
      <c r="OW2" s="402">
        <v>68390719.870000005</v>
      </c>
      <c r="OX2" s="402">
        <v>45548469.921999976</v>
      </c>
      <c r="OY2" s="402">
        <v>32445556.221999995</v>
      </c>
      <c r="OZ2" s="402">
        <v>439791440.9199999</v>
      </c>
      <c r="PA2" s="402">
        <v>42864998.028000005</v>
      </c>
      <c r="PB2" s="402">
        <v>101252582.38799997</v>
      </c>
      <c r="PC2" s="402">
        <v>18444947.238000005</v>
      </c>
      <c r="PD2" s="402">
        <v>70336430.839999989</v>
      </c>
      <c r="PE2" s="402">
        <v>117192768.80599996</v>
      </c>
      <c r="PF2" s="402">
        <v>50841854.539999992</v>
      </c>
      <c r="PG2" s="402">
        <v>43961714.236000009</v>
      </c>
      <c r="PH2" s="402">
        <v>62924539.179999992</v>
      </c>
      <c r="PI2" s="402">
        <v>54621030.132000029</v>
      </c>
      <c r="PJ2" s="402">
        <v>72515331.577999994</v>
      </c>
      <c r="PK2" s="402">
        <v>73717203.192000002</v>
      </c>
      <c r="PL2" s="402">
        <v>27745143.276000015</v>
      </c>
      <c r="PM2" s="402">
        <v>150056029.45200005</v>
      </c>
      <c r="PN2" s="402">
        <v>40168490.508000009</v>
      </c>
      <c r="PO2" s="402">
        <v>21938531.699999996</v>
      </c>
      <c r="PP2" s="402">
        <v>16802870.371999998</v>
      </c>
      <c r="PQ2" s="402">
        <v>32073293.963999998</v>
      </c>
      <c r="PR2" s="402">
        <v>1133275406.142</v>
      </c>
      <c r="PS2" s="402">
        <v>51844332.278000012</v>
      </c>
      <c r="PT2" s="402">
        <v>37111202.326000005</v>
      </c>
      <c r="PU2" s="402">
        <v>81236326.479999989</v>
      </c>
      <c r="PV2" s="402">
        <v>265587866.54999995</v>
      </c>
      <c r="PW2" s="402">
        <v>79652772.007999986</v>
      </c>
      <c r="PX2" s="402">
        <v>123481624.35999995</v>
      </c>
      <c r="PY2" s="402">
        <v>45062296.235999979</v>
      </c>
      <c r="PZ2" s="402">
        <v>90312234.273999959</v>
      </c>
      <c r="QA2" s="402">
        <v>31029975.443999976</v>
      </c>
      <c r="QB2" s="402">
        <v>121582039.75399996</v>
      </c>
      <c r="QC2" s="402">
        <v>43652289.372000009</v>
      </c>
      <c r="QD2" s="402">
        <v>54312029.033999987</v>
      </c>
      <c r="QE2" s="402">
        <v>64217179.961999983</v>
      </c>
      <c r="QF2" s="402">
        <v>76634540.658000022</v>
      </c>
      <c r="QG2" s="402">
        <v>70480820.806000009</v>
      </c>
      <c r="QH2" s="402">
        <v>47409519.947999984</v>
      </c>
      <c r="QI2" s="402">
        <v>46099559.497999988</v>
      </c>
      <c r="QJ2" s="402">
        <v>36459788.590000004</v>
      </c>
      <c r="QK2" s="402">
        <v>101093536.88600001</v>
      </c>
      <c r="QL2" s="402">
        <v>105943221.80400002</v>
      </c>
      <c r="QM2" s="402">
        <v>43286994.558000006</v>
      </c>
      <c r="QN2" s="402">
        <v>26259319.576000001</v>
      </c>
      <c r="QO2" s="402">
        <v>20457127.014000006</v>
      </c>
      <c r="QP2" s="402">
        <v>31835644.713999994</v>
      </c>
      <c r="QQ2" s="402">
        <v>18020815.459999993</v>
      </c>
      <c r="QR2" s="402">
        <v>536315935.00000036</v>
      </c>
      <c r="QS2" s="402">
        <v>33219148.984000009</v>
      </c>
      <c r="QT2" s="402">
        <v>108560389.48199998</v>
      </c>
      <c r="QU2" s="402">
        <v>62870888.438000031</v>
      </c>
      <c r="QV2" s="402">
        <v>57819592.003999986</v>
      </c>
      <c r="QW2" s="402">
        <v>137107496.52199996</v>
      </c>
      <c r="QX2" s="402">
        <v>48167915.633999974</v>
      </c>
      <c r="QY2" s="402">
        <v>83371744.574000001</v>
      </c>
      <c r="QZ2" s="402">
        <v>95652703.419999987</v>
      </c>
      <c r="RA2" s="402">
        <v>31080944.399999999</v>
      </c>
      <c r="RB2" s="402">
        <v>46483193.817999981</v>
      </c>
      <c r="RC2" s="402">
        <v>36316884.372000009</v>
      </c>
      <c r="RD2" s="402">
        <v>25927741.159999996</v>
      </c>
      <c r="RE2" s="402">
        <v>718301369.27399945</v>
      </c>
      <c r="RF2" s="402">
        <v>97451418.069999963</v>
      </c>
      <c r="RG2" s="402">
        <v>57830587.22399997</v>
      </c>
      <c r="RH2" s="402">
        <v>64975700.745999992</v>
      </c>
      <c r="RI2" s="402">
        <v>68780376.283999994</v>
      </c>
      <c r="RJ2" s="402">
        <v>78673182.58600001</v>
      </c>
      <c r="RK2" s="402">
        <v>129520708.72800003</v>
      </c>
      <c r="RL2" s="402">
        <v>62056735.041999973</v>
      </c>
      <c r="RM2" s="402">
        <v>67946172.068000004</v>
      </c>
      <c r="RN2" s="402">
        <v>110062042.34400001</v>
      </c>
      <c r="RO2" s="402">
        <v>124694953.01199995</v>
      </c>
      <c r="RP2" s="402">
        <v>27054918.505999997</v>
      </c>
      <c r="RQ2" s="402">
        <v>17315081.816</v>
      </c>
      <c r="RR2" s="402">
        <v>31332022.934000008</v>
      </c>
      <c r="RS2" s="402">
        <v>21686677.256000005</v>
      </c>
      <c r="RT2" s="402">
        <v>41827677.170000017</v>
      </c>
      <c r="RU2" s="402">
        <v>44587426.752000004</v>
      </c>
      <c r="RV2" s="402">
        <v>30898704.920000002</v>
      </c>
      <c r="RW2" s="402">
        <v>25238315.802000009</v>
      </c>
      <c r="RX2" s="402">
        <v>28695839.515999999</v>
      </c>
      <c r="RY2" s="402">
        <v>373787075.236</v>
      </c>
      <c r="RZ2" s="402">
        <v>32659408.080000006</v>
      </c>
      <c r="SA2" s="402">
        <v>57139284.184000015</v>
      </c>
      <c r="SB2" s="402">
        <v>68565317.535999998</v>
      </c>
      <c r="SC2" s="402">
        <v>32865783.900000002</v>
      </c>
      <c r="SD2" s="402">
        <v>33584836.663999982</v>
      </c>
      <c r="SE2" s="402">
        <v>38159346.574000001</v>
      </c>
      <c r="SF2" s="402">
        <v>95869750.224000022</v>
      </c>
      <c r="SG2" s="402">
        <v>39699797.883999996</v>
      </c>
      <c r="SH2" s="402">
        <v>43457179.38000001</v>
      </c>
      <c r="SI2" s="402">
        <v>65590793.16800002</v>
      </c>
      <c r="SJ2" s="402">
        <v>71390193.916000023</v>
      </c>
      <c r="SK2" s="402">
        <v>45923405.450000003</v>
      </c>
      <c r="SL2" s="402">
        <v>32913372.416000009</v>
      </c>
      <c r="SM2" s="402">
        <v>272987850.20200014</v>
      </c>
      <c r="SN2" s="402">
        <v>49464183.68999999</v>
      </c>
      <c r="SO2" s="402">
        <v>43025209.577999994</v>
      </c>
      <c r="SP2" s="402">
        <v>40308368.735999972</v>
      </c>
      <c r="SQ2" s="402">
        <v>34843261.853999987</v>
      </c>
      <c r="SR2" s="402">
        <v>42798626.562000021</v>
      </c>
      <c r="SS2" s="402">
        <v>57458323.583999991</v>
      </c>
      <c r="ST2" s="402">
        <v>78953455.871999994</v>
      </c>
      <c r="SU2" s="402">
        <v>48595759.614000008</v>
      </c>
      <c r="SV2" s="402">
        <v>57223945.323999986</v>
      </c>
      <c r="SW2" s="402">
        <v>81380175.635999992</v>
      </c>
      <c r="SX2" s="402">
        <v>26019225.512000009</v>
      </c>
      <c r="SY2" s="402">
        <v>229267262.25400013</v>
      </c>
      <c r="SZ2" s="402">
        <v>64298372.902000047</v>
      </c>
      <c r="TA2" s="402">
        <v>83016172.083999977</v>
      </c>
      <c r="TB2" s="402">
        <v>97196634.768000036</v>
      </c>
      <c r="TC2" s="402">
        <v>53498065.428000003</v>
      </c>
      <c r="TD2" s="402">
        <v>59538473.052000001</v>
      </c>
      <c r="TE2" s="402">
        <v>49020381.932000011</v>
      </c>
      <c r="TF2" s="402">
        <v>31256387.303999998</v>
      </c>
      <c r="TG2" s="402">
        <v>802764179.52000046</v>
      </c>
      <c r="TH2" s="402">
        <v>50783014.376000009</v>
      </c>
      <c r="TI2" s="402">
        <v>33761787.155999988</v>
      </c>
      <c r="TJ2" s="402">
        <v>74063498.135999992</v>
      </c>
      <c r="TK2" s="402">
        <v>61192091.760000035</v>
      </c>
      <c r="TL2" s="402">
        <v>44471650.817999989</v>
      </c>
      <c r="TM2" s="402">
        <v>25476090.238000005</v>
      </c>
      <c r="TN2" s="402">
        <v>178183947.01000002</v>
      </c>
      <c r="TO2" s="402">
        <v>44361634.071999997</v>
      </c>
      <c r="TP2" s="402">
        <v>80016647.584000036</v>
      </c>
      <c r="TQ2" s="402">
        <v>84664220.119999975</v>
      </c>
      <c r="TR2" s="402">
        <v>41740457.935999997</v>
      </c>
      <c r="TS2" s="402">
        <v>28906257.165999994</v>
      </c>
      <c r="TT2" s="402">
        <v>39261845.480000012</v>
      </c>
      <c r="TU2" s="402">
        <v>42366683.654000007</v>
      </c>
      <c r="TV2" s="402">
        <v>41602527.608000003</v>
      </c>
      <c r="TW2" s="402">
        <v>232809317.65400004</v>
      </c>
      <c r="TX2" s="402">
        <v>42002353.474000014</v>
      </c>
      <c r="TY2" s="402">
        <v>253731350.46600011</v>
      </c>
      <c r="TZ2" s="402">
        <v>74457242.148000002</v>
      </c>
      <c r="UA2" s="402">
        <v>48611236.509999976</v>
      </c>
      <c r="UB2" s="402">
        <v>45901535.254000008</v>
      </c>
      <c r="UC2" s="402">
        <v>194126369.50600013</v>
      </c>
      <c r="UD2" s="402">
        <v>28765459.839999996</v>
      </c>
      <c r="UE2" s="402">
        <v>32746397.088000014</v>
      </c>
      <c r="UF2" s="402">
        <v>54991853.910000004</v>
      </c>
      <c r="UG2" s="402">
        <v>42503865.263999999</v>
      </c>
      <c r="UH2" s="402">
        <v>259996594.58200002</v>
      </c>
      <c r="UI2" s="402">
        <v>91598727.88000001</v>
      </c>
      <c r="UJ2" s="402">
        <v>59529816.580000006</v>
      </c>
      <c r="UK2" s="402">
        <v>102850502.63200003</v>
      </c>
      <c r="UL2" s="402">
        <v>80312395.12000002</v>
      </c>
      <c r="UM2" s="402">
        <v>51675481.855999991</v>
      </c>
      <c r="UN2" s="402">
        <v>1154386420.046</v>
      </c>
      <c r="UO2" s="402">
        <v>74146864.644000024</v>
      </c>
      <c r="UP2" s="402">
        <v>68015421.513999999</v>
      </c>
      <c r="UQ2" s="402">
        <v>201588243.84199998</v>
      </c>
      <c r="UR2" s="402">
        <v>17590900.173999999</v>
      </c>
      <c r="US2" s="402">
        <v>57145011.630000003</v>
      </c>
      <c r="UT2" s="402">
        <v>125714333.22800002</v>
      </c>
      <c r="UU2" s="402">
        <v>42395903.758000016</v>
      </c>
      <c r="UV2" s="402">
        <v>50507563.164000005</v>
      </c>
      <c r="UW2" s="402">
        <v>56157381.654000007</v>
      </c>
      <c r="UX2" s="402">
        <v>77553569.225999996</v>
      </c>
      <c r="UY2" s="402">
        <v>130608312.81400008</v>
      </c>
      <c r="UZ2" s="402">
        <v>75191194.214000002</v>
      </c>
      <c r="VA2" s="402">
        <v>140777609.64800003</v>
      </c>
      <c r="VB2" s="402">
        <v>35876270.063999988</v>
      </c>
      <c r="VC2" s="402">
        <v>39648576.812000006</v>
      </c>
      <c r="VD2" s="402">
        <v>41588468.270000011</v>
      </c>
      <c r="VE2" s="402">
        <v>42053707.614000022</v>
      </c>
      <c r="VF2" s="402">
        <v>168036725.31999996</v>
      </c>
      <c r="VG2" s="402">
        <v>36452814.507999986</v>
      </c>
      <c r="VH2" s="402">
        <v>30522432.55399999</v>
      </c>
      <c r="VI2" s="402">
        <v>34701538.295999996</v>
      </c>
      <c r="VJ2" s="402">
        <v>549153392.78200054</v>
      </c>
      <c r="VK2" s="402">
        <v>50369380.423999988</v>
      </c>
      <c r="VL2" s="402">
        <v>60901504.989999957</v>
      </c>
      <c r="VM2" s="402">
        <v>126428112.79800002</v>
      </c>
      <c r="VN2" s="402">
        <v>128825511.70799996</v>
      </c>
      <c r="VO2" s="402">
        <v>82455152.646000043</v>
      </c>
      <c r="VP2" s="402">
        <v>69375738.764000013</v>
      </c>
      <c r="VQ2" s="402">
        <v>59331621.83200001</v>
      </c>
      <c r="VR2" s="402">
        <v>64707575.64599999</v>
      </c>
      <c r="VS2" s="402">
        <v>222397646.17799994</v>
      </c>
      <c r="VT2" s="402">
        <v>55240700.498000018</v>
      </c>
      <c r="VU2" s="402">
        <v>92624392.723999962</v>
      </c>
      <c r="VV2" s="402">
        <v>79196978.465999991</v>
      </c>
      <c r="VW2" s="402">
        <v>51044249.302000009</v>
      </c>
      <c r="VX2" s="402">
        <v>28741124.874000009</v>
      </c>
      <c r="VY2" s="402">
        <v>1272116064.2400002</v>
      </c>
      <c r="VZ2" s="402">
        <v>104179619.88600004</v>
      </c>
      <c r="WA2" s="402">
        <v>80793339.687999979</v>
      </c>
      <c r="WB2" s="402">
        <v>67734792.248000026</v>
      </c>
      <c r="WC2" s="402">
        <v>46100023.75999999</v>
      </c>
      <c r="WD2" s="402">
        <v>84414759.751999989</v>
      </c>
      <c r="WE2" s="402">
        <v>102442680.36399996</v>
      </c>
      <c r="WF2" s="402">
        <v>130433778.30800003</v>
      </c>
      <c r="WG2" s="402">
        <v>71827843.038000003</v>
      </c>
      <c r="WH2" s="402">
        <v>107823214.64399998</v>
      </c>
      <c r="WI2" s="402">
        <v>50684250.643999994</v>
      </c>
      <c r="WJ2" s="402">
        <v>144845353.752</v>
      </c>
      <c r="WK2" s="402">
        <v>86338056.589999989</v>
      </c>
      <c r="WL2" s="402">
        <v>105490950.55599995</v>
      </c>
      <c r="WM2" s="402">
        <v>136100967.91600007</v>
      </c>
      <c r="WN2" s="402">
        <v>97505247.355999976</v>
      </c>
      <c r="WO2" s="402">
        <v>81871598.604000002</v>
      </c>
      <c r="WP2" s="402">
        <v>70106599.407999992</v>
      </c>
      <c r="WQ2" s="402">
        <v>43843087.382000007</v>
      </c>
      <c r="WR2" s="402">
        <v>139768161.09999999</v>
      </c>
      <c r="WS2" s="402">
        <v>306781589.86199999</v>
      </c>
      <c r="WT2" s="402">
        <v>67613915.013999984</v>
      </c>
      <c r="WU2" s="402">
        <v>45719314.925999999</v>
      </c>
      <c r="WV2" s="402">
        <v>30147453.917999998</v>
      </c>
      <c r="WW2" s="402">
        <v>53704599.117999986</v>
      </c>
      <c r="WX2" s="402">
        <v>42361540.636</v>
      </c>
      <c r="WY2" s="402">
        <v>42216520.536000006</v>
      </c>
      <c r="WZ2" s="402">
        <v>62940868.201999962</v>
      </c>
      <c r="XA2" s="402">
        <v>177667055.48200011</v>
      </c>
      <c r="XB2" s="402">
        <v>37934944.618000001</v>
      </c>
      <c r="XC2" s="402">
        <v>35299497.735999994</v>
      </c>
      <c r="XD2" s="402">
        <v>31715577.718000002</v>
      </c>
      <c r="XE2" s="402">
        <v>45655652.607999995</v>
      </c>
      <c r="XF2" s="402">
        <v>889432784.48000026</v>
      </c>
      <c r="XG2" s="402">
        <v>80021238.412</v>
      </c>
      <c r="XH2" s="402">
        <v>108511857.67200001</v>
      </c>
      <c r="XI2" s="402">
        <v>281774035.26399994</v>
      </c>
      <c r="XJ2" s="402">
        <v>84301903.667999998</v>
      </c>
      <c r="XK2" s="402">
        <v>95907228.35999997</v>
      </c>
      <c r="XL2" s="402">
        <v>145957496.72199997</v>
      </c>
      <c r="XM2" s="402">
        <v>92082442.342000037</v>
      </c>
      <c r="XN2" s="402">
        <v>68329307.018000007</v>
      </c>
      <c r="XO2" s="402">
        <v>143074320.016</v>
      </c>
      <c r="XP2" s="402">
        <v>137104534.03400001</v>
      </c>
      <c r="XQ2" s="402">
        <v>57301639.215999991</v>
      </c>
      <c r="XR2" s="402">
        <v>34304608.122000009</v>
      </c>
      <c r="XS2" s="402">
        <v>60339013.366000004</v>
      </c>
      <c r="XT2" s="402">
        <v>62044164.167999983</v>
      </c>
      <c r="XU2" s="402">
        <v>52335244.100000009</v>
      </c>
      <c r="XV2" s="402">
        <v>39687504.767999984</v>
      </c>
      <c r="XW2" s="402">
        <v>56021310.475999989</v>
      </c>
      <c r="XX2" s="402">
        <v>37063533.57599999</v>
      </c>
      <c r="XY2" s="402">
        <v>47642249.67400001</v>
      </c>
      <c r="XZ2" s="402">
        <v>49203811.512000009</v>
      </c>
      <c r="YA2" s="402">
        <v>55644429.019999996</v>
      </c>
      <c r="YB2" s="402">
        <v>54714784.937999994</v>
      </c>
      <c r="YC2" s="402">
        <v>688045497.25199974</v>
      </c>
      <c r="YD2" s="402">
        <v>75154956.521999985</v>
      </c>
      <c r="YE2" s="402">
        <v>139111728.164</v>
      </c>
      <c r="YF2" s="402">
        <v>56187871.700000018</v>
      </c>
      <c r="YG2" s="402">
        <v>250429338.68199986</v>
      </c>
      <c r="YH2" s="402">
        <v>81017159.706</v>
      </c>
      <c r="YI2" s="402">
        <v>146721094.38400003</v>
      </c>
      <c r="YJ2" s="402">
        <v>62061633.012000002</v>
      </c>
      <c r="YK2" s="402">
        <v>235965681.39399996</v>
      </c>
      <c r="YL2" s="402">
        <v>173012544.29800007</v>
      </c>
      <c r="YM2" s="402">
        <v>103290785.47799999</v>
      </c>
      <c r="YN2" s="402">
        <v>68268082.072000012</v>
      </c>
      <c r="YO2" s="402">
        <v>55496208.360000014</v>
      </c>
      <c r="YP2" s="402">
        <v>57507012.029999986</v>
      </c>
      <c r="YQ2" s="402">
        <v>44723213.217999995</v>
      </c>
      <c r="YR2" s="402">
        <v>41202407.537999973</v>
      </c>
      <c r="YS2" s="402">
        <v>46616027.502400011</v>
      </c>
      <c r="YT2" s="402">
        <v>182597220.45000005</v>
      </c>
      <c r="YU2" s="402">
        <v>47190598.154000014</v>
      </c>
      <c r="YV2" s="402">
        <v>50623604.082000002</v>
      </c>
      <c r="YW2" s="402">
        <v>52326625.523999996</v>
      </c>
      <c r="YX2" s="402">
        <v>41796855.086000003</v>
      </c>
      <c r="YY2" s="402">
        <v>29102419.731999982</v>
      </c>
      <c r="YZ2" s="402">
        <v>39466455.279999994</v>
      </c>
      <c r="ZA2" s="402">
        <v>304150336.65200001</v>
      </c>
      <c r="ZB2" s="402">
        <v>24096307.010000005</v>
      </c>
      <c r="ZC2" s="402">
        <v>59324075.911999971</v>
      </c>
      <c r="ZD2" s="402">
        <v>48495301.06000004</v>
      </c>
      <c r="ZE2" s="402">
        <v>36132304.307999991</v>
      </c>
      <c r="ZF2" s="402">
        <v>45755801.749999985</v>
      </c>
      <c r="ZG2" s="402">
        <v>25601020.803999994</v>
      </c>
      <c r="ZH2" s="402">
        <v>28399329.835999995</v>
      </c>
      <c r="ZI2" s="402">
        <v>112494797.39199996</v>
      </c>
      <c r="ZJ2" s="402">
        <v>628646497.10200036</v>
      </c>
      <c r="ZK2" s="402">
        <v>37440824.216000006</v>
      </c>
      <c r="ZL2" s="402">
        <v>74916222.591999948</v>
      </c>
      <c r="ZM2" s="402">
        <v>172321315.69400007</v>
      </c>
      <c r="ZN2" s="402">
        <v>126827743.21599993</v>
      </c>
      <c r="ZO2" s="402">
        <v>52355139.226360016</v>
      </c>
      <c r="ZP2" s="402">
        <v>65852686.224000007</v>
      </c>
      <c r="ZQ2" s="402">
        <v>102194815.85799998</v>
      </c>
      <c r="ZR2" s="402">
        <v>94852202.041999936</v>
      </c>
      <c r="ZS2" s="402">
        <v>97984611.835999966</v>
      </c>
      <c r="ZT2" s="402">
        <v>36018137.925999992</v>
      </c>
      <c r="ZU2" s="402">
        <v>43529854.653999992</v>
      </c>
      <c r="ZV2" s="402">
        <v>47346351.206</v>
      </c>
      <c r="ZW2" s="402">
        <v>60526740.748000026</v>
      </c>
      <c r="ZX2" s="402">
        <v>55023236.402000025</v>
      </c>
      <c r="ZY2" s="402">
        <v>53401757.793999992</v>
      </c>
      <c r="ZZ2" s="402">
        <v>60294200.495999999</v>
      </c>
      <c r="AAA2" s="402">
        <v>38447110.89599999</v>
      </c>
      <c r="AAB2" s="402">
        <v>48209318.870000005</v>
      </c>
      <c r="AAC2" s="402">
        <v>44932080.148000002</v>
      </c>
      <c r="AAD2" s="402">
        <v>39548484.061999992</v>
      </c>
      <c r="AAE2" s="402">
        <v>31714722.427999988</v>
      </c>
      <c r="AAF2" s="402">
        <v>216334016.28399992</v>
      </c>
      <c r="AAG2" s="402">
        <v>38487572.027999997</v>
      </c>
      <c r="AAH2" s="402">
        <v>54835687.716000013</v>
      </c>
      <c r="AAI2" s="402">
        <v>35305603.997999996</v>
      </c>
      <c r="AAJ2" s="402">
        <v>34375886.635999978</v>
      </c>
      <c r="AAK2" s="402">
        <v>66772788.241999999</v>
      </c>
      <c r="AAL2" s="402">
        <v>41863659.693999998</v>
      </c>
      <c r="AAM2" s="402">
        <v>1139741966.5879996</v>
      </c>
      <c r="AAN2" s="402">
        <v>54215630.34799999</v>
      </c>
      <c r="AAO2" s="402">
        <v>42563749.381999999</v>
      </c>
      <c r="AAP2" s="402">
        <v>84816487.585999981</v>
      </c>
      <c r="AAQ2" s="402">
        <v>69399852.184000015</v>
      </c>
      <c r="AAR2" s="402">
        <v>64970472.482000001</v>
      </c>
      <c r="AAS2" s="402">
        <v>79971980.343999967</v>
      </c>
      <c r="AAT2" s="402">
        <v>95714266.535999998</v>
      </c>
      <c r="AAU2" s="402">
        <v>121925911.664</v>
      </c>
      <c r="AAV2" s="402">
        <v>48557829.474000007</v>
      </c>
      <c r="AAW2" s="402">
        <v>72717521.398000002</v>
      </c>
      <c r="AAX2" s="402">
        <v>256910098.7120001</v>
      </c>
      <c r="AAY2" s="402">
        <v>133357021.97999997</v>
      </c>
      <c r="AAZ2" s="402">
        <v>28783069.098000001</v>
      </c>
      <c r="ABA2" s="402">
        <v>59652779.267999992</v>
      </c>
      <c r="ABB2" s="402">
        <v>46560419.718000017</v>
      </c>
      <c r="ABC2" s="402">
        <v>34293038.719999999</v>
      </c>
      <c r="ABD2" s="402">
        <v>64014845.571999997</v>
      </c>
      <c r="ABE2" s="402">
        <v>42446059.85400001</v>
      </c>
      <c r="ABF2" s="402">
        <v>323440214.69000006</v>
      </c>
      <c r="ABG2" s="402">
        <v>244120117.97800004</v>
      </c>
      <c r="ABH2" s="402">
        <v>39160456.067999996</v>
      </c>
      <c r="ABI2" s="402">
        <v>37308237.573999994</v>
      </c>
      <c r="ABJ2" s="402">
        <v>39187384.494000003</v>
      </c>
      <c r="ABK2" s="402">
        <v>47271799.08200001</v>
      </c>
      <c r="ABL2" s="402">
        <v>27184516.506000001</v>
      </c>
      <c r="ABM2" s="402">
        <v>243100304.44400021</v>
      </c>
      <c r="ABN2" s="402">
        <v>74060808.296000034</v>
      </c>
      <c r="ABO2" s="402">
        <v>34263357.341999993</v>
      </c>
      <c r="ABP2" s="402">
        <v>88522331.666000023</v>
      </c>
      <c r="ABQ2" s="402">
        <v>75225904.363999993</v>
      </c>
      <c r="ABR2" s="402">
        <v>42959575.212000012</v>
      </c>
      <c r="ABS2" s="402">
        <v>46153048.723999992</v>
      </c>
      <c r="ABT2" s="402">
        <v>57048746.984000012</v>
      </c>
      <c r="ABU2" s="402">
        <v>14630363.481999997</v>
      </c>
      <c r="ABV2" s="402">
        <v>293966374.4000001</v>
      </c>
      <c r="ABW2" s="402">
        <v>25766687.708000008</v>
      </c>
      <c r="ABX2" s="402">
        <v>96361627.973999992</v>
      </c>
      <c r="ABY2" s="402">
        <v>29942859.651999999</v>
      </c>
      <c r="ABZ2" s="402">
        <v>32512393.274000011</v>
      </c>
      <c r="ACA2" s="402">
        <v>106185493.15599999</v>
      </c>
      <c r="ACB2" s="402">
        <v>25734693.278000008</v>
      </c>
      <c r="ACC2" s="402">
        <v>38037457.811999999</v>
      </c>
      <c r="ACD2" s="402">
        <v>36016601.486000001</v>
      </c>
      <c r="ACE2" s="402">
        <v>61930457.928000003</v>
      </c>
      <c r="ACF2" s="402">
        <v>28876715.384000015</v>
      </c>
      <c r="ACG2" s="402">
        <v>854697469.21399975</v>
      </c>
      <c r="ACH2" s="402">
        <v>3817201.9319999916</v>
      </c>
      <c r="ACI2" s="402">
        <v>42786485.197999991</v>
      </c>
      <c r="ACJ2" s="402">
        <v>67175770.444000065</v>
      </c>
      <c r="ACK2" s="402">
        <v>49126087.390000001</v>
      </c>
      <c r="ACL2" s="402">
        <v>41532013.520000003</v>
      </c>
      <c r="ACM2" s="402">
        <v>71808571.650000006</v>
      </c>
      <c r="ACN2" s="402">
        <v>152777597.03400004</v>
      </c>
      <c r="ACO2" s="402">
        <v>232960784.00200003</v>
      </c>
      <c r="ACP2" s="402">
        <v>45132588.241999999</v>
      </c>
      <c r="ACQ2" s="402">
        <v>38268900.245999992</v>
      </c>
      <c r="ACR2" s="402">
        <v>79716847.689999998</v>
      </c>
      <c r="ACS2" s="402">
        <v>53120417.433999985</v>
      </c>
      <c r="ACT2" s="402">
        <v>183212687.28599995</v>
      </c>
      <c r="ACU2" s="402">
        <v>39028590.03199999</v>
      </c>
      <c r="ACV2" s="402">
        <v>56871126.710000023</v>
      </c>
      <c r="ACW2" s="402">
        <v>64297513.464000002</v>
      </c>
      <c r="ACX2" s="402">
        <v>34978065.927999996</v>
      </c>
      <c r="ACY2" s="402">
        <v>26662186.813999996</v>
      </c>
      <c r="ACZ2" s="402">
        <v>21692037.308000006</v>
      </c>
      <c r="ADA2" s="402">
        <v>29244732.004000004</v>
      </c>
      <c r="ADB2" s="402">
        <v>36921655.547999993</v>
      </c>
      <c r="ADC2" s="402">
        <v>37474846.636</v>
      </c>
      <c r="ADD2" s="402">
        <v>95280458.608000055</v>
      </c>
      <c r="ADE2" s="402">
        <v>91812167.988000005</v>
      </c>
      <c r="ADF2" s="402">
        <v>26894950.949999996</v>
      </c>
      <c r="ADG2" s="402">
        <v>16670879.232000012</v>
      </c>
      <c r="ADH2" s="402">
        <v>40977683.926000006</v>
      </c>
      <c r="ADI2" s="402">
        <v>25656819.774000004</v>
      </c>
      <c r="ADJ2" s="402">
        <v>31081121.889999986</v>
      </c>
      <c r="ADK2" s="402">
        <v>26990089.294</v>
      </c>
      <c r="ADL2" s="402">
        <v>37947910.964000016</v>
      </c>
      <c r="ADM2" s="402">
        <v>545568263.9679997</v>
      </c>
      <c r="ADN2" s="402">
        <v>53721273.067999996</v>
      </c>
      <c r="ADO2" s="402">
        <v>61520391.110000014</v>
      </c>
      <c r="ADP2" s="402">
        <v>70347869.922000036</v>
      </c>
      <c r="ADQ2" s="402">
        <v>17418115.265999995</v>
      </c>
      <c r="ADR2" s="402">
        <v>20813135.866000008</v>
      </c>
      <c r="ADS2" s="402">
        <v>33156342.910000015</v>
      </c>
      <c r="ADT2" s="402">
        <v>24034684.717999998</v>
      </c>
      <c r="ADU2" s="402">
        <v>629117223.87799978</v>
      </c>
      <c r="ADV2" s="402">
        <v>111104082.5959999</v>
      </c>
      <c r="ADW2" s="402">
        <v>113596307.46399999</v>
      </c>
      <c r="ADX2" s="402">
        <v>44310922.526000008</v>
      </c>
      <c r="ADY2" s="402">
        <v>47328989.066000007</v>
      </c>
      <c r="ADZ2" s="402">
        <v>55295959.771999992</v>
      </c>
      <c r="AEA2" s="402">
        <v>59996450.056000002</v>
      </c>
      <c r="AEB2" s="402">
        <v>52505570.003999993</v>
      </c>
      <c r="AEC2" s="402">
        <v>49413784.146000005</v>
      </c>
      <c r="AED2" s="402">
        <v>46655209.131999999</v>
      </c>
      <c r="AEE2" s="402">
        <v>39146182.116000012</v>
      </c>
      <c r="AEF2" s="402">
        <v>70487615.774000019</v>
      </c>
      <c r="AEG2" s="402">
        <v>37143159.481999986</v>
      </c>
      <c r="AEH2" s="402">
        <v>56802921.993999988</v>
      </c>
      <c r="AEI2" s="402">
        <v>71423847.542000011</v>
      </c>
      <c r="AEJ2" s="402">
        <v>67236742.115999997</v>
      </c>
      <c r="AEK2" s="402">
        <v>49133537.710000001</v>
      </c>
      <c r="AEL2" s="402">
        <v>89193731.054000005</v>
      </c>
      <c r="AEM2" s="402">
        <v>47993381.384000003</v>
      </c>
      <c r="AEN2" s="402">
        <v>40043721.222000003</v>
      </c>
      <c r="AEO2" s="402">
        <v>379756408.02200043</v>
      </c>
      <c r="AEP2" s="402">
        <v>98248559.137999967</v>
      </c>
      <c r="AEQ2" s="402">
        <v>73625267.184</v>
      </c>
      <c r="AER2" s="402">
        <v>75959092.226000011</v>
      </c>
      <c r="AES2" s="402">
        <v>56586739.546000019</v>
      </c>
      <c r="AET2" s="402">
        <v>127112054.19</v>
      </c>
      <c r="AEU2" s="402">
        <v>59629046.175999999</v>
      </c>
      <c r="AEV2" s="402">
        <v>60512927.077999987</v>
      </c>
      <c r="AEW2" s="402">
        <v>44751433.101999998</v>
      </c>
      <c r="AEX2" s="402">
        <v>35797512.881999999</v>
      </c>
      <c r="AEY2" s="402">
        <v>326294854.15399992</v>
      </c>
      <c r="AEZ2" s="402">
        <v>144384592.76600003</v>
      </c>
      <c r="AFA2" s="402">
        <v>94101835.686000049</v>
      </c>
      <c r="AFB2" s="402">
        <v>78070106.852000013</v>
      </c>
      <c r="AFC2" s="402">
        <v>121513619.59199998</v>
      </c>
      <c r="AFD2" s="402">
        <v>110225835.98599997</v>
      </c>
      <c r="AFE2" s="402">
        <v>68330839.328000009</v>
      </c>
      <c r="AFF2" s="402">
        <v>73898976.494000003</v>
      </c>
      <c r="AFG2" s="402">
        <v>52877158.823999986</v>
      </c>
      <c r="AFH2" s="402">
        <v>77041480.897999987</v>
      </c>
      <c r="AFI2" s="402">
        <v>79986812.187999994</v>
      </c>
      <c r="AFJ2" s="402">
        <v>71568181.214000002</v>
      </c>
      <c r="AFK2" s="402">
        <v>67337902.381999984</v>
      </c>
      <c r="AFL2" s="402">
        <v>384090756.56999993</v>
      </c>
      <c r="AFM2" s="402">
        <v>87668468.713999987</v>
      </c>
      <c r="AFN2" s="402">
        <v>85299166.891999945</v>
      </c>
      <c r="AFO2" s="402">
        <v>56719757.73399999</v>
      </c>
      <c r="AFP2" s="402">
        <v>76420761.722000003</v>
      </c>
      <c r="AFQ2" s="402">
        <v>67220899.307999983</v>
      </c>
      <c r="AFR2" s="402">
        <v>49678934.967999987</v>
      </c>
      <c r="AFS2" s="402">
        <v>92486951.693999946</v>
      </c>
      <c r="AFT2" s="402">
        <v>105955407.56799999</v>
      </c>
      <c r="AFU2" s="402">
        <v>57174045.132000014</v>
      </c>
      <c r="AFV2" s="402">
        <v>100067695.57400005</v>
      </c>
      <c r="AFW2" s="402">
        <v>60342099.211999997</v>
      </c>
      <c r="AFX2" s="402">
        <v>291932077.82799983</v>
      </c>
      <c r="AFY2" s="402">
        <v>52433075.745999962</v>
      </c>
      <c r="AFZ2" s="402">
        <v>52908272.478</v>
      </c>
      <c r="AGA2" s="402">
        <v>54286176.687999971</v>
      </c>
      <c r="AGB2" s="402">
        <v>98932175.583999991</v>
      </c>
      <c r="AGC2" s="402">
        <v>61781758.258000001</v>
      </c>
      <c r="AGD2" s="402">
        <v>30296138.355999995</v>
      </c>
      <c r="AGE2" s="402">
        <v>62534463.053999998</v>
      </c>
      <c r="AGF2" s="402">
        <v>39442650.794</v>
      </c>
      <c r="AGG2" s="402">
        <v>48755764.698000014</v>
      </c>
      <c r="AGH2" s="402">
        <v>44852888.563999996</v>
      </c>
      <c r="AGI2" s="402">
        <v>433489357.35399997</v>
      </c>
      <c r="AGJ2" s="402">
        <v>109090317.77200001</v>
      </c>
      <c r="AGK2" s="402">
        <v>81118479.091999993</v>
      </c>
      <c r="AGL2" s="402">
        <v>56258368.116000012</v>
      </c>
      <c r="AGM2" s="402">
        <v>119658374.76799996</v>
      </c>
      <c r="AGN2" s="402">
        <v>83103377.711999953</v>
      </c>
      <c r="AGO2" s="402">
        <v>48082508.150000013</v>
      </c>
      <c r="AGP2" s="402">
        <v>66526624.441999987</v>
      </c>
      <c r="AGQ2" s="402">
        <v>830585887.16199958</v>
      </c>
      <c r="AGR2" s="402">
        <v>329880872.68599981</v>
      </c>
      <c r="AGS2" s="402">
        <v>55538430.461999983</v>
      </c>
      <c r="AGT2" s="402">
        <v>97314669.180000037</v>
      </c>
      <c r="AGU2" s="402">
        <v>119092398.00799999</v>
      </c>
      <c r="AGV2" s="402">
        <v>105474573.54599996</v>
      </c>
      <c r="AGW2" s="402">
        <v>99568338.170000032</v>
      </c>
      <c r="AGX2" s="402">
        <v>65263881.425999977</v>
      </c>
      <c r="AGY2" s="402">
        <v>38056453.555999994</v>
      </c>
      <c r="AGZ2" s="402">
        <v>69808725.439999968</v>
      </c>
      <c r="AHA2" s="402">
        <v>73923619.822000012</v>
      </c>
      <c r="AHB2" s="402">
        <v>39862028.332000002</v>
      </c>
      <c r="AHC2" s="402">
        <v>41738276.135999992</v>
      </c>
      <c r="AHD2" s="402">
        <v>53892618.137999989</v>
      </c>
      <c r="AHE2" s="402">
        <v>32094532.009999983</v>
      </c>
      <c r="AHF2" s="402">
        <v>43185126.173999995</v>
      </c>
      <c r="AHG2" s="402">
        <v>40004318.022000022</v>
      </c>
      <c r="AHH2" s="402">
        <v>190849293.89399996</v>
      </c>
      <c r="AHI2" s="402">
        <v>41710189.028000005</v>
      </c>
      <c r="AHJ2" s="402">
        <v>47857378.348000005</v>
      </c>
      <c r="AHK2" s="402">
        <v>48537314.404000022</v>
      </c>
      <c r="AHL2" s="402">
        <v>79768305.12000002</v>
      </c>
      <c r="AHM2" s="402">
        <v>43581832.917999998</v>
      </c>
      <c r="AHN2" s="402">
        <v>45419381.142000005</v>
      </c>
    </row>
    <row r="3" spans="1:898">
      <c r="A3" s="400" t="s">
        <v>2</v>
      </c>
      <c r="B3" s="401" t="s">
        <v>3</v>
      </c>
      <c r="C3" s="402">
        <v>1164369.6000000001</v>
      </c>
      <c r="D3" s="402">
        <v>255840</v>
      </c>
      <c r="E3" s="402">
        <v>54840</v>
      </c>
      <c r="F3" s="402">
        <v>69120</v>
      </c>
      <c r="G3" s="402">
        <v>428700</v>
      </c>
      <c r="H3" s="402">
        <v>66420</v>
      </c>
      <c r="I3" s="402">
        <v>0</v>
      </c>
      <c r="J3" s="402">
        <v>231540</v>
      </c>
      <c r="K3" s="402">
        <v>64260</v>
      </c>
      <c r="L3" s="402">
        <v>2100</v>
      </c>
      <c r="M3" s="402">
        <v>190440</v>
      </c>
      <c r="N3" s="402">
        <v>99960</v>
      </c>
      <c r="O3" s="402">
        <v>143220</v>
      </c>
      <c r="P3" s="402">
        <v>179496</v>
      </c>
      <c r="Q3" s="402">
        <v>261840</v>
      </c>
      <c r="R3" s="402">
        <v>164820</v>
      </c>
      <c r="S3" s="402">
        <v>58320</v>
      </c>
      <c r="T3" s="402">
        <v>90600</v>
      </c>
      <c r="U3" s="402">
        <v>64920</v>
      </c>
      <c r="V3" s="402">
        <v>73920</v>
      </c>
      <c r="W3" s="402">
        <v>41700</v>
      </c>
      <c r="X3" s="402">
        <v>16080</v>
      </c>
      <c r="Y3" s="402">
        <v>64200</v>
      </c>
      <c r="Z3" s="402">
        <v>88020</v>
      </c>
      <c r="AA3" s="402">
        <v>3110400</v>
      </c>
      <c r="AB3" s="402">
        <v>1133880</v>
      </c>
      <c r="AC3" s="402">
        <v>615360</v>
      </c>
      <c r="AD3" s="402">
        <v>287040</v>
      </c>
      <c r="AE3" s="402">
        <v>606360</v>
      </c>
      <c r="AF3" s="402">
        <v>414480</v>
      </c>
      <c r="AG3" s="402">
        <v>196740</v>
      </c>
      <c r="AH3" s="402">
        <v>473640</v>
      </c>
      <c r="AI3" s="402">
        <v>682560</v>
      </c>
      <c r="AJ3" s="402">
        <v>479520</v>
      </c>
      <c r="AK3" s="402">
        <v>129840</v>
      </c>
      <c r="AL3" s="402">
        <v>90300</v>
      </c>
      <c r="AM3" s="402">
        <v>0</v>
      </c>
      <c r="AN3" s="402">
        <v>346140</v>
      </c>
      <c r="AO3" s="402">
        <v>153240</v>
      </c>
      <c r="AP3" s="402">
        <v>129720</v>
      </c>
      <c r="AQ3" s="402">
        <v>231180</v>
      </c>
      <c r="AR3" s="402">
        <v>112320</v>
      </c>
      <c r="AS3" s="402">
        <v>1088358</v>
      </c>
      <c r="AT3" s="402">
        <v>174720</v>
      </c>
      <c r="AU3" s="402">
        <v>262140</v>
      </c>
      <c r="AV3" s="402">
        <v>439080</v>
      </c>
      <c r="AW3" s="402">
        <v>193980</v>
      </c>
      <c r="AX3" s="402">
        <v>217800</v>
      </c>
      <c r="AY3" s="402">
        <v>258480</v>
      </c>
      <c r="AZ3" s="402">
        <v>156960</v>
      </c>
      <c r="BA3" s="402">
        <v>635931.60000000009</v>
      </c>
      <c r="BB3" s="402">
        <v>203940</v>
      </c>
      <c r="BC3" s="402">
        <v>210960</v>
      </c>
      <c r="BD3" s="402">
        <v>530340</v>
      </c>
      <c r="BE3" s="402">
        <v>128846.40000000001</v>
      </c>
      <c r="BF3" s="402">
        <v>154080</v>
      </c>
      <c r="BG3" s="402">
        <v>111720</v>
      </c>
      <c r="BH3" s="402">
        <v>1966869.5999999999</v>
      </c>
      <c r="BI3" s="402">
        <v>31860</v>
      </c>
      <c r="BJ3" s="402">
        <v>42420</v>
      </c>
      <c r="BK3" s="402">
        <v>54120</v>
      </c>
      <c r="BL3" s="402">
        <v>277680</v>
      </c>
      <c r="BM3" s="402">
        <v>227760</v>
      </c>
      <c r="BN3" s="402">
        <v>156120</v>
      </c>
      <c r="BO3" s="402">
        <v>144900</v>
      </c>
      <c r="BP3" s="402">
        <v>30060</v>
      </c>
      <c r="BQ3" s="402">
        <v>87780</v>
      </c>
      <c r="BR3" s="402">
        <v>126300</v>
      </c>
      <c r="BS3" s="402">
        <v>106500</v>
      </c>
      <c r="BT3" s="402">
        <v>149100</v>
      </c>
      <c r="BU3" s="402">
        <v>40140</v>
      </c>
      <c r="BV3" s="402">
        <v>25680</v>
      </c>
      <c r="BW3" s="402">
        <v>617640</v>
      </c>
      <c r="BX3" s="402">
        <v>360312</v>
      </c>
      <c r="BY3" s="402">
        <v>423540</v>
      </c>
      <c r="BZ3" s="402">
        <v>263820</v>
      </c>
      <c r="CA3" s="402">
        <v>157440</v>
      </c>
      <c r="CB3" s="402">
        <v>120600</v>
      </c>
      <c r="CC3" s="402">
        <v>121440</v>
      </c>
      <c r="CD3" s="402">
        <v>0</v>
      </c>
      <c r="CE3" s="402">
        <v>0</v>
      </c>
      <c r="CF3" s="402">
        <v>1120740</v>
      </c>
      <c r="CG3" s="402">
        <v>151020</v>
      </c>
      <c r="CH3" s="402">
        <v>121080</v>
      </c>
      <c r="CI3" s="402">
        <v>208740</v>
      </c>
      <c r="CJ3" s="402">
        <v>94620</v>
      </c>
      <c r="CK3" s="402">
        <v>293460</v>
      </c>
      <c r="CL3" s="402">
        <v>56640</v>
      </c>
      <c r="CM3" s="402">
        <v>221460</v>
      </c>
      <c r="CN3" s="402">
        <v>111240</v>
      </c>
      <c r="CO3" s="402">
        <v>63540</v>
      </c>
      <c r="CP3" s="402">
        <v>229920</v>
      </c>
      <c r="CQ3" s="402">
        <v>171720</v>
      </c>
      <c r="CR3" s="402">
        <v>156780</v>
      </c>
      <c r="CS3" s="402">
        <v>402540</v>
      </c>
      <c r="CT3" s="402">
        <v>157620</v>
      </c>
      <c r="CU3" s="402">
        <v>60180</v>
      </c>
      <c r="CV3" s="402">
        <v>394620</v>
      </c>
      <c r="CW3" s="402">
        <v>54660</v>
      </c>
      <c r="CX3" s="402">
        <v>155820</v>
      </c>
      <c r="CY3" s="402">
        <v>259680</v>
      </c>
      <c r="CZ3" s="402">
        <v>62940</v>
      </c>
      <c r="DA3" s="402">
        <v>1291200</v>
      </c>
      <c r="DB3" s="402">
        <v>531240</v>
      </c>
      <c r="DC3" s="402">
        <v>1087860</v>
      </c>
      <c r="DD3" s="402">
        <v>542520</v>
      </c>
      <c r="DE3" s="402">
        <v>304140</v>
      </c>
      <c r="DF3" s="402">
        <v>810780</v>
      </c>
      <c r="DG3" s="402">
        <v>275640</v>
      </c>
      <c r="DH3" s="402">
        <v>94740</v>
      </c>
      <c r="DI3" s="402">
        <v>189600</v>
      </c>
      <c r="DJ3" s="402">
        <v>249000</v>
      </c>
      <c r="DK3" s="402">
        <v>331500</v>
      </c>
      <c r="DL3" s="402">
        <v>341340</v>
      </c>
      <c r="DM3" s="402">
        <v>823980</v>
      </c>
      <c r="DN3" s="402">
        <v>69600</v>
      </c>
      <c r="DO3" s="402">
        <v>90480</v>
      </c>
      <c r="DP3" s="402">
        <v>283200</v>
      </c>
      <c r="DQ3" s="402">
        <v>53040</v>
      </c>
      <c r="DR3" s="402">
        <v>64920</v>
      </c>
      <c r="DS3" s="402">
        <v>237480</v>
      </c>
      <c r="DT3" s="402">
        <v>108060</v>
      </c>
      <c r="DU3" s="402">
        <v>728460</v>
      </c>
      <c r="DV3" s="402">
        <v>220860</v>
      </c>
      <c r="DW3" s="402">
        <v>204540</v>
      </c>
      <c r="DX3" s="402">
        <v>114180</v>
      </c>
      <c r="DY3" s="402">
        <v>349560</v>
      </c>
      <c r="DZ3" s="402">
        <v>126180</v>
      </c>
      <c r="EA3" s="402">
        <v>204240</v>
      </c>
      <c r="EB3" s="402">
        <v>265020</v>
      </c>
      <c r="EC3" s="402">
        <v>430800</v>
      </c>
      <c r="ED3" s="402">
        <v>1600122</v>
      </c>
      <c r="EE3" s="402">
        <v>112260</v>
      </c>
      <c r="EF3" s="402">
        <v>127260</v>
      </c>
      <c r="EG3" s="402">
        <v>252360</v>
      </c>
      <c r="EH3" s="402">
        <v>125700</v>
      </c>
      <c r="EI3" s="402">
        <v>50760</v>
      </c>
      <c r="EJ3" s="402">
        <v>154140</v>
      </c>
      <c r="EK3" s="402">
        <v>27720</v>
      </c>
      <c r="EL3" s="402">
        <v>88380</v>
      </c>
      <c r="EM3" s="402">
        <v>1632652.7999999998</v>
      </c>
      <c r="EN3" s="402">
        <v>726960</v>
      </c>
      <c r="EO3" s="402">
        <v>362520</v>
      </c>
      <c r="EP3" s="402">
        <v>392880</v>
      </c>
      <c r="EQ3" s="402">
        <v>186000</v>
      </c>
      <c r="ER3" s="402">
        <v>97800</v>
      </c>
      <c r="ES3" s="402">
        <v>343080</v>
      </c>
      <c r="ET3" s="402">
        <v>321480</v>
      </c>
      <c r="EU3" s="402">
        <v>46620</v>
      </c>
      <c r="EV3" s="402">
        <v>75360</v>
      </c>
      <c r="EW3" s="402">
        <v>3300</v>
      </c>
      <c r="EX3" s="402">
        <v>137700</v>
      </c>
      <c r="EY3" s="402">
        <v>3300</v>
      </c>
      <c r="EZ3" s="402">
        <v>79680</v>
      </c>
      <c r="FA3" s="402">
        <v>116640</v>
      </c>
      <c r="FB3" s="402">
        <v>23460</v>
      </c>
      <c r="FC3" s="402">
        <v>52020</v>
      </c>
      <c r="FD3" s="402">
        <v>50700</v>
      </c>
      <c r="FE3" s="402">
        <v>2100</v>
      </c>
      <c r="FF3" s="402">
        <v>26820</v>
      </c>
      <c r="FG3" s="402">
        <v>6960</v>
      </c>
      <c r="FH3" s="402">
        <v>1311660</v>
      </c>
      <c r="FI3" s="402">
        <v>368940</v>
      </c>
      <c r="FJ3" s="402">
        <v>282720</v>
      </c>
      <c r="FK3" s="402">
        <v>335880</v>
      </c>
      <c r="FL3" s="402">
        <v>315900</v>
      </c>
      <c r="FM3" s="402">
        <v>429360</v>
      </c>
      <c r="FN3" s="402">
        <v>226140</v>
      </c>
      <c r="FO3" s="402">
        <v>53640</v>
      </c>
      <c r="FP3" s="402">
        <v>1810098</v>
      </c>
      <c r="FQ3" s="402">
        <v>296040</v>
      </c>
      <c r="FR3" s="402">
        <v>353340</v>
      </c>
      <c r="FS3" s="402">
        <v>481500</v>
      </c>
      <c r="FT3" s="402">
        <v>232560</v>
      </c>
      <c r="FU3" s="402">
        <v>439740</v>
      </c>
      <c r="FV3" s="402">
        <v>1095240</v>
      </c>
      <c r="FW3" s="402">
        <v>156540</v>
      </c>
      <c r="FX3" s="402">
        <v>212340</v>
      </c>
      <c r="FY3" s="402">
        <v>116280</v>
      </c>
      <c r="FZ3" s="402">
        <v>417660</v>
      </c>
      <c r="GA3" s="402">
        <v>189480</v>
      </c>
      <c r="GB3" s="402">
        <v>82560</v>
      </c>
      <c r="GC3" s="402">
        <v>18120</v>
      </c>
      <c r="GD3" s="402">
        <v>761098.8</v>
      </c>
      <c r="GE3" s="402">
        <v>77400</v>
      </c>
      <c r="GF3" s="402">
        <v>126060</v>
      </c>
      <c r="GG3" s="402">
        <v>279360</v>
      </c>
      <c r="GH3" s="402">
        <v>88200</v>
      </c>
      <c r="GI3" s="402">
        <v>83340</v>
      </c>
      <c r="GJ3" s="402">
        <v>215100</v>
      </c>
      <c r="GK3" s="402">
        <v>210540</v>
      </c>
      <c r="GL3" s="402">
        <v>97320</v>
      </c>
      <c r="GM3" s="402">
        <v>146820</v>
      </c>
      <c r="GN3" s="402">
        <v>219660</v>
      </c>
      <c r="GO3" s="402">
        <v>73140</v>
      </c>
      <c r="GP3" s="402">
        <v>1027146</v>
      </c>
      <c r="GQ3" s="402">
        <v>257580</v>
      </c>
      <c r="GR3" s="402">
        <v>409020</v>
      </c>
      <c r="GS3" s="402">
        <v>185640</v>
      </c>
      <c r="GT3" s="402">
        <v>97920</v>
      </c>
      <c r="GU3" s="402">
        <v>243540</v>
      </c>
      <c r="GV3" s="402">
        <v>201960</v>
      </c>
      <c r="GW3" s="402">
        <v>125340</v>
      </c>
      <c r="GX3" s="402">
        <v>1470360</v>
      </c>
      <c r="GY3" s="402">
        <v>49680</v>
      </c>
      <c r="GZ3" s="402">
        <v>286620</v>
      </c>
      <c r="HA3" s="402">
        <v>103980</v>
      </c>
      <c r="HB3" s="402">
        <v>2072760</v>
      </c>
      <c r="HC3" s="402">
        <v>231780</v>
      </c>
      <c r="HD3" s="402">
        <v>434640</v>
      </c>
      <c r="HE3" s="402">
        <v>224100</v>
      </c>
      <c r="HF3" s="402">
        <v>141480</v>
      </c>
      <c r="HG3" s="402">
        <v>114420</v>
      </c>
      <c r="HH3" s="402">
        <v>200940</v>
      </c>
      <c r="HI3" s="402">
        <v>1318500</v>
      </c>
      <c r="HJ3" s="402">
        <v>134220</v>
      </c>
      <c r="HK3" s="402">
        <v>521160</v>
      </c>
      <c r="HL3" s="402">
        <v>130680</v>
      </c>
      <c r="HM3" s="402">
        <v>172080</v>
      </c>
      <c r="HN3" s="402">
        <v>260820</v>
      </c>
      <c r="HO3" s="402">
        <v>254880</v>
      </c>
      <c r="HP3" s="402">
        <v>94080</v>
      </c>
      <c r="HQ3" s="402">
        <v>1907986.7999999998</v>
      </c>
      <c r="HR3" s="402">
        <v>165660</v>
      </c>
      <c r="HS3" s="402">
        <v>392100</v>
      </c>
      <c r="HT3" s="402">
        <v>120660</v>
      </c>
      <c r="HU3" s="402">
        <v>67740</v>
      </c>
      <c r="HV3" s="402">
        <v>107820</v>
      </c>
      <c r="HW3" s="402">
        <v>269040</v>
      </c>
      <c r="HX3" s="402">
        <v>173760</v>
      </c>
      <c r="HY3" s="402">
        <v>140940</v>
      </c>
      <c r="HZ3" s="402">
        <v>174060</v>
      </c>
      <c r="IA3" s="402">
        <v>147600</v>
      </c>
      <c r="IB3" s="402">
        <v>615456</v>
      </c>
      <c r="IC3" s="402">
        <v>28920</v>
      </c>
      <c r="ID3" s="402">
        <v>380820</v>
      </c>
      <c r="IE3" s="402">
        <v>126768</v>
      </c>
      <c r="IF3" s="402">
        <v>54240</v>
      </c>
      <c r="IG3" s="402">
        <v>1356523.2000000002</v>
      </c>
      <c r="IH3" s="402">
        <v>158760</v>
      </c>
      <c r="II3" s="402">
        <v>50640</v>
      </c>
      <c r="IJ3" s="402">
        <v>20580</v>
      </c>
      <c r="IK3" s="402">
        <v>110940</v>
      </c>
      <c r="IL3" s="402">
        <v>111480</v>
      </c>
      <c r="IM3" s="402">
        <v>44340</v>
      </c>
      <c r="IN3" s="402">
        <v>43560</v>
      </c>
      <c r="IO3" s="402">
        <v>24600</v>
      </c>
      <c r="IP3" s="402">
        <v>43560</v>
      </c>
      <c r="IQ3" s="402">
        <v>13800</v>
      </c>
      <c r="IR3" s="402">
        <v>2889037.2</v>
      </c>
      <c r="IS3" s="402">
        <v>573540</v>
      </c>
      <c r="IT3" s="402">
        <v>484371.02399999998</v>
      </c>
      <c r="IU3" s="402">
        <v>463980</v>
      </c>
      <c r="IV3" s="402">
        <v>237840</v>
      </c>
      <c r="IW3" s="402">
        <v>112680</v>
      </c>
      <c r="IX3" s="402">
        <v>189420</v>
      </c>
      <c r="IY3" s="402">
        <v>182220</v>
      </c>
      <c r="IZ3" s="402">
        <v>136200</v>
      </c>
      <c r="JA3" s="402">
        <v>204600</v>
      </c>
      <c r="JB3" s="402">
        <v>180060</v>
      </c>
      <c r="JC3" s="402">
        <v>198120</v>
      </c>
      <c r="JD3" s="402">
        <v>1718400</v>
      </c>
      <c r="JE3" s="402">
        <v>382500</v>
      </c>
      <c r="JF3" s="402">
        <v>75720</v>
      </c>
      <c r="JG3" s="402">
        <v>107940</v>
      </c>
      <c r="JH3" s="402">
        <v>156867.19199999998</v>
      </c>
      <c r="JI3" s="402">
        <v>91320</v>
      </c>
      <c r="JJ3" s="402">
        <v>1584079.2000000002</v>
      </c>
      <c r="JK3" s="402">
        <v>255792</v>
      </c>
      <c r="JL3" s="402">
        <v>352020</v>
      </c>
      <c r="JM3" s="402">
        <v>523320</v>
      </c>
      <c r="JN3" s="402">
        <v>207720</v>
      </c>
      <c r="JO3" s="402">
        <v>942600</v>
      </c>
      <c r="JP3" s="402">
        <v>108120</v>
      </c>
      <c r="JQ3" s="402">
        <v>1737660</v>
      </c>
      <c r="JR3" s="402">
        <v>859620</v>
      </c>
      <c r="JS3" s="402">
        <v>312900</v>
      </c>
      <c r="JT3" s="402">
        <v>1197180</v>
      </c>
      <c r="JU3" s="402">
        <v>672180</v>
      </c>
      <c r="JV3" s="402">
        <v>518100</v>
      </c>
      <c r="JW3" s="402">
        <v>452100</v>
      </c>
      <c r="JX3" s="402">
        <v>75840</v>
      </c>
      <c r="JY3" s="402">
        <v>380160</v>
      </c>
      <c r="JZ3" s="402">
        <v>285240</v>
      </c>
      <c r="KA3" s="402">
        <v>89400</v>
      </c>
      <c r="KB3" s="402">
        <v>44040</v>
      </c>
      <c r="KC3" s="402">
        <v>27900</v>
      </c>
      <c r="KD3" s="402">
        <v>120480</v>
      </c>
      <c r="KE3" s="402">
        <v>147780</v>
      </c>
      <c r="KF3" s="402">
        <v>124860</v>
      </c>
      <c r="KG3" s="402">
        <v>19813.199999999997</v>
      </c>
      <c r="KH3" s="402">
        <v>122220</v>
      </c>
      <c r="KI3" s="402">
        <v>64500</v>
      </c>
      <c r="KJ3" s="402">
        <v>90660</v>
      </c>
      <c r="KK3" s="402">
        <v>15876</v>
      </c>
      <c r="KL3" s="402">
        <v>68220</v>
      </c>
      <c r="KM3" s="402">
        <v>106920</v>
      </c>
      <c r="KN3" s="402">
        <v>2297460</v>
      </c>
      <c r="KO3" s="402">
        <v>277248</v>
      </c>
      <c r="KP3" s="402">
        <v>200400</v>
      </c>
      <c r="KQ3" s="402">
        <v>214920</v>
      </c>
      <c r="KR3" s="402">
        <v>123420</v>
      </c>
      <c r="KS3" s="402">
        <v>123180</v>
      </c>
      <c r="KT3" s="402">
        <v>554220</v>
      </c>
      <c r="KU3" s="402">
        <v>158580</v>
      </c>
      <c r="KV3" s="402">
        <v>37620</v>
      </c>
      <c r="KW3" s="402">
        <v>504060</v>
      </c>
      <c r="KX3" s="402">
        <v>132104.40000000002</v>
      </c>
      <c r="KY3" s="402">
        <v>171240</v>
      </c>
      <c r="KZ3" s="402">
        <v>266100</v>
      </c>
      <c r="LA3" s="402">
        <v>128760</v>
      </c>
      <c r="LB3" s="402">
        <v>232380</v>
      </c>
      <c r="LC3" s="402">
        <v>144540</v>
      </c>
      <c r="LD3" s="402">
        <v>142860</v>
      </c>
      <c r="LE3" s="402">
        <v>984000</v>
      </c>
      <c r="LF3" s="402">
        <v>127080</v>
      </c>
      <c r="LG3" s="402">
        <v>995940</v>
      </c>
      <c r="LH3" s="402">
        <v>574320</v>
      </c>
      <c r="LI3" s="402">
        <v>332160</v>
      </c>
      <c r="LJ3" s="402">
        <v>46260</v>
      </c>
      <c r="LK3" s="402">
        <v>0</v>
      </c>
      <c r="LL3" s="402">
        <v>110100</v>
      </c>
      <c r="LM3" s="402">
        <v>158700</v>
      </c>
      <c r="LN3" s="402">
        <v>274500</v>
      </c>
      <c r="LO3" s="402">
        <v>177120</v>
      </c>
      <c r="LP3" s="402">
        <v>823459.20000000007</v>
      </c>
      <c r="LQ3" s="402">
        <v>151380</v>
      </c>
      <c r="LR3" s="402">
        <v>102840</v>
      </c>
      <c r="LS3" s="402">
        <v>841909.20000000007</v>
      </c>
      <c r="LT3" s="402">
        <v>827100</v>
      </c>
      <c r="LU3" s="402">
        <v>1607400</v>
      </c>
      <c r="LV3" s="402">
        <v>315960</v>
      </c>
      <c r="LW3" s="402">
        <v>219660</v>
      </c>
      <c r="LX3" s="402">
        <v>180720</v>
      </c>
      <c r="LY3" s="402">
        <v>141240</v>
      </c>
      <c r="LZ3" s="402">
        <v>168540</v>
      </c>
      <c r="MA3" s="402">
        <v>197100</v>
      </c>
      <c r="MB3" s="402">
        <v>134700</v>
      </c>
      <c r="MC3" s="402">
        <v>224340</v>
      </c>
      <c r="MD3" s="402">
        <v>69300</v>
      </c>
      <c r="ME3" s="402">
        <v>1854678</v>
      </c>
      <c r="MF3" s="402">
        <v>242520</v>
      </c>
      <c r="MG3" s="402">
        <v>241200</v>
      </c>
      <c r="MH3" s="402">
        <v>102480</v>
      </c>
      <c r="MI3" s="402">
        <v>171960</v>
      </c>
      <c r="MJ3" s="402">
        <v>185760</v>
      </c>
      <c r="MK3" s="402">
        <v>92280</v>
      </c>
      <c r="ML3" s="402">
        <v>141420</v>
      </c>
      <c r="MM3" s="402">
        <v>273660</v>
      </c>
      <c r="MN3" s="402">
        <v>145980</v>
      </c>
      <c r="MO3" s="402">
        <v>128100</v>
      </c>
      <c r="MP3" s="402">
        <v>93840</v>
      </c>
      <c r="MQ3" s="402">
        <v>1964054.4000000001</v>
      </c>
      <c r="MR3" s="402">
        <v>202680</v>
      </c>
      <c r="MS3" s="402">
        <v>381180</v>
      </c>
      <c r="MT3" s="402">
        <v>288600</v>
      </c>
      <c r="MU3" s="402">
        <v>663660</v>
      </c>
      <c r="MV3" s="402">
        <v>571680</v>
      </c>
      <c r="MW3" s="402">
        <v>242280</v>
      </c>
      <c r="MX3" s="402">
        <v>299160</v>
      </c>
      <c r="MY3" s="402">
        <v>218880</v>
      </c>
      <c r="MZ3" s="402">
        <v>63420</v>
      </c>
      <c r="NA3" s="402">
        <v>95640</v>
      </c>
      <c r="NB3" s="402">
        <v>1612006.7999999998</v>
      </c>
      <c r="NC3" s="402">
        <v>640800</v>
      </c>
      <c r="ND3" s="402">
        <v>102300</v>
      </c>
      <c r="NE3" s="402">
        <v>651540</v>
      </c>
      <c r="NF3" s="402">
        <v>178980</v>
      </c>
      <c r="NG3" s="402">
        <v>231360</v>
      </c>
      <c r="NH3" s="402">
        <v>516720</v>
      </c>
      <c r="NI3" s="402">
        <v>465000</v>
      </c>
      <c r="NJ3" s="402">
        <v>60577.799999999996</v>
      </c>
      <c r="NK3" s="402">
        <v>23580</v>
      </c>
      <c r="NL3" s="402">
        <v>44100</v>
      </c>
      <c r="NM3" s="402">
        <v>71460</v>
      </c>
      <c r="NN3" s="402">
        <v>1010548.7999999999</v>
      </c>
      <c r="NO3" s="402">
        <v>138480</v>
      </c>
      <c r="NP3" s="402">
        <v>170160</v>
      </c>
      <c r="NQ3" s="402">
        <v>148080</v>
      </c>
      <c r="NR3" s="402">
        <v>140580</v>
      </c>
      <c r="NS3" s="402">
        <v>1342284</v>
      </c>
      <c r="NT3" s="402">
        <v>567060</v>
      </c>
      <c r="NU3" s="402">
        <v>4466394</v>
      </c>
      <c r="NV3" s="402">
        <v>1283520</v>
      </c>
      <c r="NW3" s="402">
        <v>539613.60000000009</v>
      </c>
      <c r="NX3" s="402">
        <v>106740</v>
      </c>
      <c r="NY3" s="402">
        <v>270360</v>
      </c>
      <c r="NZ3" s="402">
        <v>344700</v>
      </c>
      <c r="OA3" s="402">
        <v>67080</v>
      </c>
      <c r="OB3" s="402">
        <v>2743860</v>
      </c>
      <c r="OC3" s="402">
        <v>247440</v>
      </c>
      <c r="OD3" s="402">
        <v>207960</v>
      </c>
      <c r="OE3" s="402">
        <v>650580</v>
      </c>
      <c r="OF3" s="402">
        <v>163560</v>
      </c>
      <c r="OG3" s="402">
        <v>62040</v>
      </c>
      <c r="OH3" s="402">
        <v>283200</v>
      </c>
      <c r="OI3" s="402">
        <v>11040</v>
      </c>
      <c r="OJ3" s="402">
        <v>220800</v>
      </c>
      <c r="OK3" s="402">
        <v>2163180</v>
      </c>
      <c r="OL3" s="402">
        <v>347340</v>
      </c>
      <c r="OM3" s="402">
        <v>380040</v>
      </c>
      <c r="ON3" s="402">
        <v>370980</v>
      </c>
      <c r="OO3" s="402">
        <v>534180</v>
      </c>
      <c r="OP3" s="402">
        <v>0</v>
      </c>
      <c r="OQ3" s="402">
        <v>630720</v>
      </c>
      <c r="OR3" s="402">
        <v>149700</v>
      </c>
      <c r="OS3" s="402">
        <v>254280</v>
      </c>
      <c r="OT3" s="402">
        <v>500400</v>
      </c>
      <c r="OU3" s="402">
        <v>572940</v>
      </c>
      <c r="OV3" s="402">
        <v>398940</v>
      </c>
      <c r="OW3" s="402">
        <v>383100</v>
      </c>
      <c r="OX3" s="402">
        <v>347100</v>
      </c>
      <c r="OY3" s="402">
        <v>106056</v>
      </c>
      <c r="OZ3" s="402">
        <v>538740</v>
      </c>
      <c r="PA3" s="402">
        <v>40320</v>
      </c>
      <c r="PB3" s="402">
        <v>65100</v>
      </c>
      <c r="PC3" s="402">
        <v>179400</v>
      </c>
      <c r="PD3" s="402">
        <v>266760</v>
      </c>
      <c r="PE3" s="402">
        <v>86820</v>
      </c>
      <c r="PF3" s="402">
        <v>129780</v>
      </c>
      <c r="PG3" s="402">
        <v>174600</v>
      </c>
      <c r="PH3" s="402">
        <v>73200</v>
      </c>
      <c r="PI3" s="402">
        <v>177420</v>
      </c>
      <c r="PJ3" s="402">
        <v>143640</v>
      </c>
      <c r="PK3" s="402">
        <v>210360</v>
      </c>
      <c r="PL3" s="402">
        <v>70260</v>
      </c>
      <c r="PM3" s="402">
        <v>304320</v>
      </c>
      <c r="PN3" s="402">
        <v>113100</v>
      </c>
      <c r="PO3" s="402">
        <v>13800</v>
      </c>
      <c r="PP3" s="402">
        <v>16260</v>
      </c>
      <c r="PQ3" s="402">
        <v>31920</v>
      </c>
      <c r="PR3" s="402">
        <v>8719496.3999999985</v>
      </c>
      <c r="PS3" s="402">
        <v>256500</v>
      </c>
      <c r="PT3" s="402">
        <v>440438.39999999997</v>
      </c>
      <c r="PU3" s="402">
        <v>419580</v>
      </c>
      <c r="PV3" s="402">
        <v>848880</v>
      </c>
      <c r="PW3" s="402">
        <v>96420</v>
      </c>
      <c r="PX3" s="402">
        <v>274980</v>
      </c>
      <c r="PY3" s="402">
        <v>241080</v>
      </c>
      <c r="PZ3" s="402">
        <v>381600</v>
      </c>
      <c r="QA3" s="402">
        <v>60240</v>
      </c>
      <c r="QB3" s="402">
        <v>512940</v>
      </c>
      <c r="QC3" s="402">
        <v>15240</v>
      </c>
      <c r="QD3" s="402">
        <v>33960</v>
      </c>
      <c r="QE3" s="402">
        <v>248820</v>
      </c>
      <c r="QF3" s="402">
        <v>274080</v>
      </c>
      <c r="QG3" s="402">
        <v>156420</v>
      </c>
      <c r="QH3" s="402">
        <v>58140</v>
      </c>
      <c r="QI3" s="402">
        <v>43680</v>
      </c>
      <c r="QJ3" s="402">
        <v>31860</v>
      </c>
      <c r="QK3" s="402">
        <v>298860</v>
      </c>
      <c r="QL3" s="402">
        <v>245040</v>
      </c>
      <c r="QM3" s="402">
        <v>139920</v>
      </c>
      <c r="QN3" s="402">
        <v>0</v>
      </c>
      <c r="QO3" s="402">
        <v>0</v>
      </c>
      <c r="QP3" s="402">
        <v>0</v>
      </c>
      <c r="QQ3" s="402">
        <v>99900</v>
      </c>
      <c r="QR3" s="402">
        <v>1356900</v>
      </c>
      <c r="QS3" s="402">
        <v>189060</v>
      </c>
      <c r="QT3" s="402">
        <v>436680</v>
      </c>
      <c r="QU3" s="402">
        <v>208380</v>
      </c>
      <c r="QV3" s="402">
        <v>473160</v>
      </c>
      <c r="QW3" s="402">
        <v>1136160</v>
      </c>
      <c r="QX3" s="402">
        <v>338700</v>
      </c>
      <c r="QY3" s="402">
        <v>419460</v>
      </c>
      <c r="QZ3" s="402">
        <v>912960</v>
      </c>
      <c r="RA3" s="402">
        <v>202080</v>
      </c>
      <c r="RB3" s="402">
        <v>171960</v>
      </c>
      <c r="RC3" s="402">
        <v>147066</v>
      </c>
      <c r="RD3" s="402">
        <v>81720</v>
      </c>
      <c r="RE3" s="402">
        <v>2630575.2000000002</v>
      </c>
      <c r="RF3" s="402">
        <v>473160</v>
      </c>
      <c r="RG3" s="402">
        <v>427680</v>
      </c>
      <c r="RH3" s="402">
        <v>169020</v>
      </c>
      <c r="RI3" s="402">
        <v>579240</v>
      </c>
      <c r="RJ3" s="402">
        <v>114480</v>
      </c>
      <c r="RK3" s="402">
        <v>346380</v>
      </c>
      <c r="RL3" s="402">
        <v>62640</v>
      </c>
      <c r="RM3" s="402">
        <v>271440</v>
      </c>
      <c r="RN3" s="402">
        <v>552180</v>
      </c>
      <c r="RO3" s="402">
        <v>373680</v>
      </c>
      <c r="RP3" s="402">
        <v>154860</v>
      </c>
      <c r="RQ3" s="402">
        <v>72120</v>
      </c>
      <c r="RR3" s="402">
        <v>97920</v>
      </c>
      <c r="RS3" s="402">
        <v>39660</v>
      </c>
      <c r="RT3" s="402">
        <v>174240</v>
      </c>
      <c r="RU3" s="402">
        <v>393300</v>
      </c>
      <c r="RV3" s="402">
        <v>287700</v>
      </c>
      <c r="RW3" s="402">
        <v>557640</v>
      </c>
      <c r="RX3" s="402">
        <v>155220</v>
      </c>
      <c r="RY3" s="402">
        <v>618960</v>
      </c>
      <c r="RZ3" s="402">
        <v>126360</v>
      </c>
      <c r="SA3" s="402">
        <v>325260</v>
      </c>
      <c r="SB3" s="402">
        <v>305580</v>
      </c>
      <c r="SC3" s="402">
        <v>90660</v>
      </c>
      <c r="SD3" s="402">
        <v>92040</v>
      </c>
      <c r="SE3" s="402">
        <v>332220</v>
      </c>
      <c r="SF3" s="402">
        <v>441780</v>
      </c>
      <c r="SG3" s="402">
        <v>243600</v>
      </c>
      <c r="SH3" s="402">
        <v>105120</v>
      </c>
      <c r="SI3" s="402">
        <v>154200</v>
      </c>
      <c r="SJ3" s="402">
        <v>239340</v>
      </c>
      <c r="SK3" s="402">
        <v>174540</v>
      </c>
      <c r="SL3" s="402">
        <v>229440</v>
      </c>
      <c r="SM3" s="402">
        <v>2586628.7999999998</v>
      </c>
      <c r="SN3" s="402">
        <v>113460</v>
      </c>
      <c r="SO3" s="402">
        <v>185580</v>
      </c>
      <c r="SP3" s="402">
        <v>148440</v>
      </c>
      <c r="SQ3" s="402">
        <v>88768.799999999988</v>
      </c>
      <c r="SR3" s="402">
        <v>168540</v>
      </c>
      <c r="SS3" s="402">
        <v>118920</v>
      </c>
      <c r="ST3" s="402">
        <v>128460</v>
      </c>
      <c r="SU3" s="402">
        <v>128640</v>
      </c>
      <c r="SV3" s="402">
        <v>143760</v>
      </c>
      <c r="SW3" s="402">
        <v>520500</v>
      </c>
      <c r="SX3" s="402">
        <v>49920</v>
      </c>
      <c r="SY3" s="402">
        <v>331200</v>
      </c>
      <c r="SZ3" s="402">
        <v>179700</v>
      </c>
      <c r="TA3" s="402">
        <v>141960</v>
      </c>
      <c r="TB3" s="402">
        <v>74760</v>
      </c>
      <c r="TC3" s="402">
        <v>85440</v>
      </c>
      <c r="TD3" s="402">
        <v>105960</v>
      </c>
      <c r="TE3" s="402">
        <v>142320</v>
      </c>
      <c r="TF3" s="402">
        <v>98460</v>
      </c>
      <c r="TG3" s="402">
        <v>1183260</v>
      </c>
      <c r="TH3" s="402">
        <v>69480</v>
      </c>
      <c r="TI3" s="402">
        <v>56400</v>
      </c>
      <c r="TJ3" s="402">
        <v>168900</v>
      </c>
      <c r="TK3" s="402">
        <v>331680</v>
      </c>
      <c r="TL3" s="402">
        <v>290700</v>
      </c>
      <c r="TM3" s="402">
        <v>80220</v>
      </c>
      <c r="TN3" s="402">
        <v>375840</v>
      </c>
      <c r="TO3" s="402">
        <v>188940</v>
      </c>
      <c r="TP3" s="402">
        <v>452100</v>
      </c>
      <c r="TQ3" s="402">
        <v>286080</v>
      </c>
      <c r="TR3" s="402">
        <v>361980</v>
      </c>
      <c r="TS3" s="402">
        <v>88680</v>
      </c>
      <c r="TT3" s="402">
        <v>94080</v>
      </c>
      <c r="TU3" s="402">
        <v>75480</v>
      </c>
      <c r="TV3" s="402">
        <v>36600</v>
      </c>
      <c r="TW3" s="402">
        <v>652080</v>
      </c>
      <c r="TX3" s="402">
        <v>117180</v>
      </c>
      <c r="TY3" s="402">
        <v>1226054.3999999999</v>
      </c>
      <c r="TZ3" s="402">
        <v>253980</v>
      </c>
      <c r="UA3" s="402">
        <v>76320</v>
      </c>
      <c r="UB3" s="402">
        <v>51660</v>
      </c>
      <c r="UC3" s="402">
        <v>128700</v>
      </c>
      <c r="UD3" s="402">
        <v>60060</v>
      </c>
      <c r="UE3" s="402">
        <v>23940</v>
      </c>
      <c r="UF3" s="402">
        <v>142500</v>
      </c>
      <c r="UG3" s="402">
        <v>67980</v>
      </c>
      <c r="UH3" s="402">
        <v>846780</v>
      </c>
      <c r="UI3" s="402">
        <v>242040</v>
      </c>
      <c r="UJ3" s="402">
        <v>154800</v>
      </c>
      <c r="UK3" s="402">
        <v>190260</v>
      </c>
      <c r="UL3" s="402">
        <v>134220</v>
      </c>
      <c r="UM3" s="402">
        <v>80820</v>
      </c>
      <c r="UN3" s="402">
        <v>1703760</v>
      </c>
      <c r="UO3" s="402">
        <v>130860</v>
      </c>
      <c r="UP3" s="402">
        <v>64800</v>
      </c>
      <c r="UQ3" s="402">
        <v>395580</v>
      </c>
      <c r="UR3" s="402">
        <v>26280</v>
      </c>
      <c r="US3" s="402">
        <v>145260</v>
      </c>
      <c r="UT3" s="402">
        <v>147960</v>
      </c>
      <c r="UU3" s="402">
        <v>193980</v>
      </c>
      <c r="UV3" s="402">
        <v>111540</v>
      </c>
      <c r="UW3" s="402">
        <v>108240</v>
      </c>
      <c r="UX3" s="402">
        <v>74640</v>
      </c>
      <c r="UY3" s="402">
        <v>248100</v>
      </c>
      <c r="UZ3" s="402">
        <v>99060</v>
      </c>
      <c r="VA3" s="402">
        <v>137760</v>
      </c>
      <c r="VB3" s="402">
        <v>59640</v>
      </c>
      <c r="VC3" s="402">
        <v>50100</v>
      </c>
      <c r="VD3" s="402">
        <v>98160</v>
      </c>
      <c r="VE3" s="402">
        <v>140820</v>
      </c>
      <c r="VF3" s="402">
        <v>216000</v>
      </c>
      <c r="VG3" s="402">
        <v>51300</v>
      </c>
      <c r="VH3" s="402">
        <v>25500</v>
      </c>
      <c r="VI3" s="402">
        <v>4926</v>
      </c>
      <c r="VJ3" s="402">
        <v>3042432</v>
      </c>
      <c r="VK3" s="402">
        <v>225960</v>
      </c>
      <c r="VL3" s="402">
        <v>217620</v>
      </c>
      <c r="VM3" s="402">
        <v>112668</v>
      </c>
      <c r="VN3" s="402">
        <v>348918</v>
      </c>
      <c r="VO3" s="402">
        <v>164040</v>
      </c>
      <c r="VP3" s="402">
        <v>221694</v>
      </c>
      <c r="VQ3" s="402">
        <v>150864</v>
      </c>
      <c r="VR3" s="402">
        <v>320640</v>
      </c>
      <c r="VS3" s="402">
        <v>394932</v>
      </c>
      <c r="VT3" s="402">
        <v>200940</v>
      </c>
      <c r="VU3" s="402">
        <v>349404</v>
      </c>
      <c r="VV3" s="402">
        <v>145080</v>
      </c>
      <c r="VW3" s="402">
        <v>122082</v>
      </c>
      <c r="VX3" s="402">
        <v>169374</v>
      </c>
      <c r="VY3" s="402">
        <v>1152000</v>
      </c>
      <c r="VZ3" s="402">
        <v>393480</v>
      </c>
      <c r="WA3" s="402">
        <v>361080</v>
      </c>
      <c r="WB3" s="402">
        <v>34884</v>
      </c>
      <c r="WC3" s="402">
        <v>434100</v>
      </c>
      <c r="WD3" s="402">
        <v>498300</v>
      </c>
      <c r="WE3" s="402">
        <v>494580</v>
      </c>
      <c r="WF3" s="402">
        <v>156300</v>
      </c>
      <c r="WG3" s="402">
        <v>128640</v>
      </c>
      <c r="WH3" s="402">
        <v>164040</v>
      </c>
      <c r="WI3" s="402">
        <v>235320</v>
      </c>
      <c r="WJ3" s="402">
        <v>270360</v>
      </c>
      <c r="WK3" s="402">
        <v>313860</v>
      </c>
      <c r="WL3" s="402">
        <v>613860</v>
      </c>
      <c r="WM3" s="402">
        <v>266040</v>
      </c>
      <c r="WN3" s="402">
        <v>180120</v>
      </c>
      <c r="WO3" s="402">
        <v>152220</v>
      </c>
      <c r="WP3" s="402">
        <v>388500</v>
      </c>
      <c r="WQ3" s="402">
        <v>490620</v>
      </c>
      <c r="WR3" s="402">
        <v>361920</v>
      </c>
      <c r="WS3" s="402">
        <v>511800</v>
      </c>
      <c r="WT3" s="402">
        <v>206640</v>
      </c>
      <c r="WU3" s="402">
        <v>326760</v>
      </c>
      <c r="WV3" s="402">
        <v>260700</v>
      </c>
      <c r="WW3" s="402">
        <v>171420</v>
      </c>
      <c r="WX3" s="402">
        <v>5534.4</v>
      </c>
      <c r="WY3" s="402">
        <v>246240</v>
      </c>
      <c r="WZ3" s="402">
        <v>146880</v>
      </c>
      <c r="XA3" s="402">
        <v>329340</v>
      </c>
      <c r="XB3" s="402">
        <v>289680</v>
      </c>
      <c r="XC3" s="402">
        <v>140280</v>
      </c>
      <c r="XD3" s="402">
        <v>133860</v>
      </c>
      <c r="XE3" s="402">
        <v>24420</v>
      </c>
      <c r="XF3" s="402">
        <v>1090910.3999999999</v>
      </c>
      <c r="XG3" s="402">
        <v>162300</v>
      </c>
      <c r="XH3" s="402">
        <v>146640</v>
      </c>
      <c r="XI3" s="402">
        <v>303120</v>
      </c>
      <c r="XJ3" s="402">
        <v>103380</v>
      </c>
      <c r="XK3" s="402">
        <v>114600</v>
      </c>
      <c r="XL3" s="402">
        <v>223740</v>
      </c>
      <c r="XM3" s="402">
        <v>165720</v>
      </c>
      <c r="XN3" s="402">
        <v>88020</v>
      </c>
      <c r="XO3" s="402">
        <v>308460</v>
      </c>
      <c r="XP3" s="402">
        <v>134400</v>
      </c>
      <c r="XQ3" s="402">
        <v>80220</v>
      </c>
      <c r="XR3" s="402">
        <v>61680</v>
      </c>
      <c r="XS3" s="402">
        <v>185520</v>
      </c>
      <c r="XT3" s="402">
        <v>124380</v>
      </c>
      <c r="XU3" s="402">
        <v>108960</v>
      </c>
      <c r="XV3" s="402">
        <v>125640</v>
      </c>
      <c r="XW3" s="402">
        <v>178800</v>
      </c>
      <c r="XX3" s="402">
        <v>69120</v>
      </c>
      <c r="XY3" s="402">
        <v>51720</v>
      </c>
      <c r="XZ3" s="402">
        <v>29760</v>
      </c>
      <c r="YA3" s="402">
        <v>104520</v>
      </c>
      <c r="YB3" s="402">
        <v>33000</v>
      </c>
      <c r="YC3" s="402">
        <v>3166476.6960000005</v>
      </c>
      <c r="YD3" s="402">
        <v>307920</v>
      </c>
      <c r="YE3" s="402">
        <v>524100</v>
      </c>
      <c r="YF3" s="402">
        <v>91440</v>
      </c>
      <c r="YG3" s="402">
        <v>400440</v>
      </c>
      <c r="YH3" s="402">
        <v>91800</v>
      </c>
      <c r="YI3" s="402">
        <v>138180</v>
      </c>
      <c r="YJ3" s="402">
        <v>96720</v>
      </c>
      <c r="YK3" s="402">
        <v>590460</v>
      </c>
      <c r="YL3" s="402">
        <v>250740</v>
      </c>
      <c r="YM3" s="402">
        <v>109200</v>
      </c>
      <c r="YN3" s="402">
        <v>152640</v>
      </c>
      <c r="YO3" s="402">
        <v>42180</v>
      </c>
      <c r="YP3" s="402">
        <v>61920</v>
      </c>
      <c r="YQ3" s="402">
        <v>45360</v>
      </c>
      <c r="YR3" s="402">
        <v>18180</v>
      </c>
      <c r="YS3" s="402">
        <v>55260</v>
      </c>
      <c r="YT3" s="402">
        <v>899820</v>
      </c>
      <c r="YU3" s="402">
        <v>146880</v>
      </c>
      <c r="YV3" s="402">
        <v>193140</v>
      </c>
      <c r="YW3" s="402">
        <v>55440</v>
      </c>
      <c r="YX3" s="402">
        <v>68160</v>
      </c>
      <c r="YY3" s="402">
        <v>135540</v>
      </c>
      <c r="YZ3" s="402">
        <v>113280</v>
      </c>
      <c r="ZA3" s="402">
        <v>1176840</v>
      </c>
      <c r="ZB3" s="402">
        <v>70200</v>
      </c>
      <c r="ZC3" s="402">
        <v>195000</v>
      </c>
      <c r="ZD3" s="402">
        <v>380280</v>
      </c>
      <c r="ZE3" s="402">
        <v>155340</v>
      </c>
      <c r="ZF3" s="402">
        <v>84180</v>
      </c>
      <c r="ZG3" s="402">
        <v>28920</v>
      </c>
      <c r="ZH3" s="402">
        <v>105600</v>
      </c>
      <c r="ZI3" s="402">
        <v>475620</v>
      </c>
      <c r="ZJ3" s="402">
        <v>1933140</v>
      </c>
      <c r="ZK3" s="402">
        <v>391048.80000000005</v>
      </c>
      <c r="ZL3" s="402">
        <v>405396</v>
      </c>
      <c r="ZM3" s="402">
        <v>615492</v>
      </c>
      <c r="ZN3" s="402">
        <v>662580</v>
      </c>
      <c r="ZO3" s="402">
        <v>398940</v>
      </c>
      <c r="ZP3" s="402">
        <v>999228</v>
      </c>
      <c r="ZQ3" s="402">
        <v>316380</v>
      </c>
      <c r="ZR3" s="402">
        <v>450960</v>
      </c>
      <c r="ZS3" s="402">
        <v>666300</v>
      </c>
      <c r="ZT3" s="402">
        <v>126240</v>
      </c>
      <c r="ZU3" s="402">
        <v>239040</v>
      </c>
      <c r="ZV3" s="402">
        <v>163440</v>
      </c>
      <c r="ZW3" s="402">
        <v>373380</v>
      </c>
      <c r="ZX3" s="402">
        <v>366840</v>
      </c>
      <c r="ZY3" s="402">
        <v>311400</v>
      </c>
      <c r="ZZ3" s="402">
        <v>395940</v>
      </c>
      <c r="AAA3" s="402">
        <v>124380</v>
      </c>
      <c r="AAB3" s="402">
        <v>142560</v>
      </c>
      <c r="AAC3" s="402">
        <v>302100</v>
      </c>
      <c r="AAD3" s="402">
        <v>375840</v>
      </c>
      <c r="AAE3" s="402">
        <v>25800</v>
      </c>
      <c r="AAF3" s="402">
        <v>348300</v>
      </c>
      <c r="AAG3" s="402">
        <v>162540</v>
      </c>
      <c r="AAH3" s="402">
        <v>158760</v>
      </c>
      <c r="AAI3" s="402">
        <v>150240</v>
      </c>
      <c r="AAJ3" s="402">
        <v>55620</v>
      </c>
      <c r="AAK3" s="402">
        <v>332400</v>
      </c>
      <c r="AAL3" s="402">
        <v>79980</v>
      </c>
      <c r="AAM3" s="402">
        <v>490320</v>
      </c>
      <c r="AAN3" s="402">
        <v>80700</v>
      </c>
      <c r="AAO3" s="402">
        <v>243180</v>
      </c>
      <c r="AAP3" s="402">
        <v>152160</v>
      </c>
      <c r="AAQ3" s="402">
        <v>567600</v>
      </c>
      <c r="AAR3" s="402">
        <v>284400</v>
      </c>
      <c r="AAS3" s="402">
        <v>81583.200000000012</v>
      </c>
      <c r="AAT3" s="402">
        <v>186960</v>
      </c>
      <c r="AAU3" s="402">
        <v>527700</v>
      </c>
      <c r="AAV3" s="402">
        <v>523860</v>
      </c>
      <c r="AAW3" s="402">
        <v>311580</v>
      </c>
      <c r="AAX3" s="402">
        <v>424320</v>
      </c>
      <c r="AAY3" s="402">
        <v>172800</v>
      </c>
      <c r="AAZ3" s="402">
        <v>164520</v>
      </c>
      <c r="ABA3" s="402">
        <v>82200</v>
      </c>
      <c r="ABB3" s="402">
        <v>109500</v>
      </c>
      <c r="ABC3" s="402">
        <v>200820</v>
      </c>
      <c r="ABD3" s="402">
        <v>171840</v>
      </c>
      <c r="ABE3" s="402">
        <v>377220</v>
      </c>
      <c r="ABF3" s="402">
        <v>599460</v>
      </c>
      <c r="ABG3" s="402">
        <v>166200</v>
      </c>
      <c r="ABH3" s="402">
        <v>288840</v>
      </c>
      <c r="ABI3" s="402">
        <v>212280</v>
      </c>
      <c r="ABJ3" s="402">
        <v>35760</v>
      </c>
      <c r="ABK3" s="402">
        <v>93480</v>
      </c>
      <c r="ABL3" s="402">
        <v>15240</v>
      </c>
      <c r="ABM3" s="402">
        <v>1041532.7999999999</v>
      </c>
      <c r="ABN3" s="402">
        <v>153180</v>
      </c>
      <c r="ABO3" s="402">
        <v>51720</v>
      </c>
      <c r="ABP3" s="402">
        <v>164220</v>
      </c>
      <c r="ABQ3" s="402">
        <v>390660</v>
      </c>
      <c r="ABR3" s="402">
        <v>216540</v>
      </c>
      <c r="ABS3" s="402">
        <v>88311.6</v>
      </c>
      <c r="ABT3" s="402">
        <v>67380</v>
      </c>
      <c r="ABU3" s="402">
        <v>1586590.7999999998</v>
      </c>
      <c r="ABV3" s="402">
        <v>467460</v>
      </c>
      <c r="ABW3" s="402">
        <v>37920</v>
      </c>
      <c r="ABX3" s="402">
        <v>106380</v>
      </c>
      <c r="ABY3" s="402">
        <v>69300</v>
      </c>
      <c r="ABZ3" s="402">
        <v>28560</v>
      </c>
      <c r="ACA3" s="402">
        <v>14100</v>
      </c>
      <c r="ACB3" s="402">
        <v>48180</v>
      </c>
      <c r="ACC3" s="402">
        <v>135420</v>
      </c>
      <c r="ACD3" s="402">
        <v>130680</v>
      </c>
      <c r="ACE3" s="402">
        <v>162900</v>
      </c>
      <c r="ACF3" s="402">
        <v>0</v>
      </c>
      <c r="ACG3" s="402">
        <v>0</v>
      </c>
      <c r="ACH3" s="402">
        <v>117960</v>
      </c>
      <c r="ACI3" s="402">
        <v>67020</v>
      </c>
      <c r="ACJ3" s="402">
        <v>286980</v>
      </c>
      <c r="ACK3" s="402">
        <v>3960</v>
      </c>
      <c r="ACL3" s="402">
        <v>24060</v>
      </c>
      <c r="ACM3" s="402">
        <v>100560</v>
      </c>
      <c r="ACN3" s="402">
        <v>172440</v>
      </c>
      <c r="ACO3" s="402">
        <v>152040</v>
      </c>
      <c r="ACP3" s="402">
        <v>9120</v>
      </c>
      <c r="ACQ3" s="402">
        <v>35880</v>
      </c>
      <c r="ACR3" s="402">
        <v>273240</v>
      </c>
      <c r="ACS3" s="402">
        <v>329640</v>
      </c>
      <c r="ACT3" s="402">
        <v>59400</v>
      </c>
      <c r="ACU3" s="402">
        <v>69480</v>
      </c>
      <c r="ACV3" s="402">
        <v>29400</v>
      </c>
      <c r="ACW3" s="402">
        <v>133080</v>
      </c>
      <c r="ACX3" s="402">
        <v>0</v>
      </c>
      <c r="ACY3" s="402">
        <v>33300</v>
      </c>
      <c r="ACZ3" s="402">
        <v>0</v>
      </c>
      <c r="ADA3" s="402">
        <v>23520</v>
      </c>
      <c r="ADB3" s="402">
        <v>14580</v>
      </c>
      <c r="ADC3" s="402">
        <v>7320</v>
      </c>
      <c r="ADD3" s="402">
        <v>60120</v>
      </c>
      <c r="ADE3" s="402">
        <v>172256.40000000002</v>
      </c>
      <c r="ADF3" s="402">
        <v>2133120</v>
      </c>
      <c r="ADG3" s="402">
        <v>30300</v>
      </c>
      <c r="ADH3" s="402">
        <v>0</v>
      </c>
      <c r="ADI3" s="402">
        <v>349260</v>
      </c>
      <c r="ADJ3" s="402">
        <v>52440</v>
      </c>
      <c r="ADK3" s="402">
        <v>26520</v>
      </c>
      <c r="ADL3" s="402">
        <v>113220</v>
      </c>
      <c r="ADM3" s="402">
        <v>1623193.2000000002</v>
      </c>
      <c r="ADN3" s="402">
        <v>217380</v>
      </c>
      <c r="ADO3" s="402">
        <v>340680</v>
      </c>
      <c r="ADP3" s="402">
        <v>0</v>
      </c>
      <c r="ADQ3" s="402">
        <v>52140</v>
      </c>
      <c r="ADR3" s="402">
        <v>0</v>
      </c>
      <c r="ADS3" s="402">
        <v>126960</v>
      </c>
      <c r="ADT3" s="402">
        <v>52800</v>
      </c>
      <c r="ADU3" s="402">
        <v>2248149.5999999996</v>
      </c>
      <c r="ADV3" s="402">
        <v>2173262.4000000004</v>
      </c>
      <c r="ADW3" s="402">
        <v>249420</v>
      </c>
      <c r="ADX3" s="402">
        <v>177840</v>
      </c>
      <c r="ADY3" s="402">
        <v>3548902.8000000003</v>
      </c>
      <c r="ADZ3" s="402">
        <v>188700</v>
      </c>
      <c r="AEA3" s="402">
        <v>217260</v>
      </c>
      <c r="AEB3" s="402">
        <v>128100</v>
      </c>
      <c r="AEC3" s="402">
        <v>124680</v>
      </c>
      <c r="AED3" s="402">
        <v>91980</v>
      </c>
      <c r="AEE3" s="402">
        <v>166353.41999999998</v>
      </c>
      <c r="AEF3" s="402">
        <v>411420</v>
      </c>
      <c r="AEG3" s="402">
        <v>148140</v>
      </c>
      <c r="AEH3" s="402">
        <v>106200</v>
      </c>
      <c r="AEI3" s="402">
        <v>119700</v>
      </c>
      <c r="AEJ3" s="402">
        <v>265800</v>
      </c>
      <c r="AEK3" s="402">
        <v>57360</v>
      </c>
      <c r="AEL3" s="402">
        <v>154080</v>
      </c>
      <c r="AEM3" s="402">
        <v>49320</v>
      </c>
      <c r="AEN3" s="402">
        <v>91380</v>
      </c>
      <c r="AEO3" s="402">
        <v>2889230.4000000004</v>
      </c>
      <c r="AEP3" s="402">
        <v>847980</v>
      </c>
      <c r="AEQ3" s="402">
        <v>555360</v>
      </c>
      <c r="AER3" s="402">
        <v>332580</v>
      </c>
      <c r="AES3" s="402">
        <v>352260</v>
      </c>
      <c r="AET3" s="402">
        <v>576960</v>
      </c>
      <c r="AEU3" s="402">
        <v>496860</v>
      </c>
      <c r="AEV3" s="402">
        <v>623760</v>
      </c>
      <c r="AEW3" s="402">
        <v>131340</v>
      </c>
      <c r="AEX3" s="402">
        <v>215400</v>
      </c>
      <c r="AEY3" s="402">
        <v>1449057.6</v>
      </c>
      <c r="AEZ3" s="402">
        <v>98340</v>
      </c>
      <c r="AFA3" s="402">
        <v>80100</v>
      </c>
      <c r="AFB3" s="402">
        <v>230520</v>
      </c>
      <c r="AFC3" s="402">
        <v>378780</v>
      </c>
      <c r="AFD3" s="402">
        <v>130015.296</v>
      </c>
      <c r="AFE3" s="402">
        <v>38940</v>
      </c>
      <c r="AFF3" s="402">
        <v>82440</v>
      </c>
      <c r="AFG3" s="402">
        <v>32400</v>
      </c>
      <c r="AFH3" s="402">
        <v>36420</v>
      </c>
      <c r="AFI3" s="402">
        <v>0</v>
      </c>
      <c r="AFJ3" s="402">
        <v>258120</v>
      </c>
      <c r="AFK3" s="402">
        <v>154140</v>
      </c>
      <c r="AFL3" s="402">
        <v>176100</v>
      </c>
      <c r="AFM3" s="402">
        <v>59100</v>
      </c>
      <c r="AFN3" s="402">
        <v>73380</v>
      </c>
      <c r="AFO3" s="402">
        <v>45060</v>
      </c>
      <c r="AFP3" s="402">
        <v>41520</v>
      </c>
      <c r="AFQ3" s="402">
        <v>5700</v>
      </c>
      <c r="AFR3" s="402">
        <v>11700</v>
      </c>
      <c r="AFS3" s="402">
        <v>13680</v>
      </c>
      <c r="AFT3" s="402">
        <v>8820</v>
      </c>
      <c r="AFU3" s="402">
        <v>14340</v>
      </c>
      <c r="AFV3" s="402">
        <v>5940</v>
      </c>
      <c r="AFW3" s="402">
        <v>6720</v>
      </c>
      <c r="AFX3" s="402">
        <v>333360</v>
      </c>
      <c r="AFY3" s="402">
        <v>68460</v>
      </c>
      <c r="AFZ3" s="402">
        <v>196020</v>
      </c>
      <c r="AGA3" s="402">
        <v>140400</v>
      </c>
      <c r="AGB3" s="402">
        <v>332640</v>
      </c>
      <c r="AGC3" s="402">
        <v>291000</v>
      </c>
      <c r="AGD3" s="402">
        <v>79140</v>
      </c>
      <c r="AGE3" s="402">
        <v>298260</v>
      </c>
      <c r="AGF3" s="402">
        <v>60120</v>
      </c>
      <c r="AGG3" s="402">
        <v>188160</v>
      </c>
      <c r="AGH3" s="402">
        <v>32580</v>
      </c>
      <c r="AGI3" s="402">
        <v>713220</v>
      </c>
      <c r="AGJ3" s="402">
        <v>99000</v>
      </c>
      <c r="AGK3" s="402">
        <v>42120</v>
      </c>
      <c r="AGL3" s="402">
        <v>50700</v>
      </c>
      <c r="AGM3" s="402">
        <v>250020</v>
      </c>
      <c r="AGN3" s="402">
        <v>63840</v>
      </c>
      <c r="AGO3" s="402">
        <v>41520</v>
      </c>
      <c r="AGP3" s="402">
        <v>88500</v>
      </c>
      <c r="AGQ3" s="402">
        <v>266640</v>
      </c>
      <c r="AGR3" s="402">
        <v>153660</v>
      </c>
      <c r="AGS3" s="402">
        <v>0</v>
      </c>
      <c r="AGT3" s="402">
        <v>86400</v>
      </c>
      <c r="AGU3" s="402">
        <v>85860</v>
      </c>
      <c r="AGV3" s="402">
        <v>60420</v>
      </c>
      <c r="AGW3" s="402">
        <v>198060</v>
      </c>
      <c r="AGX3" s="402">
        <v>76620</v>
      </c>
      <c r="AGY3" s="402">
        <v>110160</v>
      </c>
      <c r="AGZ3" s="402">
        <v>3120</v>
      </c>
      <c r="AHA3" s="402">
        <v>76080</v>
      </c>
      <c r="AHB3" s="402">
        <v>33840</v>
      </c>
      <c r="AHC3" s="402">
        <v>0</v>
      </c>
      <c r="AHD3" s="402">
        <v>27960</v>
      </c>
      <c r="AHE3" s="402">
        <v>56400</v>
      </c>
      <c r="AHF3" s="402">
        <v>9360</v>
      </c>
      <c r="AHG3" s="402">
        <v>6720</v>
      </c>
      <c r="AHH3" s="402">
        <v>508833.60000000003</v>
      </c>
      <c r="AHI3" s="402">
        <v>11340</v>
      </c>
      <c r="AHJ3" s="402">
        <v>17640</v>
      </c>
      <c r="AHK3" s="402">
        <v>10860</v>
      </c>
      <c r="AHL3" s="402">
        <v>228180</v>
      </c>
      <c r="AHM3" s="402">
        <v>19440</v>
      </c>
      <c r="AHN3" s="402">
        <v>0</v>
      </c>
    </row>
    <row r="4" spans="1:898">
      <c r="A4" s="400" t="s">
        <v>4</v>
      </c>
      <c r="B4" s="401" t="s">
        <v>5</v>
      </c>
      <c r="C4" s="402">
        <v>42557403.600000001</v>
      </c>
      <c r="D4" s="402">
        <v>406389.60000000003</v>
      </c>
      <c r="E4" s="402">
        <v>140257.79999999999</v>
      </c>
      <c r="F4" s="402">
        <v>224133.59999999998</v>
      </c>
      <c r="G4" s="402">
        <v>80349.899999999994</v>
      </c>
      <c r="H4" s="402">
        <v>19806</v>
      </c>
      <c r="I4" s="402">
        <v>0</v>
      </c>
      <c r="J4" s="402">
        <v>1012571.1480000002</v>
      </c>
      <c r="K4" s="402">
        <v>4152</v>
      </c>
      <c r="L4" s="402">
        <v>136935.74400000001</v>
      </c>
      <c r="M4" s="402">
        <v>324704.40000000002</v>
      </c>
      <c r="N4" s="402">
        <v>53994</v>
      </c>
      <c r="O4" s="402">
        <v>336502.8</v>
      </c>
      <c r="P4" s="402">
        <v>176713.2</v>
      </c>
      <c r="Q4" s="402">
        <v>66340.799999999988</v>
      </c>
      <c r="R4" s="402">
        <v>277986</v>
      </c>
      <c r="S4" s="402">
        <v>0</v>
      </c>
      <c r="T4" s="402">
        <v>49682.399999999994</v>
      </c>
      <c r="U4" s="402">
        <v>41748.180000000008</v>
      </c>
      <c r="V4" s="402">
        <v>240074.39999999997</v>
      </c>
      <c r="W4" s="402">
        <v>4831.2000000000007</v>
      </c>
      <c r="X4" s="402">
        <v>37242</v>
      </c>
      <c r="Y4" s="402">
        <v>0</v>
      </c>
      <c r="Z4" s="402">
        <v>0</v>
      </c>
      <c r="AA4" s="402">
        <v>13829001.252</v>
      </c>
      <c r="AB4" s="402">
        <v>107188.79999999999</v>
      </c>
      <c r="AC4" s="402">
        <v>93833.423999999999</v>
      </c>
      <c r="AD4" s="402">
        <v>31747.199999999997</v>
      </c>
      <c r="AE4" s="402">
        <v>467608.80000000005</v>
      </c>
      <c r="AF4" s="402">
        <v>89166.6</v>
      </c>
      <c r="AG4" s="402">
        <v>91989.599999999991</v>
      </c>
      <c r="AH4" s="402">
        <v>3238.7999999999997</v>
      </c>
      <c r="AI4" s="402">
        <v>63912.492000000013</v>
      </c>
      <c r="AJ4" s="402">
        <v>505310.39999999997</v>
      </c>
      <c r="AK4" s="402">
        <v>15296.400000000001</v>
      </c>
      <c r="AL4" s="402">
        <v>19480.800000000003</v>
      </c>
      <c r="AM4" s="402">
        <v>0</v>
      </c>
      <c r="AN4" s="402">
        <v>26674.800000000003</v>
      </c>
      <c r="AO4" s="402">
        <v>5134.7999999999993</v>
      </c>
      <c r="AP4" s="402">
        <v>130.80000000000001</v>
      </c>
      <c r="AQ4" s="402">
        <v>9352.7999999999993</v>
      </c>
      <c r="AR4" s="402">
        <v>0</v>
      </c>
      <c r="AS4" s="402">
        <v>6111300.5999999996</v>
      </c>
      <c r="AT4" s="402">
        <v>81132</v>
      </c>
      <c r="AU4" s="402">
        <v>79345.200000000012</v>
      </c>
      <c r="AV4" s="402">
        <v>149001.59999999998</v>
      </c>
      <c r="AW4" s="402">
        <v>104014.8</v>
      </c>
      <c r="AX4" s="402">
        <v>11094.000000000002</v>
      </c>
      <c r="AY4" s="402">
        <v>18736.883999999998</v>
      </c>
      <c r="AZ4" s="402">
        <v>296664</v>
      </c>
      <c r="BA4" s="402">
        <v>831361.68</v>
      </c>
      <c r="BB4" s="402">
        <v>29605.199999999997</v>
      </c>
      <c r="BC4" s="402">
        <v>69006</v>
      </c>
      <c r="BD4" s="402">
        <v>306752.40000000002</v>
      </c>
      <c r="BE4" s="402">
        <v>90960</v>
      </c>
      <c r="BF4" s="402">
        <v>6634.8000000000011</v>
      </c>
      <c r="BG4" s="402">
        <v>61136.400000000009</v>
      </c>
      <c r="BH4" s="402">
        <v>3025299.8999999994</v>
      </c>
      <c r="BI4" s="402">
        <v>12676.8</v>
      </c>
      <c r="BJ4" s="402">
        <v>21534.300000000003</v>
      </c>
      <c r="BK4" s="402">
        <v>256763.40000000002</v>
      </c>
      <c r="BL4" s="402">
        <v>48813</v>
      </c>
      <c r="BM4" s="402">
        <v>111145.20000000001</v>
      </c>
      <c r="BN4" s="402">
        <v>10308</v>
      </c>
      <c r="BO4" s="402">
        <v>131961.29999999999</v>
      </c>
      <c r="BP4" s="402">
        <v>43834.2</v>
      </c>
      <c r="BQ4" s="402">
        <v>0</v>
      </c>
      <c r="BR4" s="402">
        <v>0</v>
      </c>
      <c r="BS4" s="402">
        <v>720</v>
      </c>
      <c r="BT4" s="402">
        <v>312309.59999999998</v>
      </c>
      <c r="BU4" s="402">
        <v>17355.599999999999</v>
      </c>
      <c r="BV4" s="402">
        <v>0</v>
      </c>
      <c r="BW4" s="402">
        <v>3052419.5999999996</v>
      </c>
      <c r="BX4" s="402">
        <v>1019230.3800000001</v>
      </c>
      <c r="BY4" s="402">
        <v>31060.800000000003</v>
      </c>
      <c r="BZ4" s="402">
        <v>79706.039999999994</v>
      </c>
      <c r="CA4" s="402">
        <v>26538</v>
      </c>
      <c r="CB4" s="402">
        <v>60607.200000000004</v>
      </c>
      <c r="CC4" s="402">
        <v>77802.899999999994</v>
      </c>
      <c r="CD4" s="402">
        <v>0</v>
      </c>
      <c r="CE4" s="402">
        <v>0</v>
      </c>
      <c r="CF4" s="402">
        <v>39621645.288000003</v>
      </c>
      <c r="CG4" s="402">
        <v>658360.80000000005</v>
      </c>
      <c r="CH4" s="402">
        <v>242943.90000000002</v>
      </c>
      <c r="CI4" s="402">
        <v>0</v>
      </c>
      <c r="CJ4" s="402">
        <v>113213.51999999999</v>
      </c>
      <c r="CK4" s="402">
        <v>67777.200000000012</v>
      </c>
      <c r="CL4" s="402">
        <v>116503.20000000001</v>
      </c>
      <c r="CM4" s="402">
        <v>376380</v>
      </c>
      <c r="CN4" s="402">
        <v>68277.600000000006</v>
      </c>
      <c r="CO4" s="402">
        <v>66258</v>
      </c>
      <c r="CP4" s="402">
        <v>34634.100000000006</v>
      </c>
      <c r="CQ4" s="402">
        <v>189858</v>
      </c>
      <c r="CR4" s="402">
        <v>0</v>
      </c>
      <c r="CS4" s="402">
        <v>5341709.2080000015</v>
      </c>
      <c r="CT4" s="402">
        <v>61353.600000000006</v>
      </c>
      <c r="CU4" s="402">
        <v>207844.44000000003</v>
      </c>
      <c r="CV4" s="402">
        <v>6522</v>
      </c>
      <c r="CW4" s="402">
        <v>23701.200000000001</v>
      </c>
      <c r="CX4" s="402">
        <v>158636.09999999998</v>
      </c>
      <c r="CY4" s="402">
        <v>26592.983999999997</v>
      </c>
      <c r="CZ4" s="402">
        <v>75510</v>
      </c>
      <c r="DA4" s="402">
        <v>5247456.1199999992</v>
      </c>
      <c r="DB4" s="402">
        <v>27168.899999999998</v>
      </c>
      <c r="DC4" s="402">
        <v>1235457.8160000001</v>
      </c>
      <c r="DD4" s="402">
        <v>1829426.4</v>
      </c>
      <c r="DE4" s="402">
        <v>63077.700000000004</v>
      </c>
      <c r="DF4" s="402">
        <v>329424.59999999998</v>
      </c>
      <c r="DG4" s="402">
        <v>114926.40000000001</v>
      </c>
      <c r="DH4" s="402">
        <v>0</v>
      </c>
      <c r="DI4" s="402">
        <v>15876</v>
      </c>
      <c r="DJ4" s="402">
        <v>0</v>
      </c>
      <c r="DK4" s="402">
        <v>774981.92400000012</v>
      </c>
      <c r="DL4" s="402">
        <v>2578882.14</v>
      </c>
      <c r="DM4" s="402">
        <v>1180797.6000000001</v>
      </c>
      <c r="DN4" s="402">
        <v>154705.20000000001</v>
      </c>
      <c r="DO4" s="402">
        <v>158077.20000000001</v>
      </c>
      <c r="DP4" s="402">
        <v>181870.5</v>
      </c>
      <c r="DQ4" s="402">
        <v>0</v>
      </c>
      <c r="DR4" s="402">
        <v>0</v>
      </c>
      <c r="DS4" s="402">
        <v>0</v>
      </c>
      <c r="DT4" s="402">
        <v>0</v>
      </c>
      <c r="DU4" s="402">
        <v>10704607.031999998</v>
      </c>
      <c r="DV4" s="402">
        <v>213144.48</v>
      </c>
      <c r="DW4" s="402">
        <v>14523.444</v>
      </c>
      <c r="DX4" s="402">
        <v>64071.600000000006</v>
      </c>
      <c r="DY4" s="402">
        <v>265687.19999999995</v>
      </c>
      <c r="DZ4" s="402">
        <v>56418.600000000006</v>
      </c>
      <c r="EA4" s="402">
        <v>209763.90000000002</v>
      </c>
      <c r="EB4" s="402">
        <v>43222.8</v>
      </c>
      <c r="EC4" s="402">
        <v>45402.539999999994</v>
      </c>
      <c r="ED4" s="402">
        <v>2311640.0160000008</v>
      </c>
      <c r="EE4" s="402">
        <v>1968271.8000000003</v>
      </c>
      <c r="EF4" s="402">
        <v>70171.200000000012</v>
      </c>
      <c r="EG4" s="402">
        <v>36969.899999999994</v>
      </c>
      <c r="EH4" s="402">
        <v>18682.800000000003</v>
      </c>
      <c r="EI4" s="402">
        <v>14220.599999999999</v>
      </c>
      <c r="EJ4" s="402">
        <v>423104.4</v>
      </c>
      <c r="EK4" s="402">
        <v>134680.20000000001</v>
      </c>
      <c r="EL4" s="402">
        <v>17754</v>
      </c>
      <c r="EM4" s="402">
        <v>8734995.8399999999</v>
      </c>
      <c r="EN4" s="402">
        <v>16390.800000000003</v>
      </c>
      <c r="EO4" s="402">
        <v>72855.72</v>
      </c>
      <c r="EP4" s="402">
        <v>46981.2</v>
      </c>
      <c r="EQ4" s="402">
        <v>73676.423999999999</v>
      </c>
      <c r="ER4" s="402">
        <v>0</v>
      </c>
      <c r="ES4" s="402">
        <v>96406.799999999988</v>
      </c>
      <c r="ET4" s="402">
        <v>68644.98</v>
      </c>
      <c r="EU4" s="402">
        <v>10326.900000000001</v>
      </c>
      <c r="EV4" s="402">
        <v>1339102.4999999998</v>
      </c>
      <c r="EW4" s="402">
        <v>55790.399999999994</v>
      </c>
      <c r="EX4" s="402">
        <v>8550</v>
      </c>
      <c r="EY4" s="402">
        <v>33114</v>
      </c>
      <c r="EZ4" s="402">
        <v>235684.80000000002</v>
      </c>
      <c r="FA4" s="402">
        <v>19495.199999999997</v>
      </c>
      <c r="FB4" s="402">
        <v>78019.199999999997</v>
      </c>
      <c r="FC4" s="402">
        <v>30703.199999999997</v>
      </c>
      <c r="FD4" s="402">
        <v>62790</v>
      </c>
      <c r="FE4" s="402">
        <v>0</v>
      </c>
      <c r="FF4" s="402">
        <v>5667.6</v>
      </c>
      <c r="FG4" s="402">
        <v>0</v>
      </c>
      <c r="FH4" s="402">
        <v>1848983.544</v>
      </c>
      <c r="FI4" s="402">
        <v>29143.199999999997</v>
      </c>
      <c r="FJ4" s="402">
        <v>462706.2</v>
      </c>
      <c r="FK4" s="402">
        <v>30193.800000000003</v>
      </c>
      <c r="FL4" s="402">
        <v>58844.94</v>
      </c>
      <c r="FM4" s="402">
        <v>305382</v>
      </c>
      <c r="FN4" s="402">
        <v>64500.900000000009</v>
      </c>
      <c r="FO4" s="402">
        <v>0</v>
      </c>
      <c r="FP4" s="402">
        <v>9797277.6000000015</v>
      </c>
      <c r="FQ4" s="402">
        <v>10387.200000000001</v>
      </c>
      <c r="FR4" s="402">
        <v>219904.80000000002</v>
      </c>
      <c r="FS4" s="402">
        <v>42766.799999999996</v>
      </c>
      <c r="FT4" s="402">
        <v>362744.1</v>
      </c>
      <c r="FU4" s="402">
        <v>69417.899999999994</v>
      </c>
      <c r="FV4" s="402">
        <v>430690.80000000005</v>
      </c>
      <c r="FW4" s="402">
        <v>32280</v>
      </c>
      <c r="FX4" s="402">
        <v>75080.399999999994</v>
      </c>
      <c r="FY4" s="402">
        <v>20113.2</v>
      </c>
      <c r="FZ4" s="402">
        <v>319713.87599999999</v>
      </c>
      <c r="GA4" s="402">
        <v>42660.66</v>
      </c>
      <c r="GB4" s="402">
        <v>57619.200000000004</v>
      </c>
      <c r="GC4" s="402">
        <v>64941.600000000006</v>
      </c>
      <c r="GD4" s="402">
        <v>3380418.8999999994</v>
      </c>
      <c r="GE4" s="402">
        <v>39910.524000000005</v>
      </c>
      <c r="GF4" s="402">
        <v>72713.100000000006</v>
      </c>
      <c r="GG4" s="402">
        <v>833270.70000000007</v>
      </c>
      <c r="GH4" s="402">
        <v>70177.2</v>
      </c>
      <c r="GI4" s="402">
        <v>92821.200000000012</v>
      </c>
      <c r="GJ4" s="402">
        <v>16281</v>
      </c>
      <c r="GK4" s="402">
        <v>1216355.196</v>
      </c>
      <c r="GL4" s="402">
        <v>13203.599999999999</v>
      </c>
      <c r="GM4" s="402">
        <v>0</v>
      </c>
      <c r="GN4" s="402">
        <v>0</v>
      </c>
      <c r="GO4" s="402">
        <v>0</v>
      </c>
      <c r="GP4" s="402">
        <v>2773689.6239999998</v>
      </c>
      <c r="GQ4" s="402">
        <v>1023750.0959999999</v>
      </c>
      <c r="GR4" s="402">
        <v>96744.9</v>
      </c>
      <c r="GS4" s="402">
        <v>962792.14799999993</v>
      </c>
      <c r="GT4" s="402">
        <v>7102.7999999999993</v>
      </c>
      <c r="GU4" s="402">
        <v>40095.600000000006</v>
      </c>
      <c r="GV4" s="402">
        <v>37774.800000000003</v>
      </c>
      <c r="GW4" s="402">
        <v>3937.7999999999997</v>
      </c>
      <c r="GX4" s="402">
        <v>7185738.6000000006</v>
      </c>
      <c r="GY4" s="402">
        <v>978440.4</v>
      </c>
      <c r="GZ4" s="402">
        <v>101833.20000000001</v>
      </c>
      <c r="HA4" s="402">
        <v>41273.207999999999</v>
      </c>
      <c r="HB4" s="402">
        <v>17878591.175999999</v>
      </c>
      <c r="HC4" s="402">
        <v>7168045.2000000011</v>
      </c>
      <c r="HD4" s="402">
        <v>3640631.7119999994</v>
      </c>
      <c r="HE4" s="402">
        <v>1018310.3999999999</v>
      </c>
      <c r="HF4" s="402">
        <v>321571.19999999995</v>
      </c>
      <c r="HG4" s="402">
        <v>2686392</v>
      </c>
      <c r="HH4" s="402">
        <v>21193.5</v>
      </c>
      <c r="HI4" s="402">
        <v>4338397.4040000001</v>
      </c>
      <c r="HJ4" s="402">
        <v>49926</v>
      </c>
      <c r="HK4" s="402">
        <v>49675.200000000004</v>
      </c>
      <c r="HL4" s="402">
        <v>278089.19999999995</v>
      </c>
      <c r="HM4" s="402">
        <v>366252</v>
      </c>
      <c r="HN4" s="402">
        <v>25082.399999999998</v>
      </c>
      <c r="HO4" s="402">
        <v>3325.2000000000003</v>
      </c>
      <c r="HP4" s="402">
        <v>57420.948000000004</v>
      </c>
      <c r="HQ4" s="402">
        <v>8133007.0199999996</v>
      </c>
      <c r="HR4" s="402">
        <v>456995.772</v>
      </c>
      <c r="HS4" s="402">
        <v>480876.00000000006</v>
      </c>
      <c r="HT4" s="402">
        <v>111870</v>
      </c>
      <c r="HU4" s="402">
        <v>147897.59999999998</v>
      </c>
      <c r="HV4" s="402">
        <v>28528.800000000003</v>
      </c>
      <c r="HW4" s="402">
        <v>333262.80000000005</v>
      </c>
      <c r="HX4" s="402">
        <v>149373.29999999999</v>
      </c>
      <c r="HY4" s="402">
        <v>32277.600000000002</v>
      </c>
      <c r="HZ4" s="402">
        <v>391447.2</v>
      </c>
      <c r="IA4" s="402">
        <v>48368.4</v>
      </c>
      <c r="IB4" s="402">
        <v>214204.2</v>
      </c>
      <c r="IC4" s="402">
        <v>12297.599999999999</v>
      </c>
      <c r="ID4" s="402">
        <v>0</v>
      </c>
      <c r="IE4" s="402">
        <v>323490.30000000005</v>
      </c>
      <c r="IF4" s="402">
        <v>15560.400000000001</v>
      </c>
      <c r="IG4" s="402">
        <v>9257570.6999999993</v>
      </c>
      <c r="IH4" s="402">
        <v>2268075.5999999996</v>
      </c>
      <c r="II4" s="402">
        <v>96873.599999999991</v>
      </c>
      <c r="IJ4" s="402">
        <v>179835.59999999998</v>
      </c>
      <c r="IK4" s="402">
        <v>1177250.6400000001</v>
      </c>
      <c r="IL4" s="402">
        <v>62530.200000000004</v>
      </c>
      <c r="IM4" s="402">
        <v>179742</v>
      </c>
      <c r="IN4" s="402">
        <v>33744</v>
      </c>
      <c r="IO4" s="402">
        <v>35074.800000000003</v>
      </c>
      <c r="IP4" s="402">
        <v>491127.60000000003</v>
      </c>
      <c r="IQ4" s="402">
        <v>14432.640000000001</v>
      </c>
      <c r="IR4" s="402">
        <v>28223130.791999996</v>
      </c>
      <c r="IS4" s="402">
        <v>4264842</v>
      </c>
      <c r="IT4" s="402">
        <v>563012.40000000014</v>
      </c>
      <c r="IU4" s="402">
        <v>66591.600000000006</v>
      </c>
      <c r="IV4" s="402">
        <v>0</v>
      </c>
      <c r="IW4" s="402">
        <v>0</v>
      </c>
      <c r="IX4" s="402">
        <v>132717.6</v>
      </c>
      <c r="IY4" s="402">
        <v>0</v>
      </c>
      <c r="IZ4" s="402">
        <v>136534.94400000002</v>
      </c>
      <c r="JA4" s="402">
        <v>281310.00000000006</v>
      </c>
      <c r="JB4" s="402">
        <v>842967.59999999986</v>
      </c>
      <c r="JC4" s="402">
        <v>39380.399999999994</v>
      </c>
      <c r="JD4" s="402">
        <v>3127842.9000000004</v>
      </c>
      <c r="JE4" s="402">
        <v>220687.5</v>
      </c>
      <c r="JF4" s="402">
        <v>13496.400000000001</v>
      </c>
      <c r="JG4" s="402">
        <v>71542.200000000012</v>
      </c>
      <c r="JH4" s="402">
        <v>113706</v>
      </c>
      <c r="JI4" s="402">
        <v>91116</v>
      </c>
      <c r="JJ4" s="402">
        <v>2686096.9439999997</v>
      </c>
      <c r="JK4" s="402">
        <v>34154.399999999994</v>
      </c>
      <c r="JL4" s="402">
        <v>231618</v>
      </c>
      <c r="JM4" s="402">
        <v>351153.44400000002</v>
      </c>
      <c r="JN4" s="402">
        <v>38527.199999999997</v>
      </c>
      <c r="JO4" s="402">
        <v>242270.39999999997</v>
      </c>
      <c r="JP4" s="402">
        <v>45696.3</v>
      </c>
      <c r="JQ4" s="402">
        <v>3866363.2439999995</v>
      </c>
      <c r="JR4" s="402">
        <v>432039.60000000003</v>
      </c>
      <c r="JS4" s="402">
        <v>0</v>
      </c>
      <c r="JT4" s="402">
        <v>162704.40000000002</v>
      </c>
      <c r="JU4" s="402">
        <v>249258.576</v>
      </c>
      <c r="JV4" s="402">
        <v>1085232</v>
      </c>
      <c r="JW4" s="402">
        <v>53703.600000000006</v>
      </c>
      <c r="JX4" s="402">
        <v>7109.9999999999991</v>
      </c>
      <c r="JY4" s="402">
        <v>4750432.1880000001</v>
      </c>
      <c r="JZ4" s="402">
        <v>983283.29999999993</v>
      </c>
      <c r="KA4" s="402">
        <v>73278</v>
      </c>
      <c r="KB4" s="402">
        <v>0</v>
      </c>
      <c r="KC4" s="402">
        <v>89407.475999999995</v>
      </c>
      <c r="KD4" s="402">
        <v>62458.799999999996</v>
      </c>
      <c r="KE4" s="402">
        <v>637395</v>
      </c>
      <c r="KF4" s="402">
        <v>-7785691.1999999993</v>
      </c>
      <c r="KG4" s="402">
        <v>30243.600000000002</v>
      </c>
      <c r="KH4" s="402">
        <v>108628.79999999999</v>
      </c>
      <c r="KI4" s="402">
        <v>0</v>
      </c>
      <c r="KJ4" s="402">
        <v>71424</v>
      </c>
      <c r="KK4" s="402">
        <v>19179.599999999999</v>
      </c>
      <c r="KL4" s="402">
        <v>22860</v>
      </c>
      <c r="KM4" s="402">
        <v>7356.2999999999993</v>
      </c>
      <c r="KN4" s="402">
        <v>10105327.5</v>
      </c>
      <c r="KO4" s="402">
        <v>1394496.8040000002</v>
      </c>
      <c r="KP4" s="402">
        <v>405237.60000000003</v>
      </c>
      <c r="KQ4" s="402">
        <v>130256.40000000001</v>
      </c>
      <c r="KR4" s="402">
        <v>324261.59999999998</v>
      </c>
      <c r="KS4" s="402">
        <v>20943.599999999999</v>
      </c>
      <c r="KT4" s="402">
        <v>1051483.344</v>
      </c>
      <c r="KU4" s="402">
        <v>1242265.4880000001</v>
      </c>
      <c r="KV4" s="402">
        <v>296177.83199999994</v>
      </c>
      <c r="KW4" s="402">
        <v>3242372.784</v>
      </c>
      <c r="KX4" s="402">
        <v>28828.800000000003</v>
      </c>
      <c r="KY4" s="402">
        <v>150512.40000000002</v>
      </c>
      <c r="KZ4" s="402">
        <v>527199.89999999991</v>
      </c>
      <c r="LA4" s="402">
        <v>107733.516</v>
      </c>
      <c r="LB4" s="402">
        <v>60236.399999999994</v>
      </c>
      <c r="LC4" s="402">
        <v>4464493.188000001</v>
      </c>
      <c r="LD4" s="402">
        <v>97922.4</v>
      </c>
      <c r="LE4" s="402">
        <v>14053820.4</v>
      </c>
      <c r="LF4" s="402">
        <v>1069181.7000000002</v>
      </c>
      <c r="LG4" s="402">
        <v>4324076.4000000004</v>
      </c>
      <c r="LH4" s="402">
        <v>6121602.1799999997</v>
      </c>
      <c r="LI4" s="402">
        <v>799875.36</v>
      </c>
      <c r="LJ4" s="402">
        <v>500512.44</v>
      </c>
      <c r="LK4" s="402">
        <v>14877.599999999999</v>
      </c>
      <c r="LL4" s="402">
        <v>49515</v>
      </c>
      <c r="LM4" s="402">
        <v>118362</v>
      </c>
      <c r="LN4" s="402">
        <v>95432.400000000009</v>
      </c>
      <c r="LO4" s="402">
        <v>116433.59999999999</v>
      </c>
      <c r="LP4" s="402">
        <v>3408873.0959999999</v>
      </c>
      <c r="LQ4" s="402">
        <v>568833.6</v>
      </c>
      <c r="LR4" s="402">
        <v>82789.799999999988</v>
      </c>
      <c r="LS4" s="402">
        <v>21663558.911999997</v>
      </c>
      <c r="LT4" s="402">
        <v>2251611.7439999999</v>
      </c>
      <c r="LU4" s="402">
        <v>8391390.9000000004</v>
      </c>
      <c r="LV4" s="402">
        <v>1168167.42</v>
      </c>
      <c r="LW4" s="402">
        <v>699582</v>
      </c>
      <c r="LX4" s="402">
        <v>125072.40000000001</v>
      </c>
      <c r="LY4" s="402">
        <v>63756</v>
      </c>
      <c r="LZ4" s="402">
        <v>133961.70000000001</v>
      </c>
      <c r="MA4" s="402">
        <v>269067.60000000003</v>
      </c>
      <c r="MB4" s="402">
        <v>109694.40000000001</v>
      </c>
      <c r="MC4" s="402">
        <v>485608.80000000005</v>
      </c>
      <c r="MD4" s="402">
        <v>79173.600000000006</v>
      </c>
      <c r="ME4" s="402">
        <v>28116117.000000004</v>
      </c>
      <c r="MF4" s="402">
        <v>206590.80000000002</v>
      </c>
      <c r="MG4" s="402">
        <v>106908</v>
      </c>
      <c r="MH4" s="402">
        <v>0</v>
      </c>
      <c r="MI4" s="402">
        <v>8823.5999999999985</v>
      </c>
      <c r="MJ4" s="402">
        <v>206801.99999999997</v>
      </c>
      <c r="MK4" s="402">
        <v>5638.7999999999993</v>
      </c>
      <c r="ML4" s="402">
        <v>470486.4</v>
      </c>
      <c r="MM4" s="402">
        <v>6684</v>
      </c>
      <c r="MN4" s="402">
        <v>0</v>
      </c>
      <c r="MO4" s="402">
        <v>63841.799999999988</v>
      </c>
      <c r="MP4" s="402">
        <v>44488.5</v>
      </c>
      <c r="MQ4" s="402">
        <v>5794572.6000000006</v>
      </c>
      <c r="MR4" s="402">
        <v>34938</v>
      </c>
      <c r="MS4" s="402">
        <v>351466.80000000005</v>
      </c>
      <c r="MT4" s="402">
        <v>105214.79999999999</v>
      </c>
      <c r="MU4" s="402">
        <v>48839.51999999996</v>
      </c>
      <c r="MV4" s="402">
        <v>159036</v>
      </c>
      <c r="MW4" s="402">
        <v>1617708</v>
      </c>
      <c r="MX4" s="402">
        <v>286454.40000000002</v>
      </c>
      <c r="MY4" s="402">
        <v>369170.4</v>
      </c>
      <c r="MZ4" s="402">
        <v>41956.2</v>
      </c>
      <c r="NA4" s="402">
        <v>1092</v>
      </c>
      <c r="NB4" s="402">
        <v>33337413.300000001</v>
      </c>
      <c r="NC4" s="402">
        <v>682869.00000000012</v>
      </c>
      <c r="ND4" s="402">
        <v>38412</v>
      </c>
      <c r="NE4" s="402">
        <v>2951402.7</v>
      </c>
      <c r="NF4" s="402">
        <v>80546.400000000009</v>
      </c>
      <c r="NG4" s="402">
        <v>223809.6</v>
      </c>
      <c r="NH4" s="402">
        <v>1808177.4839999999</v>
      </c>
      <c r="NI4" s="402">
        <v>1459089.348</v>
      </c>
      <c r="NJ4" s="402">
        <v>60686.399999999994</v>
      </c>
      <c r="NK4" s="402">
        <v>8284.8000000000011</v>
      </c>
      <c r="NL4" s="402">
        <v>36039.396000000022</v>
      </c>
      <c r="NM4" s="402">
        <v>0</v>
      </c>
      <c r="NN4" s="402">
        <v>6351863.1120000007</v>
      </c>
      <c r="NO4" s="402">
        <v>0</v>
      </c>
      <c r="NP4" s="402">
        <v>27054.000000000004</v>
      </c>
      <c r="NQ4" s="402">
        <v>0</v>
      </c>
      <c r="NR4" s="402">
        <v>59391.600000000006</v>
      </c>
      <c r="NS4" s="402">
        <v>4783.2000000000007</v>
      </c>
      <c r="NT4" s="402">
        <v>461036.4</v>
      </c>
      <c r="NU4" s="402">
        <v>11390480.063999999</v>
      </c>
      <c r="NV4" s="402">
        <v>617869.19999999995</v>
      </c>
      <c r="NW4" s="402">
        <v>52944</v>
      </c>
      <c r="NX4" s="402">
        <v>179704.8</v>
      </c>
      <c r="NY4" s="402">
        <v>23608.800000000003</v>
      </c>
      <c r="NZ4" s="402">
        <v>470636.39999999997</v>
      </c>
      <c r="OA4" s="402">
        <v>151024.79999999999</v>
      </c>
      <c r="OB4" s="402">
        <v>16112956.175999999</v>
      </c>
      <c r="OC4" s="402">
        <v>3230175.0360000003</v>
      </c>
      <c r="OD4" s="402">
        <v>1272063.3959999999</v>
      </c>
      <c r="OE4" s="402">
        <v>2658345.0119999996</v>
      </c>
      <c r="OF4" s="402">
        <v>1225857.6000000001</v>
      </c>
      <c r="OG4" s="402">
        <v>11637.599999999999</v>
      </c>
      <c r="OH4" s="402">
        <v>435040.91999999993</v>
      </c>
      <c r="OI4" s="402">
        <v>33590.400000000001</v>
      </c>
      <c r="OJ4" s="402">
        <v>20641.200000000004</v>
      </c>
      <c r="OK4" s="402">
        <v>13998204.408</v>
      </c>
      <c r="OL4" s="402">
        <v>2094618.9000000001</v>
      </c>
      <c r="OM4" s="402">
        <v>5957535.5999999996</v>
      </c>
      <c r="ON4" s="402">
        <v>469656.60000000003</v>
      </c>
      <c r="OO4" s="402">
        <v>86948.4</v>
      </c>
      <c r="OP4" s="402">
        <v>1171.1999999999998</v>
      </c>
      <c r="OQ4" s="402">
        <v>2317414.7999999993</v>
      </c>
      <c r="OR4" s="402">
        <v>11508</v>
      </c>
      <c r="OS4" s="402">
        <v>12328.8</v>
      </c>
      <c r="OT4" s="402">
        <v>135614.736</v>
      </c>
      <c r="OU4" s="402">
        <v>57513</v>
      </c>
      <c r="OV4" s="402">
        <v>424987.19999999995</v>
      </c>
      <c r="OW4" s="402">
        <v>15007.199999999999</v>
      </c>
      <c r="OX4" s="402">
        <v>12355.199999999999</v>
      </c>
      <c r="OY4" s="402">
        <v>11582.100000000002</v>
      </c>
      <c r="OZ4" s="402">
        <v>1830523.2000000002</v>
      </c>
      <c r="PA4" s="402">
        <v>76903.200000000012</v>
      </c>
      <c r="PB4" s="402">
        <v>17761.199999999997</v>
      </c>
      <c r="PC4" s="402">
        <v>18794.400000000001</v>
      </c>
      <c r="PD4" s="402">
        <v>347029.2</v>
      </c>
      <c r="PE4" s="402">
        <v>167813.11200000002</v>
      </c>
      <c r="PF4" s="402">
        <v>76757.399999999994</v>
      </c>
      <c r="PG4" s="402">
        <v>4701.6000000000004</v>
      </c>
      <c r="PH4" s="402">
        <v>28771.800000000003</v>
      </c>
      <c r="PI4" s="402">
        <v>0</v>
      </c>
      <c r="PJ4" s="402">
        <v>51080.399999999994</v>
      </c>
      <c r="PK4" s="402">
        <v>51158.399999999994</v>
      </c>
      <c r="PL4" s="402">
        <v>0</v>
      </c>
      <c r="PM4" s="402">
        <v>814939.20000000007</v>
      </c>
      <c r="PN4" s="402">
        <v>0</v>
      </c>
      <c r="PO4" s="402">
        <v>0</v>
      </c>
      <c r="PP4" s="402">
        <v>0</v>
      </c>
      <c r="PQ4" s="402">
        <v>0</v>
      </c>
      <c r="PR4" s="402">
        <v>14449913.999999998</v>
      </c>
      <c r="PS4" s="402">
        <v>14179.199999999999</v>
      </c>
      <c r="PT4" s="402">
        <v>134483.63999999998</v>
      </c>
      <c r="PU4" s="402">
        <v>71954.7</v>
      </c>
      <c r="PV4" s="402">
        <v>1941141.5999999999</v>
      </c>
      <c r="PW4" s="402">
        <v>43959.455999999991</v>
      </c>
      <c r="PX4" s="402">
        <v>125268.62400000001</v>
      </c>
      <c r="PY4" s="402">
        <v>256951.19999999998</v>
      </c>
      <c r="PZ4" s="402">
        <v>303511.19999999995</v>
      </c>
      <c r="QA4" s="402">
        <v>0</v>
      </c>
      <c r="QB4" s="402">
        <v>291974.10000000003</v>
      </c>
      <c r="QC4" s="402">
        <v>2223.6000000000004</v>
      </c>
      <c r="QD4" s="402">
        <v>4752</v>
      </c>
      <c r="QE4" s="402">
        <v>190754.40000000002</v>
      </c>
      <c r="QF4" s="402">
        <v>103482.9</v>
      </c>
      <c r="QG4" s="402">
        <v>148689.59999999998</v>
      </c>
      <c r="QH4" s="402">
        <v>17257.199999999997</v>
      </c>
      <c r="QI4" s="402">
        <v>108824.40000000001</v>
      </c>
      <c r="QJ4" s="402">
        <v>0</v>
      </c>
      <c r="QK4" s="402">
        <v>85427.700000000012</v>
      </c>
      <c r="QL4" s="402">
        <v>598547.67599999998</v>
      </c>
      <c r="QM4" s="402">
        <v>0</v>
      </c>
      <c r="QN4" s="402">
        <v>0</v>
      </c>
      <c r="QO4" s="402">
        <v>0</v>
      </c>
      <c r="QP4" s="402">
        <v>21177.599999999999</v>
      </c>
      <c r="QQ4" s="402">
        <v>0</v>
      </c>
      <c r="QR4" s="402">
        <v>5199702.9239999987</v>
      </c>
      <c r="QS4" s="402">
        <v>0</v>
      </c>
      <c r="QT4" s="402">
        <v>86963.700000000012</v>
      </c>
      <c r="QU4" s="402">
        <v>13473</v>
      </c>
      <c r="QV4" s="402">
        <v>13272</v>
      </c>
      <c r="QW4" s="402">
        <v>172786.5</v>
      </c>
      <c r="QX4" s="402">
        <v>29489.399999999998</v>
      </c>
      <c r="QY4" s="402">
        <v>239827.20000000001</v>
      </c>
      <c r="QZ4" s="402">
        <v>175523.40000000002</v>
      </c>
      <c r="RA4" s="402">
        <v>72040.2</v>
      </c>
      <c r="RB4" s="402">
        <v>22737.599999999999</v>
      </c>
      <c r="RC4" s="402">
        <v>0</v>
      </c>
      <c r="RD4" s="402">
        <v>0</v>
      </c>
      <c r="RE4" s="402">
        <v>5187197.7239999995</v>
      </c>
      <c r="RF4" s="402">
        <v>109780.79999999999</v>
      </c>
      <c r="RG4" s="402">
        <v>400461.60000000003</v>
      </c>
      <c r="RH4" s="402">
        <v>27612.083999999999</v>
      </c>
      <c r="RI4" s="402">
        <v>125122.79999999999</v>
      </c>
      <c r="RJ4" s="402">
        <v>29920.800000000003</v>
      </c>
      <c r="RK4" s="402">
        <v>144630.90000000002</v>
      </c>
      <c r="RL4" s="402">
        <v>51620.292000000009</v>
      </c>
      <c r="RM4" s="402">
        <v>0</v>
      </c>
      <c r="RN4" s="402">
        <v>514162.00799999997</v>
      </c>
      <c r="RO4" s="402">
        <v>352386.9</v>
      </c>
      <c r="RP4" s="402">
        <v>43625.399999999987</v>
      </c>
      <c r="RQ4" s="402">
        <v>0</v>
      </c>
      <c r="RR4" s="402">
        <v>12813.599999999999</v>
      </c>
      <c r="RS4" s="402">
        <v>0</v>
      </c>
      <c r="RT4" s="402">
        <v>45169.8</v>
      </c>
      <c r="RU4" s="402">
        <v>9600</v>
      </c>
      <c r="RV4" s="402">
        <v>0</v>
      </c>
      <c r="RW4" s="402">
        <v>0</v>
      </c>
      <c r="RX4" s="402">
        <v>0</v>
      </c>
      <c r="RY4" s="402">
        <v>1962393.0240000002</v>
      </c>
      <c r="RZ4" s="402">
        <v>20746.800000000003</v>
      </c>
      <c r="SA4" s="402">
        <v>80408.399999999994</v>
      </c>
      <c r="SB4" s="402">
        <v>0</v>
      </c>
      <c r="SC4" s="402">
        <v>17932.800000000003</v>
      </c>
      <c r="SD4" s="402">
        <v>26298</v>
      </c>
      <c r="SE4" s="402">
        <v>25741.199999999997</v>
      </c>
      <c r="SF4" s="402">
        <v>105772.79999999999</v>
      </c>
      <c r="SG4" s="402">
        <v>51072</v>
      </c>
      <c r="SH4" s="402">
        <v>0</v>
      </c>
      <c r="SI4" s="402">
        <v>12118.8</v>
      </c>
      <c r="SJ4" s="402">
        <v>38508</v>
      </c>
      <c r="SK4" s="402">
        <v>53448</v>
      </c>
      <c r="SL4" s="402">
        <v>17841.599999999999</v>
      </c>
      <c r="SM4" s="402">
        <v>3910869.6000000006</v>
      </c>
      <c r="SN4" s="402">
        <v>0</v>
      </c>
      <c r="SO4" s="402">
        <v>0</v>
      </c>
      <c r="SP4" s="402">
        <v>15022.800000000001</v>
      </c>
      <c r="SQ4" s="402">
        <v>0</v>
      </c>
      <c r="SR4" s="402">
        <v>317018.39999999997</v>
      </c>
      <c r="SS4" s="402">
        <v>49210.739999999991</v>
      </c>
      <c r="ST4" s="402">
        <v>2695645.2</v>
      </c>
      <c r="SU4" s="402">
        <v>13545.599999999999</v>
      </c>
      <c r="SV4" s="402">
        <v>7638</v>
      </c>
      <c r="SW4" s="402">
        <v>357339</v>
      </c>
      <c r="SX4" s="402">
        <v>120</v>
      </c>
      <c r="SY4" s="402">
        <v>995934</v>
      </c>
      <c r="SZ4" s="402">
        <v>19896</v>
      </c>
      <c r="TA4" s="402">
        <v>57926.399999999994</v>
      </c>
      <c r="TB4" s="402">
        <v>89071.200000000012</v>
      </c>
      <c r="TC4" s="402">
        <v>6288</v>
      </c>
      <c r="TD4" s="402">
        <v>79174.799999999988</v>
      </c>
      <c r="TE4" s="402">
        <v>4984.7999999999993</v>
      </c>
      <c r="TF4" s="402">
        <v>841.19999999999993</v>
      </c>
      <c r="TG4" s="402">
        <v>10406342.880000001</v>
      </c>
      <c r="TH4" s="402">
        <v>0</v>
      </c>
      <c r="TI4" s="402">
        <v>4969.2000000000007</v>
      </c>
      <c r="TJ4" s="402">
        <v>56528.399999999994</v>
      </c>
      <c r="TK4" s="402">
        <v>359085.66</v>
      </c>
      <c r="TL4" s="402">
        <v>54651.600000000006</v>
      </c>
      <c r="TM4" s="402">
        <v>-8068.9319999999989</v>
      </c>
      <c r="TN4" s="402">
        <v>269253.30000000005</v>
      </c>
      <c r="TO4" s="402">
        <v>19718.400000000001</v>
      </c>
      <c r="TP4" s="402">
        <v>104682</v>
      </c>
      <c r="TQ4" s="402">
        <v>74144.399999999994</v>
      </c>
      <c r="TR4" s="402">
        <v>0</v>
      </c>
      <c r="TS4" s="402">
        <v>0</v>
      </c>
      <c r="TT4" s="402">
        <v>62943.600000000006</v>
      </c>
      <c r="TU4" s="402">
        <v>10039.200000000001</v>
      </c>
      <c r="TV4" s="402">
        <v>0</v>
      </c>
      <c r="TW4" s="402">
        <v>723180.66000000015</v>
      </c>
      <c r="TX4" s="402">
        <v>20878.800000000003</v>
      </c>
      <c r="TY4" s="402">
        <v>3572380.8239999996</v>
      </c>
      <c r="TZ4" s="402">
        <v>214240.80000000002</v>
      </c>
      <c r="UA4" s="402">
        <v>12181.2</v>
      </c>
      <c r="UB4" s="402">
        <v>0</v>
      </c>
      <c r="UC4" s="402">
        <v>4155686.2079999996</v>
      </c>
      <c r="UD4" s="402">
        <v>11384.400000000001</v>
      </c>
      <c r="UE4" s="402">
        <v>0</v>
      </c>
      <c r="UF4" s="402">
        <v>0</v>
      </c>
      <c r="UG4" s="402">
        <v>23233.199999999997</v>
      </c>
      <c r="UH4" s="402">
        <v>827089.49999999988</v>
      </c>
      <c r="UI4" s="402">
        <v>48426</v>
      </c>
      <c r="UJ4" s="402">
        <v>21652.800000000003</v>
      </c>
      <c r="UK4" s="402">
        <v>79150.799999999988</v>
      </c>
      <c r="UL4" s="402">
        <v>72554.399999999994</v>
      </c>
      <c r="UM4" s="402">
        <v>0</v>
      </c>
      <c r="UN4" s="402">
        <v>9294746.9159999993</v>
      </c>
      <c r="UO4" s="402">
        <v>95706</v>
      </c>
      <c r="UP4" s="402">
        <v>27978.180000000004</v>
      </c>
      <c r="UQ4" s="402">
        <v>602355.60000000009</v>
      </c>
      <c r="UR4" s="402">
        <v>0</v>
      </c>
      <c r="US4" s="402">
        <v>88977.599999999991</v>
      </c>
      <c r="UT4" s="402">
        <v>56180.700000000004</v>
      </c>
      <c r="UU4" s="402">
        <v>34028.399999999994</v>
      </c>
      <c r="UV4" s="402">
        <v>0</v>
      </c>
      <c r="UW4" s="402">
        <v>15242.400000000001</v>
      </c>
      <c r="UX4" s="402">
        <v>231150</v>
      </c>
      <c r="UY4" s="402">
        <v>51375.600000000006</v>
      </c>
      <c r="UZ4" s="402">
        <v>107138.40000000001</v>
      </c>
      <c r="VA4" s="402">
        <v>58474.799999999996</v>
      </c>
      <c r="VB4" s="402">
        <v>24543.599999999999</v>
      </c>
      <c r="VC4" s="402">
        <v>9672</v>
      </c>
      <c r="VD4" s="402">
        <v>0</v>
      </c>
      <c r="VE4" s="402">
        <v>21637.199999999997</v>
      </c>
      <c r="VF4" s="402">
        <v>359313.6</v>
      </c>
      <c r="VG4" s="402">
        <v>0</v>
      </c>
      <c r="VH4" s="402">
        <v>0</v>
      </c>
      <c r="VI4" s="402">
        <v>1549.1999999999998</v>
      </c>
      <c r="VJ4" s="402">
        <v>3619195.7879999997</v>
      </c>
      <c r="VK4" s="402">
        <v>55451.999999999993</v>
      </c>
      <c r="VL4" s="402">
        <v>42499.199999999997</v>
      </c>
      <c r="VM4" s="402">
        <v>0</v>
      </c>
      <c r="VN4" s="402">
        <v>1267.1999999999998</v>
      </c>
      <c r="VO4" s="402">
        <v>273305.09999999998</v>
      </c>
      <c r="VP4" s="402">
        <v>152029.20000000001</v>
      </c>
      <c r="VQ4" s="402">
        <v>123003.90000000001</v>
      </c>
      <c r="VR4" s="402">
        <v>0</v>
      </c>
      <c r="VS4" s="402">
        <v>359024.4</v>
      </c>
      <c r="VT4" s="402">
        <v>0</v>
      </c>
      <c r="VU4" s="402">
        <v>185436</v>
      </c>
      <c r="VV4" s="402">
        <v>40120.800000000003</v>
      </c>
      <c r="VW4" s="402">
        <v>4006.7999999999997</v>
      </c>
      <c r="VX4" s="402">
        <v>84120.299999999988</v>
      </c>
      <c r="VY4" s="402">
        <v>23806336.824000001</v>
      </c>
      <c r="VZ4" s="402">
        <v>210821.09999999998</v>
      </c>
      <c r="WA4" s="402">
        <v>14476.800000000001</v>
      </c>
      <c r="WB4" s="402">
        <v>142590</v>
      </c>
      <c r="WC4" s="402">
        <v>211146.30000000002</v>
      </c>
      <c r="WD4" s="402">
        <v>96089.448000000004</v>
      </c>
      <c r="WE4" s="402">
        <v>505947.6</v>
      </c>
      <c r="WF4" s="402">
        <v>163766.40000000002</v>
      </c>
      <c r="WG4" s="402">
        <v>61728</v>
      </c>
      <c r="WH4" s="402">
        <v>145057.82399999999</v>
      </c>
      <c r="WI4" s="402">
        <v>70483.199999999997</v>
      </c>
      <c r="WJ4" s="402">
        <v>716348.39999999991</v>
      </c>
      <c r="WK4" s="402">
        <v>130002</v>
      </c>
      <c r="WL4" s="402">
        <v>45394.8</v>
      </c>
      <c r="WM4" s="402">
        <v>870871.728</v>
      </c>
      <c r="WN4" s="402">
        <v>162127.20000000001</v>
      </c>
      <c r="WO4" s="402">
        <v>46925.4</v>
      </c>
      <c r="WP4" s="402">
        <v>296637.60000000003</v>
      </c>
      <c r="WQ4" s="402">
        <v>13464</v>
      </c>
      <c r="WR4" s="402">
        <v>436860</v>
      </c>
      <c r="WS4" s="402">
        <v>953665.8</v>
      </c>
      <c r="WT4" s="402">
        <v>0</v>
      </c>
      <c r="WU4" s="402">
        <v>13206</v>
      </c>
      <c r="WV4" s="402">
        <v>0</v>
      </c>
      <c r="WW4" s="402">
        <v>55298.399999999994</v>
      </c>
      <c r="WX4" s="402">
        <v>-26572.403999999995</v>
      </c>
      <c r="WY4" s="402">
        <v>0</v>
      </c>
      <c r="WZ4" s="402">
        <v>1735.1999999999998</v>
      </c>
      <c r="XA4" s="402">
        <v>23129899.607999999</v>
      </c>
      <c r="XB4" s="402">
        <v>24819.300000000003</v>
      </c>
      <c r="XC4" s="402">
        <v>0</v>
      </c>
      <c r="XD4" s="402">
        <v>29450.400000000001</v>
      </c>
      <c r="XE4" s="402">
        <v>16845.599999999999</v>
      </c>
      <c r="XF4" s="402">
        <v>5909695.6199999992</v>
      </c>
      <c r="XG4" s="402">
        <v>29518.800000000003</v>
      </c>
      <c r="XH4" s="402">
        <v>26522.399999999998</v>
      </c>
      <c r="XI4" s="402">
        <v>1009447.2000000001</v>
      </c>
      <c r="XJ4" s="402">
        <v>11182.8</v>
      </c>
      <c r="XK4" s="402">
        <v>3951.6000000000004</v>
      </c>
      <c r="XL4" s="402">
        <v>128418.29999999999</v>
      </c>
      <c r="XM4" s="402">
        <v>4438.5</v>
      </c>
      <c r="XN4" s="402">
        <v>77520</v>
      </c>
      <c r="XO4" s="402">
        <v>624937.45200000005</v>
      </c>
      <c r="XP4" s="402">
        <v>123207.59999999999</v>
      </c>
      <c r="XQ4" s="402">
        <v>75948</v>
      </c>
      <c r="XR4" s="402">
        <v>49244.4</v>
      </c>
      <c r="XS4" s="402">
        <v>0</v>
      </c>
      <c r="XT4" s="402">
        <v>6385.2000000000007</v>
      </c>
      <c r="XU4" s="402">
        <v>107653.20000000001</v>
      </c>
      <c r="XV4" s="402">
        <v>14173.199999999999</v>
      </c>
      <c r="XW4" s="402">
        <v>10644</v>
      </c>
      <c r="XX4" s="402">
        <v>5733.6</v>
      </c>
      <c r="XY4" s="402">
        <v>46054.8</v>
      </c>
      <c r="XZ4" s="402">
        <v>9067.2000000000007</v>
      </c>
      <c r="YA4" s="402">
        <v>0</v>
      </c>
      <c r="YB4" s="402">
        <v>0</v>
      </c>
      <c r="YC4" s="402">
        <v>3687122.9759999998</v>
      </c>
      <c r="YD4" s="402">
        <v>9256.7999999999993</v>
      </c>
      <c r="YE4" s="402">
        <v>218918.40000000002</v>
      </c>
      <c r="YF4" s="402">
        <v>3430.7999999999997</v>
      </c>
      <c r="YG4" s="402">
        <v>409754.39999999997</v>
      </c>
      <c r="YH4" s="402">
        <v>53715.600000000006</v>
      </c>
      <c r="YI4" s="402">
        <v>15813.599999999999</v>
      </c>
      <c r="YJ4" s="402">
        <v>3211.2000000000003</v>
      </c>
      <c r="YK4" s="402">
        <v>274834.80000000005</v>
      </c>
      <c r="YL4" s="402">
        <v>5745.6</v>
      </c>
      <c r="YM4" s="402">
        <v>72650.399999999994</v>
      </c>
      <c r="YN4" s="402">
        <v>62714.399999999994</v>
      </c>
      <c r="YO4" s="402">
        <v>62383.200000000004</v>
      </c>
      <c r="YP4" s="402">
        <v>12663.599999999999</v>
      </c>
      <c r="YQ4" s="402">
        <v>0</v>
      </c>
      <c r="YR4" s="402">
        <v>4654.8</v>
      </c>
      <c r="YS4" s="402">
        <v>2398.8000000000002</v>
      </c>
      <c r="YT4" s="402">
        <v>2057777.4</v>
      </c>
      <c r="YU4" s="402">
        <v>24645.600000000002</v>
      </c>
      <c r="YV4" s="402">
        <v>0</v>
      </c>
      <c r="YW4" s="402">
        <v>3208.2000000000003</v>
      </c>
      <c r="YX4" s="402">
        <v>0</v>
      </c>
      <c r="YY4" s="402">
        <v>30705.600000000002</v>
      </c>
      <c r="YZ4" s="402">
        <v>84685.200000000012</v>
      </c>
      <c r="ZA4" s="402">
        <v>3951007.344</v>
      </c>
      <c r="ZB4" s="402">
        <v>122180.4</v>
      </c>
      <c r="ZC4" s="402">
        <v>486</v>
      </c>
      <c r="ZD4" s="402">
        <v>5348.4</v>
      </c>
      <c r="ZE4" s="402">
        <v>11221.2</v>
      </c>
      <c r="ZF4" s="402">
        <v>8280</v>
      </c>
      <c r="ZG4" s="402">
        <v>0</v>
      </c>
      <c r="ZH4" s="402">
        <v>24717.372000000003</v>
      </c>
      <c r="ZI4" s="402">
        <v>874908</v>
      </c>
      <c r="ZJ4" s="402">
        <v>3975655.5</v>
      </c>
      <c r="ZK4" s="402">
        <v>584548.19999999995</v>
      </c>
      <c r="ZL4" s="402">
        <v>114291</v>
      </c>
      <c r="ZM4" s="402">
        <v>249936</v>
      </c>
      <c r="ZN4" s="402">
        <v>0</v>
      </c>
      <c r="ZO4" s="402">
        <v>0</v>
      </c>
      <c r="ZP4" s="402">
        <v>9836.4000000000015</v>
      </c>
      <c r="ZQ4" s="402">
        <v>54148.151999999995</v>
      </c>
      <c r="ZR4" s="402">
        <v>0</v>
      </c>
      <c r="ZS4" s="402">
        <v>201393.66</v>
      </c>
      <c r="ZT4" s="402">
        <v>17133.900000000001</v>
      </c>
      <c r="ZU4" s="402">
        <v>9041.8680000000004</v>
      </c>
      <c r="ZV4" s="402">
        <v>98480.099999999991</v>
      </c>
      <c r="ZW4" s="402">
        <v>14244.900000000001</v>
      </c>
      <c r="ZX4" s="402">
        <v>417.59999999999997</v>
      </c>
      <c r="ZY4" s="402">
        <v>58890.479999999996</v>
      </c>
      <c r="ZZ4" s="402">
        <v>0</v>
      </c>
      <c r="AAA4" s="402">
        <v>0</v>
      </c>
      <c r="AAB4" s="402">
        <v>0</v>
      </c>
      <c r="AAC4" s="402">
        <v>46630.8</v>
      </c>
      <c r="AAD4" s="402">
        <v>986.40000000000009</v>
      </c>
      <c r="AAE4" s="402">
        <v>24249</v>
      </c>
      <c r="AAF4" s="402">
        <v>1471311.6</v>
      </c>
      <c r="AAG4" s="402">
        <v>18728.400000000001</v>
      </c>
      <c r="AAH4" s="402">
        <v>28639.032000000003</v>
      </c>
      <c r="AAI4" s="402">
        <v>104720.99999999999</v>
      </c>
      <c r="AAJ4" s="402">
        <v>21492.6</v>
      </c>
      <c r="AAK4" s="402">
        <v>35260.619999999995</v>
      </c>
      <c r="AAL4" s="402">
        <v>0</v>
      </c>
      <c r="AAM4" s="402">
        <v>21017011.236000001</v>
      </c>
      <c r="AAN4" s="402">
        <v>3018</v>
      </c>
      <c r="AAO4" s="402">
        <v>13526.699999999999</v>
      </c>
      <c r="AAP4" s="402">
        <v>74248.799999999988</v>
      </c>
      <c r="AAQ4" s="402">
        <v>44637</v>
      </c>
      <c r="AAR4" s="402">
        <v>11602.8</v>
      </c>
      <c r="AAS4" s="402">
        <v>193736.68799999999</v>
      </c>
      <c r="AAT4" s="402">
        <v>116163.59999999999</v>
      </c>
      <c r="AAU4" s="402">
        <v>359170.19999999995</v>
      </c>
      <c r="AAV4" s="402">
        <v>11978.400000000001</v>
      </c>
      <c r="AAW4" s="402">
        <v>121378.5</v>
      </c>
      <c r="AAX4" s="402">
        <v>990510.60000000009</v>
      </c>
      <c r="AAY4" s="402">
        <v>63990.299999999996</v>
      </c>
      <c r="AAZ4" s="402">
        <v>24180.9</v>
      </c>
      <c r="ABA4" s="402">
        <v>4252.7999999999993</v>
      </c>
      <c r="ABB4" s="402">
        <v>0</v>
      </c>
      <c r="ABC4" s="402">
        <v>0</v>
      </c>
      <c r="ABD4" s="402">
        <v>65073.899999999994</v>
      </c>
      <c r="ABE4" s="402">
        <v>0</v>
      </c>
      <c r="ABF4" s="402">
        <v>1533339.6</v>
      </c>
      <c r="ABG4" s="402">
        <v>1374923.4</v>
      </c>
      <c r="ABH4" s="402">
        <v>10302.599999999999</v>
      </c>
      <c r="ABI4" s="402">
        <v>0</v>
      </c>
      <c r="ABJ4" s="402">
        <v>0</v>
      </c>
      <c r="ABK4" s="402">
        <v>0</v>
      </c>
      <c r="ABL4" s="402">
        <v>0</v>
      </c>
      <c r="ABM4" s="402">
        <v>7727622.4680000013</v>
      </c>
      <c r="ABN4" s="402">
        <v>34674</v>
      </c>
      <c r="ABO4" s="402">
        <v>0</v>
      </c>
      <c r="ABP4" s="402">
        <v>6716.4000000000005</v>
      </c>
      <c r="ABQ4" s="402">
        <v>55333.200000000004</v>
      </c>
      <c r="ABR4" s="402">
        <v>56566.799999999996</v>
      </c>
      <c r="ABS4" s="402">
        <v>0</v>
      </c>
      <c r="ABT4" s="402">
        <v>94399.200000000012</v>
      </c>
      <c r="ABU4" s="402">
        <v>0</v>
      </c>
      <c r="ABV4" s="402">
        <v>6283376.8440000005</v>
      </c>
      <c r="ABW4" s="402">
        <v>47261.484000000004</v>
      </c>
      <c r="ABX4" s="402">
        <v>211693.19999999998</v>
      </c>
      <c r="ABY4" s="402">
        <v>210824.66400000002</v>
      </c>
      <c r="ABZ4" s="402">
        <v>20007.599999999999</v>
      </c>
      <c r="ACA4" s="402">
        <v>579220.80000000005</v>
      </c>
      <c r="ACB4" s="402">
        <v>5307.6</v>
      </c>
      <c r="ACC4" s="402">
        <v>150804.72</v>
      </c>
      <c r="ACD4" s="402">
        <v>3649.2000000000003</v>
      </c>
      <c r="ACE4" s="402">
        <v>79740.899999999994</v>
      </c>
      <c r="ACF4" s="402">
        <v>0</v>
      </c>
      <c r="ACG4" s="402">
        <v>22418731.859999999</v>
      </c>
      <c r="ACH4" s="402">
        <v>55675.68</v>
      </c>
      <c r="ACI4" s="402">
        <v>81052.799999999988</v>
      </c>
      <c r="ACJ4" s="402">
        <v>394469.10000000003</v>
      </c>
      <c r="ACK4" s="402">
        <v>8490</v>
      </c>
      <c r="ACL4" s="402">
        <v>275629.8</v>
      </c>
      <c r="ACM4" s="402">
        <v>182768.40000000002</v>
      </c>
      <c r="ACN4" s="402">
        <v>1203390.7319999998</v>
      </c>
      <c r="ACO4" s="402">
        <v>4561475.1839999994</v>
      </c>
      <c r="ACP4" s="402">
        <v>900898.41599999997</v>
      </c>
      <c r="ACQ4" s="402">
        <v>572940.576</v>
      </c>
      <c r="ACR4" s="402">
        <v>400500.00000000006</v>
      </c>
      <c r="ACS4" s="402">
        <v>240529.19999999998</v>
      </c>
      <c r="ACT4" s="402">
        <v>1232769.6000000001</v>
      </c>
      <c r="ACU4" s="402">
        <v>11250</v>
      </c>
      <c r="ACV4" s="402">
        <v>188751.59999999998</v>
      </c>
      <c r="ACW4" s="402">
        <v>21480.863999999998</v>
      </c>
      <c r="ACX4" s="402">
        <v>15078</v>
      </c>
      <c r="ACY4" s="402">
        <v>0</v>
      </c>
      <c r="ACZ4" s="402">
        <v>35457.599999999999</v>
      </c>
      <c r="ADA4" s="402">
        <v>8694</v>
      </c>
      <c r="ADB4" s="402">
        <v>0</v>
      </c>
      <c r="ADC4" s="402">
        <v>38898</v>
      </c>
      <c r="ADD4" s="402">
        <v>2148810</v>
      </c>
      <c r="ADE4" s="402">
        <v>871106.39999999991</v>
      </c>
      <c r="ADF4" s="402">
        <v>0</v>
      </c>
      <c r="ADG4" s="402">
        <v>0</v>
      </c>
      <c r="ADH4" s="402">
        <v>15933.6</v>
      </c>
      <c r="ADI4" s="402">
        <v>72516</v>
      </c>
      <c r="ADJ4" s="402">
        <v>14061</v>
      </c>
      <c r="ADK4" s="402">
        <v>32091.624000000003</v>
      </c>
      <c r="ADL4" s="402">
        <v>155450.4</v>
      </c>
      <c r="ADM4" s="402">
        <v>87303266.700000018</v>
      </c>
      <c r="ADN4" s="402">
        <v>29978.399999999998</v>
      </c>
      <c r="ADO4" s="402">
        <v>150213.90000000002</v>
      </c>
      <c r="ADP4" s="402">
        <v>1430150.4</v>
      </c>
      <c r="ADQ4" s="402">
        <v>58365.600000000006</v>
      </c>
      <c r="ADR4" s="402">
        <v>9453.5999999999985</v>
      </c>
      <c r="ADS4" s="402">
        <v>3621.6000000000004</v>
      </c>
      <c r="ADT4" s="402">
        <v>8594.4000000000015</v>
      </c>
      <c r="ADU4" s="402">
        <v>10361369.039999999</v>
      </c>
      <c r="ADV4" s="402">
        <v>1272301.1999999997</v>
      </c>
      <c r="ADW4" s="402">
        <v>1720730.412</v>
      </c>
      <c r="ADX4" s="402">
        <v>425616</v>
      </c>
      <c r="ADY4" s="402">
        <v>937847.70000000007</v>
      </c>
      <c r="ADZ4" s="402">
        <v>574758</v>
      </c>
      <c r="AEA4" s="402">
        <v>498072</v>
      </c>
      <c r="AEB4" s="402">
        <v>181152</v>
      </c>
      <c r="AEC4" s="402">
        <v>187755.636</v>
      </c>
      <c r="AED4" s="402">
        <v>85720.632000000012</v>
      </c>
      <c r="AEE4" s="402">
        <v>29595</v>
      </c>
      <c r="AEF4" s="402">
        <v>804393.6</v>
      </c>
      <c r="AEG4" s="402">
        <v>346940.39999999997</v>
      </c>
      <c r="AEH4" s="402">
        <v>76630.800000000017</v>
      </c>
      <c r="AEI4" s="402">
        <v>33924</v>
      </c>
      <c r="AEJ4" s="402">
        <v>493712.4</v>
      </c>
      <c r="AEK4" s="402">
        <v>352940.4</v>
      </c>
      <c r="AEL4" s="402">
        <v>666782.39999999991</v>
      </c>
      <c r="AEM4" s="402">
        <v>150234</v>
      </c>
      <c r="AEN4" s="402">
        <v>241510.68</v>
      </c>
      <c r="AEO4" s="402">
        <v>12710202.180000002</v>
      </c>
      <c r="AEP4" s="402">
        <v>241090.80000000002</v>
      </c>
      <c r="AEQ4" s="402">
        <v>21765.599999999999</v>
      </c>
      <c r="AER4" s="402">
        <v>0</v>
      </c>
      <c r="AES4" s="402">
        <v>4737</v>
      </c>
      <c r="AET4" s="402">
        <v>67098</v>
      </c>
      <c r="AEU4" s="402">
        <v>0</v>
      </c>
      <c r="AEV4" s="402">
        <v>57411.599999999991</v>
      </c>
      <c r="AEW4" s="402">
        <v>12458.400000000001</v>
      </c>
      <c r="AEX4" s="402">
        <v>13099.199999999999</v>
      </c>
      <c r="AEY4" s="402">
        <v>6258604.3799999999</v>
      </c>
      <c r="AEZ4" s="402">
        <v>2964368.568</v>
      </c>
      <c r="AFA4" s="402">
        <v>229722</v>
      </c>
      <c r="AFB4" s="402">
        <v>277250.40000000002</v>
      </c>
      <c r="AFC4" s="402">
        <v>506612.16</v>
      </c>
      <c r="AFD4" s="402">
        <v>230239.19999999998</v>
      </c>
      <c r="AFE4" s="402">
        <v>98187.6</v>
      </c>
      <c r="AFF4" s="402">
        <v>48267.732000000004</v>
      </c>
      <c r="AFG4" s="402">
        <v>336225.3</v>
      </c>
      <c r="AFH4" s="402">
        <v>77760.899999999994</v>
      </c>
      <c r="AFI4" s="402">
        <v>53104.800000000003</v>
      </c>
      <c r="AFJ4" s="402">
        <v>138294</v>
      </c>
      <c r="AFK4" s="402">
        <v>175240.8</v>
      </c>
      <c r="AFL4" s="402">
        <v>5505094.8000000007</v>
      </c>
      <c r="AFM4" s="402">
        <v>220722</v>
      </c>
      <c r="AFN4" s="402">
        <v>298099.19999999995</v>
      </c>
      <c r="AFO4" s="402">
        <v>32883.600000000006</v>
      </c>
      <c r="AFP4" s="402">
        <v>100200</v>
      </c>
      <c r="AFQ4" s="402">
        <v>82137.600000000006</v>
      </c>
      <c r="AFR4" s="402">
        <v>42951.600000000006</v>
      </c>
      <c r="AFS4" s="402">
        <v>258100.80000000002</v>
      </c>
      <c r="AFT4" s="402">
        <v>199364.40000000002</v>
      </c>
      <c r="AFU4" s="402">
        <v>76836</v>
      </c>
      <c r="AFV4" s="402">
        <v>513315.60000000003</v>
      </c>
      <c r="AFW4" s="402">
        <v>42092.399999999994</v>
      </c>
      <c r="AFX4" s="402">
        <v>22954011.756000001</v>
      </c>
      <c r="AFY4" s="402">
        <v>4468.7999999999993</v>
      </c>
      <c r="AFZ4" s="402">
        <v>6482.4000000000005</v>
      </c>
      <c r="AGA4" s="402">
        <v>16494.96</v>
      </c>
      <c r="AGB4" s="402">
        <v>198425.87999999998</v>
      </c>
      <c r="AGC4" s="402">
        <v>24979.800000000003</v>
      </c>
      <c r="AGD4" s="402">
        <v>0</v>
      </c>
      <c r="AGE4" s="402">
        <v>0</v>
      </c>
      <c r="AGF4" s="402">
        <v>80888.399999999994</v>
      </c>
      <c r="AGG4" s="402">
        <v>38440.800000000003</v>
      </c>
      <c r="AGH4" s="402">
        <v>732</v>
      </c>
      <c r="AGI4" s="402">
        <v>13244032.643999999</v>
      </c>
      <c r="AGJ4" s="402">
        <v>922611.60000000009</v>
      </c>
      <c r="AGK4" s="402">
        <v>77391.540000000008</v>
      </c>
      <c r="AGL4" s="402">
        <v>106790.40000000001</v>
      </c>
      <c r="AGM4" s="402">
        <v>262429.19999999995</v>
      </c>
      <c r="AGN4" s="402">
        <v>147110.40000000002</v>
      </c>
      <c r="AGO4" s="402">
        <v>14524.800000000001</v>
      </c>
      <c r="AGP4" s="402">
        <v>52182</v>
      </c>
      <c r="AGQ4" s="402">
        <v>29652376.968000002</v>
      </c>
      <c r="AGR4" s="402">
        <v>4449036.324</v>
      </c>
      <c r="AGS4" s="402">
        <v>7843.7999999999993</v>
      </c>
      <c r="AGT4" s="402">
        <v>49941.600000000006</v>
      </c>
      <c r="AGU4" s="402">
        <v>279753.59999999998</v>
      </c>
      <c r="AGV4" s="402">
        <v>788817.33600000013</v>
      </c>
      <c r="AGW4" s="402">
        <v>0</v>
      </c>
      <c r="AGX4" s="402">
        <v>19920</v>
      </c>
      <c r="AGY4" s="402">
        <v>44006.399999999994</v>
      </c>
      <c r="AGZ4" s="402">
        <v>92550.9</v>
      </c>
      <c r="AHA4" s="402">
        <v>27810</v>
      </c>
      <c r="AHB4" s="402">
        <v>98038.8</v>
      </c>
      <c r="AHC4" s="402">
        <v>107451.59999999999</v>
      </c>
      <c r="AHD4" s="402">
        <v>14024.400000000001</v>
      </c>
      <c r="AHE4" s="402">
        <v>213632.40000000002</v>
      </c>
      <c r="AHF4" s="402">
        <v>68731.487999999998</v>
      </c>
      <c r="AHG4" s="402">
        <v>16779.599999999999</v>
      </c>
      <c r="AHH4" s="402">
        <v>1808464.7759999998</v>
      </c>
      <c r="AHI4" s="402">
        <v>8113.2000000000007</v>
      </c>
      <c r="AHJ4" s="402">
        <v>24138.9</v>
      </c>
      <c r="AHK4" s="402">
        <v>36396</v>
      </c>
      <c r="AHL4" s="402">
        <v>70806</v>
      </c>
      <c r="AHM4" s="402">
        <v>0</v>
      </c>
      <c r="AHN4" s="402">
        <v>0</v>
      </c>
    </row>
    <row r="5" spans="1:898">
      <c r="A5" s="400" t="s">
        <v>889</v>
      </c>
      <c r="B5" s="401" t="s">
        <v>683</v>
      </c>
      <c r="C5" s="402">
        <v>34432040.303999998</v>
      </c>
      <c r="D5" s="402">
        <v>7617828.8879999993</v>
      </c>
      <c r="E5" s="402">
        <v>945639.31200000003</v>
      </c>
      <c r="F5" s="402">
        <v>755845.41600000008</v>
      </c>
      <c r="G5" s="402">
        <v>1060592.0519999999</v>
      </c>
      <c r="H5" s="402">
        <v>866181.33599999989</v>
      </c>
      <c r="I5" s="402">
        <v>843866.95199999993</v>
      </c>
      <c r="J5" s="402">
        <v>7187076.5760000004</v>
      </c>
      <c r="K5" s="402">
        <v>1240676.7840000002</v>
      </c>
      <c r="L5" s="402">
        <v>939379.10400000005</v>
      </c>
      <c r="M5" s="402">
        <v>10964250.192</v>
      </c>
      <c r="N5" s="402">
        <v>427584.47999999992</v>
      </c>
      <c r="O5" s="402">
        <v>2281028.1239999998</v>
      </c>
      <c r="P5" s="402">
        <v>1301734.1039999998</v>
      </c>
      <c r="Q5" s="402">
        <v>600722.43599999999</v>
      </c>
      <c r="R5" s="402">
        <v>1031528.892</v>
      </c>
      <c r="S5" s="402">
        <v>371735.7</v>
      </c>
      <c r="T5" s="402">
        <v>1092618.54</v>
      </c>
      <c r="U5" s="402">
        <v>238781.22</v>
      </c>
      <c r="V5" s="402">
        <v>410037.24000000005</v>
      </c>
      <c r="W5" s="402">
        <v>394234.51199999993</v>
      </c>
      <c r="X5" s="402">
        <v>558191.59200000006</v>
      </c>
      <c r="Y5" s="402">
        <v>141625.19999999998</v>
      </c>
      <c r="Z5" s="402">
        <v>209422.46400000001</v>
      </c>
      <c r="AA5" s="402">
        <v>61181198.279999994</v>
      </c>
      <c r="AB5" s="402">
        <v>1456501.8119999999</v>
      </c>
      <c r="AC5" s="402">
        <v>5082113.3159999996</v>
      </c>
      <c r="AD5" s="402">
        <v>722475.76800000004</v>
      </c>
      <c r="AE5" s="402">
        <v>4036509.7080000001</v>
      </c>
      <c r="AF5" s="402">
        <v>1150138.848</v>
      </c>
      <c r="AG5" s="402">
        <v>2329473.324</v>
      </c>
      <c r="AH5" s="402">
        <v>925492.40399999986</v>
      </c>
      <c r="AI5" s="402">
        <v>1774762.32</v>
      </c>
      <c r="AJ5" s="402">
        <v>1261926.264</v>
      </c>
      <c r="AK5" s="402">
        <v>531866.05200000003</v>
      </c>
      <c r="AL5" s="402">
        <v>1194288.1200000001</v>
      </c>
      <c r="AM5" s="402">
        <v>115461.348</v>
      </c>
      <c r="AN5" s="402">
        <v>863402.39999999991</v>
      </c>
      <c r="AO5" s="402">
        <v>581689.00800000003</v>
      </c>
      <c r="AP5" s="402">
        <v>3375378.432</v>
      </c>
      <c r="AQ5" s="402">
        <v>5524948.2120000003</v>
      </c>
      <c r="AR5" s="402">
        <v>521798.52</v>
      </c>
      <c r="AS5" s="402">
        <v>29873751.083999999</v>
      </c>
      <c r="AT5" s="402">
        <v>2160049.9080000003</v>
      </c>
      <c r="AU5" s="402">
        <v>813994.70400000003</v>
      </c>
      <c r="AV5" s="402">
        <v>1457086.8360000001</v>
      </c>
      <c r="AW5" s="402">
        <v>946902.27599999995</v>
      </c>
      <c r="AX5" s="402">
        <v>838587.5639999999</v>
      </c>
      <c r="AY5" s="402">
        <v>1123188.6000000001</v>
      </c>
      <c r="AZ5" s="402">
        <v>870988.23600000003</v>
      </c>
      <c r="BA5" s="402">
        <v>6364957.6319999993</v>
      </c>
      <c r="BB5" s="402">
        <v>1146883.608</v>
      </c>
      <c r="BC5" s="402">
        <v>718896.86399999994</v>
      </c>
      <c r="BD5" s="402">
        <v>2741788.5840000003</v>
      </c>
      <c r="BE5" s="402">
        <v>959431.90799999982</v>
      </c>
      <c r="BF5" s="402">
        <v>207035.23200000002</v>
      </c>
      <c r="BG5" s="402">
        <v>257753.28000000003</v>
      </c>
      <c r="BH5" s="402">
        <v>33972951.707999997</v>
      </c>
      <c r="BI5" s="402">
        <v>557146.47600000014</v>
      </c>
      <c r="BJ5" s="402">
        <v>788202.87599999993</v>
      </c>
      <c r="BK5" s="402">
        <v>1414848.5880000002</v>
      </c>
      <c r="BL5" s="402">
        <v>1897313.9039999999</v>
      </c>
      <c r="BM5" s="402">
        <v>1942085.1960000002</v>
      </c>
      <c r="BN5" s="402">
        <v>684865.64399999997</v>
      </c>
      <c r="BO5" s="402">
        <v>784801.52400000021</v>
      </c>
      <c r="BP5" s="402">
        <v>541181.76</v>
      </c>
      <c r="BQ5" s="402">
        <v>618764.70000000007</v>
      </c>
      <c r="BR5" s="402">
        <v>278277.59999999998</v>
      </c>
      <c r="BS5" s="402">
        <v>546139.22399999993</v>
      </c>
      <c r="BT5" s="402">
        <v>8762820.0600000005</v>
      </c>
      <c r="BU5" s="402">
        <v>84874.008000000002</v>
      </c>
      <c r="BV5" s="402">
        <v>1094882.4000000001</v>
      </c>
      <c r="BW5" s="402">
        <v>23648813.663999997</v>
      </c>
      <c r="BX5" s="402">
        <v>13629038.076000001</v>
      </c>
      <c r="BY5" s="402">
        <v>970403.196</v>
      </c>
      <c r="BZ5" s="402">
        <v>1221464.4600000002</v>
      </c>
      <c r="CA5" s="402">
        <v>1330692.8040000002</v>
      </c>
      <c r="CB5" s="402">
        <v>1292892.6720000003</v>
      </c>
      <c r="CC5" s="402">
        <v>1213474.1040000001</v>
      </c>
      <c r="CD5" s="402">
        <v>2725.38</v>
      </c>
      <c r="CE5" s="402">
        <v>51268.799999999996</v>
      </c>
      <c r="CF5" s="402">
        <v>55193946.408000007</v>
      </c>
      <c r="CG5" s="402">
        <v>468775.87199999997</v>
      </c>
      <c r="CH5" s="402">
        <v>3296022.7560000001</v>
      </c>
      <c r="CI5" s="402">
        <v>557264.92799999984</v>
      </c>
      <c r="CJ5" s="402">
        <v>842163.61200000008</v>
      </c>
      <c r="CK5" s="402">
        <v>883090.8</v>
      </c>
      <c r="CL5" s="402">
        <v>859035.75600000005</v>
      </c>
      <c r="CM5" s="402">
        <v>2114536.128</v>
      </c>
      <c r="CN5" s="402">
        <v>606946.46399999992</v>
      </c>
      <c r="CO5" s="402">
        <v>832653.90000000014</v>
      </c>
      <c r="CP5" s="402">
        <v>428662.81199999998</v>
      </c>
      <c r="CQ5" s="402">
        <v>804948.98400000005</v>
      </c>
      <c r="CR5" s="402">
        <v>824971.04399999999</v>
      </c>
      <c r="CS5" s="402">
        <v>21334836.911999997</v>
      </c>
      <c r="CT5" s="402">
        <v>441168.68400000001</v>
      </c>
      <c r="CU5" s="402">
        <v>918969.83999999973</v>
      </c>
      <c r="CV5" s="402">
        <v>2141359.7159999995</v>
      </c>
      <c r="CW5" s="402">
        <v>613858.90799999994</v>
      </c>
      <c r="CX5" s="402">
        <v>1830653.8800000001</v>
      </c>
      <c r="CY5" s="402">
        <v>682511.076</v>
      </c>
      <c r="CZ5" s="402">
        <v>393153.60000000003</v>
      </c>
      <c r="DA5" s="402">
        <v>15652677.432</v>
      </c>
      <c r="DB5" s="402">
        <v>744360.02399999986</v>
      </c>
      <c r="DC5" s="402">
        <v>5439000.0000000009</v>
      </c>
      <c r="DD5" s="402">
        <v>3214692.9479999999</v>
      </c>
      <c r="DE5" s="402">
        <v>921191.82</v>
      </c>
      <c r="DF5" s="402">
        <v>1758042.3000000003</v>
      </c>
      <c r="DG5" s="402">
        <v>740567.14799999993</v>
      </c>
      <c r="DH5" s="402">
        <v>209618.12399999998</v>
      </c>
      <c r="DI5" s="402">
        <v>779880.3119999998</v>
      </c>
      <c r="DJ5" s="402">
        <v>323732.32799999998</v>
      </c>
      <c r="DK5" s="402">
        <v>3868504.6320000007</v>
      </c>
      <c r="DL5" s="402">
        <v>15611838.912000002</v>
      </c>
      <c r="DM5" s="402">
        <v>19754575.043999996</v>
      </c>
      <c r="DN5" s="402">
        <v>1645352.544</v>
      </c>
      <c r="DO5" s="402">
        <v>1300144.2120000001</v>
      </c>
      <c r="DP5" s="402">
        <v>2148842.352</v>
      </c>
      <c r="DQ5" s="402">
        <v>941327.67599999998</v>
      </c>
      <c r="DR5" s="402">
        <v>932060.82000000007</v>
      </c>
      <c r="DS5" s="402">
        <v>689147.86800000002</v>
      </c>
      <c r="DT5" s="402">
        <v>338926.5</v>
      </c>
      <c r="DU5" s="402">
        <v>50549858.603999995</v>
      </c>
      <c r="DV5" s="402">
        <v>1010884.428</v>
      </c>
      <c r="DW5" s="402">
        <v>951408.84</v>
      </c>
      <c r="DX5" s="402">
        <v>2727132.6120000002</v>
      </c>
      <c r="DY5" s="402">
        <v>1876450.4160000007</v>
      </c>
      <c r="DZ5" s="402">
        <v>1292980.0319999999</v>
      </c>
      <c r="EA5" s="402">
        <v>1823022.7320000003</v>
      </c>
      <c r="EB5" s="402">
        <v>646489.26</v>
      </c>
      <c r="EC5" s="402">
        <v>1780812.648</v>
      </c>
      <c r="ED5" s="402">
        <v>12690051.180000002</v>
      </c>
      <c r="EE5" s="402">
        <v>10330357.415999999</v>
      </c>
      <c r="EF5" s="402">
        <v>788711.66399999999</v>
      </c>
      <c r="EG5" s="402">
        <v>1897227.3720000002</v>
      </c>
      <c r="EH5" s="402">
        <v>1036324.1159999999</v>
      </c>
      <c r="EI5" s="402">
        <v>1463160.5279999999</v>
      </c>
      <c r="EJ5" s="402">
        <v>3718063.8839999996</v>
      </c>
      <c r="EK5" s="402">
        <v>619175.52</v>
      </c>
      <c r="EL5" s="402">
        <v>1203239.0880000002</v>
      </c>
      <c r="EM5" s="402">
        <v>37109764.488000005</v>
      </c>
      <c r="EN5" s="402">
        <v>1396466.5320000001</v>
      </c>
      <c r="EO5" s="402">
        <v>889292.77200000011</v>
      </c>
      <c r="EP5" s="402">
        <v>1240855.2</v>
      </c>
      <c r="EQ5" s="402">
        <v>424486.40399999992</v>
      </c>
      <c r="ER5" s="402">
        <v>404030.35199999996</v>
      </c>
      <c r="ES5" s="402">
        <v>1525614.4920000001</v>
      </c>
      <c r="ET5" s="402">
        <v>3605439.6360000004</v>
      </c>
      <c r="EU5" s="402">
        <v>705570.31200000003</v>
      </c>
      <c r="EV5" s="402">
        <v>18898188.912</v>
      </c>
      <c r="EW5" s="402">
        <v>373631.35199999996</v>
      </c>
      <c r="EX5" s="402">
        <v>870340.70400000026</v>
      </c>
      <c r="EY5" s="402">
        <v>788093.46</v>
      </c>
      <c r="EZ5" s="402">
        <v>2026142.9639999999</v>
      </c>
      <c r="FA5" s="402">
        <v>2772523.2119999998</v>
      </c>
      <c r="FB5" s="402">
        <v>1636383.8640000001</v>
      </c>
      <c r="FC5" s="402">
        <v>1314628.5720000002</v>
      </c>
      <c r="FD5" s="402">
        <v>752592.31200000003</v>
      </c>
      <c r="FE5" s="402">
        <v>681603.84000000008</v>
      </c>
      <c r="FF5" s="402">
        <v>1527298.3800000001</v>
      </c>
      <c r="FG5" s="402">
        <v>314822.12400000001</v>
      </c>
      <c r="FH5" s="402">
        <v>14003294.375999998</v>
      </c>
      <c r="FI5" s="402">
        <v>575573.79599999997</v>
      </c>
      <c r="FJ5" s="402">
        <v>1052757.3960000002</v>
      </c>
      <c r="FK5" s="402">
        <v>528415.98</v>
      </c>
      <c r="FL5" s="402">
        <v>1424978.9519999998</v>
      </c>
      <c r="FM5" s="402">
        <v>765701.66399999999</v>
      </c>
      <c r="FN5" s="402">
        <v>240682.932</v>
      </c>
      <c r="FO5" s="402">
        <v>97519.5</v>
      </c>
      <c r="FP5" s="402">
        <v>41451096.864</v>
      </c>
      <c r="FQ5" s="402">
        <v>1063930.1040000003</v>
      </c>
      <c r="FR5" s="402">
        <v>2645790.7200000002</v>
      </c>
      <c r="FS5" s="402">
        <v>994595.88</v>
      </c>
      <c r="FT5" s="402">
        <v>1417464.6719999998</v>
      </c>
      <c r="FU5" s="402">
        <v>1093743.0959999999</v>
      </c>
      <c r="FV5" s="402">
        <v>1940063.5320000001</v>
      </c>
      <c r="FW5" s="402">
        <v>1010794.2479999999</v>
      </c>
      <c r="FX5" s="402">
        <v>661767.16800000006</v>
      </c>
      <c r="FY5" s="402">
        <v>1482765.1439999999</v>
      </c>
      <c r="FZ5" s="402">
        <v>2381143.8479999998</v>
      </c>
      <c r="GA5" s="402">
        <v>854309.78399999999</v>
      </c>
      <c r="GB5" s="402">
        <v>205265.22000000003</v>
      </c>
      <c r="GC5" s="402">
        <v>72167.399999999994</v>
      </c>
      <c r="GD5" s="402">
        <v>24909523.932</v>
      </c>
      <c r="GE5" s="402">
        <v>402704.592</v>
      </c>
      <c r="GF5" s="402">
        <v>524976.91200000001</v>
      </c>
      <c r="GG5" s="402">
        <v>5032386.0839999998</v>
      </c>
      <c r="GH5" s="402">
        <v>960760.4879999999</v>
      </c>
      <c r="GI5" s="402">
        <v>789915.58799999999</v>
      </c>
      <c r="GJ5" s="402">
        <v>848971.12799999991</v>
      </c>
      <c r="GK5" s="402">
        <v>4954506.228000002</v>
      </c>
      <c r="GL5" s="402">
        <v>344219.55599999998</v>
      </c>
      <c r="GM5" s="402">
        <v>335049.54000000004</v>
      </c>
      <c r="GN5" s="402">
        <v>105452.40000000001</v>
      </c>
      <c r="GO5" s="402">
        <v>246748.5</v>
      </c>
      <c r="GP5" s="402">
        <v>14284595.364</v>
      </c>
      <c r="GQ5" s="402">
        <v>4957177.1519999998</v>
      </c>
      <c r="GR5" s="402">
        <v>869165.76000000013</v>
      </c>
      <c r="GS5" s="402">
        <v>3090269.4</v>
      </c>
      <c r="GT5" s="402">
        <v>395943.78</v>
      </c>
      <c r="GU5" s="402">
        <v>1296027.8639999998</v>
      </c>
      <c r="GV5" s="402">
        <v>1254721.98</v>
      </c>
      <c r="GW5" s="402">
        <v>167533.00799999997</v>
      </c>
      <c r="GX5" s="402">
        <v>12894023.976</v>
      </c>
      <c r="GY5" s="402">
        <v>1725326.9639999999</v>
      </c>
      <c r="GZ5" s="402">
        <v>1702935.7799999998</v>
      </c>
      <c r="HA5" s="402">
        <v>731693.34000000008</v>
      </c>
      <c r="HB5" s="402">
        <v>42044018.351999998</v>
      </c>
      <c r="HC5" s="402">
        <v>2674319.1839999999</v>
      </c>
      <c r="HD5" s="402">
        <v>1077145.608</v>
      </c>
      <c r="HE5" s="402">
        <v>1171197.6000000001</v>
      </c>
      <c r="HF5" s="402">
        <v>1816614.3839999998</v>
      </c>
      <c r="HG5" s="402">
        <v>3079219.8840000001</v>
      </c>
      <c r="HH5" s="402">
        <v>347122.03200000001</v>
      </c>
      <c r="HI5" s="402">
        <v>8823605.555999998</v>
      </c>
      <c r="HJ5" s="402">
        <v>318316.272</v>
      </c>
      <c r="HK5" s="402">
        <v>194458.17599999995</v>
      </c>
      <c r="HL5" s="402">
        <v>215717.14799999999</v>
      </c>
      <c r="HM5" s="402">
        <v>476742.87600000005</v>
      </c>
      <c r="HN5" s="402">
        <v>722508.31200000003</v>
      </c>
      <c r="HO5" s="402">
        <v>399006.76799999998</v>
      </c>
      <c r="HP5" s="402">
        <v>136381.20000000001</v>
      </c>
      <c r="HQ5" s="402">
        <v>25990478.567999996</v>
      </c>
      <c r="HR5" s="402">
        <v>5478771.2160000009</v>
      </c>
      <c r="HS5" s="402">
        <v>988929.65999999992</v>
      </c>
      <c r="HT5" s="402">
        <v>684291.22800000012</v>
      </c>
      <c r="HU5" s="402">
        <v>1532143.476</v>
      </c>
      <c r="HV5" s="402">
        <v>597102.78000000014</v>
      </c>
      <c r="HW5" s="402">
        <v>759412.9800000001</v>
      </c>
      <c r="HX5" s="402">
        <v>541240.5</v>
      </c>
      <c r="HY5" s="402">
        <v>1192241.9999999998</v>
      </c>
      <c r="HZ5" s="402">
        <v>790267.64400000009</v>
      </c>
      <c r="IA5" s="402">
        <v>555661.45200000005</v>
      </c>
      <c r="IB5" s="402">
        <v>545284.31999999995</v>
      </c>
      <c r="IC5" s="402">
        <v>245184.20399999997</v>
      </c>
      <c r="ID5" s="402">
        <v>1049919.3360000001</v>
      </c>
      <c r="IE5" s="402">
        <v>634364.47200000007</v>
      </c>
      <c r="IF5" s="402">
        <v>534771.45600000001</v>
      </c>
      <c r="IG5" s="402">
        <v>15857984.976000004</v>
      </c>
      <c r="IH5" s="402">
        <v>9592496.064000003</v>
      </c>
      <c r="II5" s="402">
        <v>666003.91200000001</v>
      </c>
      <c r="IJ5" s="402">
        <v>1348662.42</v>
      </c>
      <c r="IK5" s="402">
        <v>2764386.3</v>
      </c>
      <c r="IL5" s="402">
        <v>829243.32000000007</v>
      </c>
      <c r="IM5" s="402">
        <v>246262.8</v>
      </c>
      <c r="IN5" s="402">
        <v>561132.57599999988</v>
      </c>
      <c r="IO5" s="402">
        <v>351495.97200000007</v>
      </c>
      <c r="IP5" s="402">
        <v>214622.26799999998</v>
      </c>
      <c r="IQ5" s="402">
        <v>577388.44799999997</v>
      </c>
      <c r="IR5" s="402">
        <v>35129301.911999993</v>
      </c>
      <c r="IS5" s="402">
        <v>10483231.200000001</v>
      </c>
      <c r="IT5" s="402">
        <v>1849402.0919999999</v>
      </c>
      <c r="IU5" s="402">
        <v>1308052.7999999998</v>
      </c>
      <c r="IV5" s="402">
        <v>392569.11599999998</v>
      </c>
      <c r="IW5" s="402">
        <v>340032.75599999999</v>
      </c>
      <c r="IX5" s="402">
        <v>887874.51599999995</v>
      </c>
      <c r="IY5" s="402">
        <v>260315.53199999995</v>
      </c>
      <c r="IZ5" s="402">
        <v>931875.32400000014</v>
      </c>
      <c r="JA5" s="402">
        <v>1251362.3999999999</v>
      </c>
      <c r="JB5" s="402">
        <v>353839.20000000007</v>
      </c>
      <c r="JC5" s="402">
        <v>319399.46399999998</v>
      </c>
      <c r="JD5" s="402">
        <v>13700642.928000003</v>
      </c>
      <c r="JE5" s="402">
        <v>3595280.6520000002</v>
      </c>
      <c r="JF5" s="402">
        <v>672696.82799999998</v>
      </c>
      <c r="JG5" s="402">
        <v>347038.83599999989</v>
      </c>
      <c r="JH5" s="402">
        <v>397191.6</v>
      </c>
      <c r="JI5" s="402">
        <v>586071.70799999998</v>
      </c>
      <c r="JJ5" s="402">
        <v>18901815.671999998</v>
      </c>
      <c r="JK5" s="402">
        <v>589665.73199999996</v>
      </c>
      <c r="JL5" s="402">
        <v>2303255.9040000001</v>
      </c>
      <c r="JM5" s="402">
        <v>2738319.9720000001</v>
      </c>
      <c r="JN5" s="402">
        <v>1980861.264</v>
      </c>
      <c r="JO5" s="402">
        <v>3443725.1159999995</v>
      </c>
      <c r="JP5" s="402">
        <v>759731.95200000005</v>
      </c>
      <c r="JQ5" s="402">
        <v>18213029.195999999</v>
      </c>
      <c r="JR5" s="402">
        <v>833275.75200000009</v>
      </c>
      <c r="JS5" s="402">
        <v>327208.95600000001</v>
      </c>
      <c r="JT5" s="402">
        <v>3106145.8559999997</v>
      </c>
      <c r="JU5" s="402">
        <v>4726757.8440000005</v>
      </c>
      <c r="JV5" s="402">
        <v>2505647.844</v>
      </c>
      <c r="JW5" s="402">
        <v>562462.80000000005</v>
      </c>
      <c r="JX5" s="402">
        <v>760529.42400000012</v>
      </c>
      <c r="JY5" s="402">
        <v>31651302.371999994</v>
      </c>
      <c r="JZ5" s="402">
        <v>8017934.5440000016</v>
      </c>
      <c r="KA5" s="402">
        <v>953815.29599999997</v>
      </c>
      <c r="KB5" s="402">
        <v>286344</v>
      </c>
      <c r="KC5" s="402">
        <v>1206606.7680000002</v>
      </c>
      <c r="KD5" s="402">
        <v>211135.88400000002</v>
      </c>
      <c r="KE5" s="402">
        <v>6841042.6920000017</v>
      </c>
      <c r="KF5" s="402">
        <v>594952.19999999995</v>
      </c>
      <c r="KG5" s="402">
        <v>195820.00800000003</v>
      </c>
      <c r="KH5" s="402">
        <v>2037235.6319999998</v>
      </c>
      <c r="KI5" s="402">
        <v>391393.42800000001</v>
      </c>
      <c r="KJ5" s="402">
        <v>1282046.1719999998</v>
      </c>
      <c r="KK5" s="402">
        <v>509452.90799999994</v>
      </c>
      <c r="KL5" s="402">
        <v>177909.04799999998</v>
      </c>
      <c r="KM5" s="402">
        <v>682648.99199999997</v>
      </c>
      <c r="KN5" s="402">
        <v>34694627.412000008</v>
      </c>
      <c r="KO5" s="402">
        <v>2963862.0000000005</v>
      </c>
      <c r="KP5" s="402">
        <v>531804.33600000001</v>
      </c>
      <c r="KQ5" s="402">
        <v>1819227.1199999996</v>
      </c>
      <c r="KR5" s="402">
        <v>2072910.5999999996</v>
      </c>
      <c r="KS5" s="402">
        <v>875108.424</v>
      </c>
      <c r="KT5" s="402">
        <v>2103483.5640000002</v>
      </c>
      <c r="KU5" s="402">
        <v>485171.49599999998</v>
      </c>
      <c r="KV5" s="402">
        <v>1082684.2560000003</v>
      </c>
      <c r="KW5" s="402">
        <v>10335674.808</v>
      </c>
      <c r="KX5" s="402">
        <v>767611.61999999988</v>
      </c>
      <c r="KY5" s="402">
        <v>1073968.7880000002</v>
      </c>
      <c r="KZ5" s="402">
        <v>3250340.1959999995</v>
      </c>
      <c r="LA5" s="402">
        <v>526950.91200000001</v>
      </c>
      <c r="LB5" s="402">
        <v>1958431.2599999998</v>
      </c>
      <c r="LC5" s="402">
        <v>19296846.072000001</v>
      </c>
      <c r="LD5" s="402">
        <v>1844929.8120000002</v>
      </c>
      <c r="LE5" s="402">
        <v>69391466.928000003</v>
      </c>
      <c r="LF5" s="402">
        <v>4374747.3120000008</v>
      </c>
      <c r="LG5" s="402">
        <v>7470214.3080000002</v>
      </c>
      <c r="LH5" s="402">
        <v>7286835.9479999989</v>
      </c>
      <c r="LI5" s="402">
        <v>1212495.6240000003</v>
      </c>
      <c r="LJ5" s="402">
        <v>689757.34799999988</v>
      </c>
      <c r="LK5" s="402">
        <v>427180.38</v>
      </c>
      <c r="LL5" s="402">
        <v>695603.04</v>
      </c>
      <c r="LM5" s="402">
        <v>1038293.4</v>
      </c>
      <c r="LN5" s="402">
        <v>1118276.8560000001</v>
      </c>
      <c r="LO5" s="402">
        <v>115026.228</v>
      </c>
      <c r="LP5" s="402">
        <v>10304124.491999999</v>
      </c>
      <c r="LQ5" s="402">
        <v>1512502.3320000002</v>
      </c>
      <c r="LR5" s="402">
        <v>891537.40799999994</v>
      </c>
      <c r="LS5" s="402">
        <v>40122037.140000001</v>
      </c>
      <c r="LT5" s="402">
        <v>10768923.167999998</v>
      </c>
      <c r="LU5" s="402">
        <v>41011207.704000004</v>
      </c>
      <c r="LV5" s="402">
        <v>9797102.2919999994</v>
      </c>
      <c r="LW5" s="402">
        <v>4475157.7800000012</v>
      </c>
      <c r="LX5" s="402">
        <v>1736708.8320000002</v>
      </c>
      <c r="LY5" s="402">
        <v>4300469.5079999994</v>
      </c>
      <c r="LZ5" s="402">
        <v>4014225.1679999996</v>
      </c>
      <c r="MA5" s="402">
        <v>3698398.9440000006</v>
      </c>
      <c r="MB5" s="402">
        <v>7054986.0240000002</v>
      </c>
      <c r="MC5" s="402">
        <v>3837545.52</v>
      </c>
      <c r="MD5" s="402">
        <v>1164689.8800000001</v>
      </c>
      <c r="ME5" s="402">
        <v>36834375.155999996</v>
      </c>
      <c r="MF5" s="402">
        <v>1245269.0760000001</v>
      </c>
      <c r="MG5" s="402">
        <v>1093316.46</v>
      </c>
      <c r="MH5" s="402">
        <v>289758.20400000003</v>
      </c>
      <c r="MI5" s="402">
        <v>594334.79999999993</v>
      </c>
      <c r="MJ5" s="402">
        <v>731860.32000000007</v>
      </c>
      <c r="MK5" s="402">
        <v>480596.85599999997</v>
      </c>
      <c r="ML5" s="402">
        <v>998896.50000000012</v>
      </c>
      <c r="MM5" s="402">
        <v>763799.00399999996</v>
      </c>
      <c r="MN5" s="402">
        <v>450102.34799999994</v>
      </c>
      <c r="MO5" s="402">
        <v>762405.99600000004</v>
      </c>
      <c r="MP5" s="402">
        <v>500167.06800000003</v>
      </c>
      <c r="MQ5" s="402">
        <v>20671171.403999999</v>
      </c>
      <c r="MR5" s="402">
        <v>207119.78399999999</v>
      </c>
      <c r="MS5" s="402">
        <v>2554630.8959999997</v>
      </c>
      <c r="MT5" s="402">
        <v>1390346.6760000002</v>
      </c>
      <c r="MU5" s="402">
        <v>1071439.608</v>
      </c>
      <c r="MV5" s="402">
        <v>4550282.46</v>
      </c>
      <c r="MW5" s="402">
        <v>1974866.0040000002</v>
      </c>
      <c r="MX5" s="402">
        <v>1611318.7079999999</v>
      </c>
      <c r="MY5" s="402">
        <v>892030.89600000018</v>
      </c>
      <c r="MZ5" s="402">
        <v>169457.73599999998</v>
      </c>
      <c r="NA5" s="402">
        <v>208367.7</v>
      </c>
      <c r="NB5" s="402">
        <v>42261550.33200001</v>
      </c>
      <c r="NC5" s="402">
        <v>2431432.44</v>
      </c>
      <c r="ND5" s="402">
        <v>290630.60399999999</v>
      </c>
      <c r="NE5" s="402">
        <v>2888717.784</v>
      </c>
      <c r="NF5" s="402">
        <v>233223.06000000003</v>
      </c>
      <c r="NG5" s="402">
        <v>979835.6399999999</v>
      </c>
      <c r="NH5" s="402">
        <v>4910905.7640000004</v>
      </c>
      <c r="NI5" s="402">
        <v>840178.25999999989</v>
      </c>
      <c r="NJ5" s="402">
        <v>269055.59999999998</v>
      </c>
      <c r="NK5" s="402">
        <v>214351.20000000004</v>
      </c>
      <c r="NL5" s="402">
        <v>646037.27999999991</v>
      </c>
      <c r="NM5" s="402">
        <v>363613.23599999998</v>
      </c>
      <c r="NN5" s="402">
        <v>8088270.9240000006</v>
      </c>
      <c r="NO5" s="402">
        <v>726805.21199999994</v>
      </c>
      <c r="NP5" s="402">
        <v>494970.9599999999</v>
      </c>
      <c r="NQ5" s="402">
        <v>572455.75199999998</v>
      </c>
      <c r="NR5" s="402">
        <v>1149684.5999999996</v>
      </c>
      <c r="NS5" s="402">
        <v>23595.300000000003</v>
      </c>
      <c r="NT5" s="402">
        <v>72852.348000000013</v>
      </c>
      <c r="NU5" s="402">
        <v>17887837.464000002</v>
      </c>
      <c r="NV5" s="402">
        <v>2239304.2439999999</v>
      </c>
      <c r="NW5" s="402">
        <v>633331.19999999995</v>
      </c>
      <c r="NX5" s="402">
        <v>346441.05599999992</v>
      </c>
      <c r="NY5" s="402">
        <v>579158.61600000004</v>
      </c>
      <c r="NZ5" s="402">
        <v>285324.10800000001</v>
      </c>
      <c r="OA5" s="402">
        <v>327539.49599999998</v>
      </c>
      <c r="OB5" s="402">
        <v>13071609.060000001</v>
      </c>
      <c r="OC5" s="402">
        <v>1164610.5000000002</v>
      </c>
      <c r="OD5" s="402">
        <v>429384.02399999998</v>
      </c>
      <c r="OE5" s="402">
        <v>3164388.3840000005</v>
      </c>
      <c r="OF5" s="402">
        <v>1781744.3160000001</v>
      </c>
      <c r="OG5" s="402">
        <v>762367.81200000003</v>
      </c>
      <c r="OH5" s="402">
        <v>488211.30000000005</v>
      </c>
      <c r="OI5" s="402">
        <v>383584.8</v>
      </c>
      <c r="OJ5" s="402">
        <v>155972.4</v>
      </c>
      <c r="OK5" s="402">
        <v>13695047.604000002</v>
      </c>
      <c r="OL5" s="402">
        <v>2066396.4</v>
      </c>
      <c r="OM5" s="402">
        <v>10088018.208000001</v>
      </c>
      <c r="ON5" s="402">
        <v>881706.31199999992</v>
      </c>
      <c r="OO5" s="402">
        <v>373599.49199999997</v>
      </c>
      <c r="OP5" s="402">
        <v>51659.724000000002</v>
      </c>
      <c r="OQ5" s="402">
        <v>14106241.211999999</v>
      </c>
      <c r="OR5" s="402">
        <v>436151.1</v>
      </c>
      <c r="OS5" s="402">
        <v>302229.228</v>
      </c>
      <c r="OT5" s="402">
        <v>872446.17599999998</v>
      </c>
      <c r="OU5" s="402">
        <v>1525710.84</v>
      </c>
      <c r="OV5" s="402">
        <v>4379947.62</v>
      </c>
      <c r="OW5" s="402">
        <v>507656.33999999997</v>
      </c>
      <c r="OX5" s="402">
        <v>289355.31599999999</v>
      </c>
      <c r="OY5" s="402">
        <v>149818.39200000002</v>
      </c>
      <c r="OZ5" s="402">
        <v>29203718.544</v>
      </c>
      <c r="PA5" s="402">
        <v>1014823.824</v>
      </c>
      <c r="PB5" s="402">
        <v>9726305.1720000003</v>
      </c>
      <c r="PC5" s="402">
        <v>539613.07199999993</v>
      </c>
      <c r="PD5" s="402">
        <v>3369393.8640000005</v>
      </c>
      <c r="PE5" s="402">
        <v>5672405.5799999991</v>
      </c>
      <c r="PF5" s="402">
        <v>1124123.6640000001</v>
      </c>
      <c r="PG5" s="402">
        <v>780128.94000000006</v>
      </c>
      <c r="PH5" s="402">
        <v>3702700.32</v>
      </c>
      <c r="PI5" s="402">
        <v>2940126.588</v>
      </c>
      <c r="PJ5" s="402">
        <v>3478778.7960000001</v>
      </c>
      <c r="PK5" s="402">
        <v>5551195.7999999998</v>
      </c>
      <c r="PL5" s="402">
        <v>731436</v>
      </c>
      <c r="PM5" s="402">
        <v>8263879.1639999989</v>
      </c>
      <c r="PN5" s="402">
        <v>759961.84800000011</v>
      </c>
      <c r="PO5" s="402">
        <v>502530.6</v>
      </c>
      <c r="PP5" s="402">
        <v>164814.29999999999</v>
      </c>
      <c r="PQ5" s="402">
        <v>475233.70799999998</v>
      </c>
      <c r="PR5" s="402">
        <v>59980783.271999992</v>
      </c>
      <c r="PS5" s="402">
        <v>866539.2</v>
      </c>
      <c r="PT5" s="402">
        <v>959352.74400000006</v>
      </c>
      <c r="PU5" s="402">
        <v>1553630.4</v>
      </c>
      <c r="PV5" s="402">
        <v>14990070.515999999</v>
      </c>
      <c r="PW5" s="402">
        <v>465847.66800000001</v>
      </c>
      <c r="PX5" s="402">
        <v>2289490.9680000003</v>
      </c>
      <c r="PY5" s="402">
        <v>638224.80000000005</v>
      </c>
      <c r="PZ5" s="402">
        <v>3462124.14</v>
      </c>
      <c r="QA5" s="402">
        <v>438474.6</v>
      </c>
      <c r="QB5" s="402">
        <v>9964567.2599999998</v>
      </c>
      <c r="QC5" s="402">
        <v>668333.91599999985</v>
      </c>
      <c r="QD5" s="402">
        <v>2116752.3120000004</v>
      </c>
      <c r="QE5" s="402">
        <v>1261329.2279999999</v>
      </c>
      <c r="QF5" s="402">
        <v>1678498.0439999998</v>
      </c>
      <c r="QG5" s="402">
        <v>3090788.2800000003</v>
      </c>
      <c r="QH5" s="402">
        <v>1849492.2599999998</v>
      </c>
      <c r="QI5" s="402">
        <v>452890.87200000003</v>
      </c>
      <c r="QJ5" s="402">
        <v>570523.33199999994</v>
      </c>
      <c r="QK5" s="402">
        <v>4599925.7159999991</v>
      </c>
      <c r="QL5" s="402">
        <v>4663218.6359999999</v>
      </c>
      <c r="QM5" s="402">
        <v>642696.33600000001</v>
      </c>
      <c r="QN5" s="402">
        <v>233648.45999999996</v>
      </c>
      <c r="QO5" s="402">
        <v>157735.20000000001</v>
      </c>
      <c r="QP5" s="402">
        <v>325644.59999999998</v>
      </c>
      <c r="QQ5" s="402">
        <v>166980</v>
      </c>
      <c r="QR5" s="402">
        <v>40561883.676000006</v>
      </c>
      <c r="QS5" s="402">
        <v>824911.34399999981</v>
      </c>
      <c r="QT5" s="402">
        <v>6282057.3959999997</v>
      </c>
      <c r="QU5" s="402">
        <v>1485878.3280000002</v>
      </c>
      <c r="QV5" s="402">
        <v>1155407.1839999999</v>
      </c>
      <c r="QW5" s="402">
        <v>9093210.4680000022</v>
      </c>
      <c r="QX5" s="402">
        <v>1041864.2760000001</v>
      </c>
      <c r="QY5" s="402">
        <v>2578428.2639999995</v>
      </c>
      <c r="QZ5" s="402">
        <v>4683540.108</v>
      </c>
      <c r="RA5" s="402">
        <v>912083.99999999988</v>
      </c>
      <c r="RB5" s="402">
        <v>841016.31599999999</v>
      </c>
      <c r="RC5" s="402">
        <v>302673.59999999998</v>
      </c>
      <c r="RD5" s="402">
        <v>229124.22000000003</v>
      </c>
      <c r="RE5" s="402">
        <v>59204909.039999992</v>
      </c>
      <c r="RF5" s="402">
        <v>7857061.5360000012</v>
      </c>
      <c r="RG5" s="402">
        <v>4575113.7000000011</v>
      </c>
      <c r="RH5" s="402">
        <v>2730954.7199999997</v>
      </c>
      <c r="RI5" s="402">
        <v>1365631.2239999999</v>
      </c>
      <c r="RJ5" s="402">
        <v>1704859.3559999997</v>
      </c>
      <c r="RK5" s="402">
        <v>4028620.2119999998</v>
      </c>
      <c r="RL5" s="402">
        <v>1557462.7560000001</v>
      </c>
      <c r="RM5" s="402">
        <v>2502855.2639999995</v>
      </c>
      <c r="RN5" s="402">
        <v>3422876.844</v>
      </c>
      <c r="RO5" s="402">
        <v>3810901.7280000006</v>
      </c>
      <c r="RP5" s="402">
        <v>725411.53200000001</v>
      </c>
      <c r="RQ5" s="402">
        <v>675341.97600000002</v>
      </c>
      <c r="RR5" s="402">
        <v>1366977.0599999998</v>
      </c>
      <c r="RS5" s="402">
        <v>529164.6</v>
      </c>
      <c r="RT5" s="402">
        <v>922666.05599999998</v>
      </c>
      <c r="RU5" s="402">
        <v>959624.7</v>
      </c>
      <c r="RV5" s="402">
        <v>433211.42399999994</v>
      </c>
      <c r="RW5" s="402">
        <v>337361.40000000008</v>
      </c>
      <c r="RX5" s="402">
        <v>492576.95999999996</v>
      </c>
      <c r="RY5" s="402">
        <v>25385814.504000001</v>
      </c>
      <c r="RZ5" s="402">
        <v>560054.83199999994</v>
      </c>
      <c r="SA5" s="402">
        <v>1201894.2239999997</v>
      </c>
      <c r="SB5" s="402">
        <v>615999.09600000002</v>
      </c>
      <c r="SC5" s="402">
        <v>635789.56800000009</v>
      </c>
      <c r="SD5" s="402">
        <v>869893.5959999999</v>
      </c>
      <c r="SE5" s="402">
        <v>948908.90400000021</v>
      </c>
      <c r="SF5" s="402">
        <v>4432124.0519999992</v>
      </c>
      <c r="SG5" s="402">
        <v>758380.8</v>
      </c>
      <c r="SH5" s="402">
        <v>938859.43200000003</v>
      </c>
      <c r="SI5" s="402">
        <v>744803.92799999996</v>
      </c>
      <c r="SJ5" s="402">
        <v>1602797.8319999999</v>
      </c>
      <c r="SK5" s="402">
        <v>663453.98399999994</v>
      </c>
      <c r="SL5" s="402">
        <v>681464.50800000003</v>
      </c>
      <c r="SM5" s="402">
        <v>12446980.344000001</v>
      </c>
      <c r="SN5" s="402">
        <v>1917899.2080000003</v>
      </c>
      <c r="SO5" s="402">
        <v>797702.38799999992</v>
      </c>
      <c r="SP5" s="402">
        <v>861603.61200000008</v>
      </c>
      <c r="SQ5" s="402">
        <v>236957.60400000002</v>
      </c>
      <c r="SR5" s="402">
        <v>1756571.1119999997</v>
      </c>
      <c r="SS5" s="402">
        <v>443834.97599999997</v>
      </c>
      <c r="ST5" s="402">
        <v>3108127.14</v>
      </c>
      <c r="SU5" s="402">
        <v>692245.35600000003</v>
      </c>
      <c r="SV5" s="402">
        <v>518743.75200000004</v>
      </c>
      <c r="SW5" s="402">
        <v>3017606.7239999999</v>
      </c>
      <c r="SX5" s="402">
        <v>207285.28800000003</v>
      </c>
      <c r="SY5" s="402">
        <v>9748304.4719999973</v>
      </c>
      <c r="SZ5" s="402">
        <v>1159114.848</v>
      </c>
      <c r="TA5" s="402">
        <v>1266246.5760000001</v>
      </c>
      <c r="TB5" s="402">
        <v>2012516.5439999998</v>
      </c>
      <c r="TC5" s="402">
        <v>689863.26000000013</v>
      </c>
      <c r="TD5" s="402">
        <v>1332916.7880000002</v>
      </c>
      <c r="TE5" s="402">
        <v>746553.46799999999</v>
      </c>
      <c r="TF5" s="402">
        <v>394108.15199999994</v>
      </c>
      <c r="TG5" s="402">
        <v>55429269.311999992</v>
      </c>
      <c r="TH5" s="402">
        <v>682690.61999999988</v>
      </c>
      <c r="TI5" s="402">
        <v>1124586.5520000001</v>
      </c>
      <c r="TJ5" s="402">
        <v>2699953.0919999997</v>
      </c>
      <c r="TK5" s="402">
        <v>2471249.0159999998</v>
      </c>
      <c r="TL5" s="402">
        <v>1108301.7119999998</v>
      </c>
      <c r="TM5" s="402">
        <v>632137.06799999997</v>
      </c>
      <c r="TN5" s="402">
        <v>8887039.6080000009</v>
      </c>
      <c r="TO5" s="402">
        <v>1193401.5839999998</v>
      </c>
      <c r="TP5" s="402">
        <v>3071291.7479999997</v>
      </c>
      <c r="TQ5" s="402">
        <v>3087809.6999999997</v>
      </c>
      <c r="TR5" s="402">
        <v>765378.348</v>
      </c>
      <c r="TS5" s="402">
        <v>500354.7</v>
      </c>
      <c r="TT5" s="402">
        <v>1014106.0679999999</v>
      </c>
      <c r="TU5" s="402">
        <v>644457.36</v>
      </c>
      <c r="TV5" s="402">
        <v>554951.54399999999</v>
      </c>
      <c r="TW5" s="402">
        <v>12277432.200000001</v>
      </c>
      <c r="TX5" s="402">
        <v>492461.38799999992</v>
      </c>
      <c r="TY5" s="402">
        <v>24066857.808000002</v>
      </c>
      <c r="TZ5" s="402">
        <v>2399962.2840000005</v>
      </c>
      <c r="UA5" s="402">
        <v>662809.41599999997</v>
      </c>
      <c r="UB5" s="402">
        <v>958094.62800000003</v>
      </c>
      <c r="UC5" s="402">
        <v>14594037.876</v>
      </c>
      <c r="UD5" s="402">
        <v>267724.49999999994</v>
      </c>
      <c r="UE5" s="402">
        <v>325341.96000000002</v>
      </c>
      <c r="UF5" s="402">
        <v>492627</v>
      </c>
      <c r="UG5" s="402">
        <v>618995.86800000013</v>
      </c>
      <c r="UH5" s="402">
        <v>14302577.255999999</v>
      </c>
      <c r="UI5" s="402">
        <v>1164955.7400000002</v>
      </c>
      <c r="UJ5" s="402">
        <v>1022339.856</v>
      </c>
      <c r="UK5" s="402">
        <v>1841232.048</v>
      </c>
      <c r="UL5" s="402">
        <v>921493.69200000004</v>
      </c>
      <c r="UM5" s="402">
        <v>1017289.3439999999</v>
      </c>
      <c r="UN5" s="402">
        <v>66876229.343999997</v>
      </c>
      <c r="UO5" s="402">
        <v>1353275.736</v>
      </c>
      <c r="UP5" s="402">
        <v>1295420.76</v>
      </c>
      <c r="UQ5" s="402">
        <v>7685134.608</v>
      </c>
      <c r="UR5" s="402">
        <v>485551.69199999998</v>
      </c>
      <c r="US5" s="402">
        <v>588337.11600000004</v>
      </c>
      <c r="UT5" s="402">
        <v>2778401.2440000004</v>
      </c>
      <c r="UU5" s="402">
        <v>614891.24400000006</v>
      </c>
      <c r="UV5" s="402">
        <v>535965.16800000006</v>
      </c>
      <c r="UW5" s="402">
        <v>1004847.072</v>
      </c>
      <c r="UX5" s="402">
        <v>1204455.06</v>
      </c>
      <c r="UY5" s="402">
        <v>4336999.4879999999</v>
      </c>
      <c r="UZ5" s="402">
        <v>912894.26399999997</v>
      </c>
      <c r="VA5" s="402">
        <v>2779932.4920000006</v>
      </c>
      <c r="VB5" s="402">
        <v>589497.11999999988</v>
      </c>
      <c r="VC5" s="402">
        <v>305279.75999999995</v>
      </c>
      <c r="VD5" s="402">
        <v>278402.16000000003</v>
      </c>
      <c r="VE5" s="402">
        <v>507424.272</v>
      </c>
      <c r="VF5" s="402">
        <v>3124589.1120000002</v>
      </c>
      <c r="VG5" s="402">
        <v>409019.10000000003</v>
      </c>
      <c r="VH5" s="402">
        <v>214746.50399999999</v>
      </c>
      <c r="VI5" s="402">
        <v>121990.692</v>
      </c>
      <c r="VJ5" s="402">
        <v>30973180.715999998</v>
      </c>
      <c r="VK5" s="402">
        <v>1543139.3520000002</v>
      </c>
      <c r="VL5" s="402">
        <v>1220716.8959999999</v>
      </c>
      <c r="VM5" s="402">
        <v>2220012.7679999997</v>
      </c>
      <c r="VN5" s="402">
        <v>3467729.6759999995</v>
      </c>
      <c r="VO5" s="402">
        <v>4440653.1359999999</v>
      </c>
      <c r="VP5" s="402">
        <v>1253354.2799999998</v>
      </c>
      <c r="VQ5" s="402">
        <v>1074992.4360000002</v>
      </c>
      <c r="VR5" s="402">
        <v>390052.04399999999</v>
      </c>
      <c r="VS5" s="402">
        <v>8972827.1879999992</v>
      </c>
      <c r="VT5" s="402">
        <v>946777.97999999986</v>
      </c>
      <c r="VU5" s="402">
        <v>3789127.0079999999</v>
      </c>
      <c r="VV5" s="402">
        <v>1130581.764</v>
      </c>
      <c r="VW5" s="402">
        <v>391391.68799999997</v>
      </c>
      <c r="VX5" s="402">
        <v>720161.30399999989</v>
      </c>
      <c r="VY5" s="402">
        <v>144128592.516</v>
      </c>
      <c r="VZ5" s="402">
        <v>2803956.66</v>
      </c>
      <c r="WA5" s="402">
        <v>602369.34000000008</v>
      </c>
      <c r="WB5" s="402">
        <v>877513.29599999997</v>
      </c>
      <c r="WC5" s="402">
        <v>602523.68399999989</v>
      </c>
      <c r="WD5" s="402">
        <v>940718.06400000013</v>
      </c>
      <c r="WE5" s="402">
        <v>1766237.9759999998</v>
      </c>
      <c r="WF5" s="402">
        <v>2667446.52</v>
      </c>
      <c r="WG5" s="402">
        <v>1733721.8639999998</v>
      </c>
      <c r="WH5" s="402">
        <v>2166689.0039999997</v>
      </c>
      <c r="WI5" s="402">
        <v>1005799.4519999999</v>
      </c>
      <c r="WJ5" s="402">
        <v>6963370.1159999995</v>
      </c>
      <c r="WK5" s="402">
        <v>2211805.1640000003</v>
      </c>
      <c r="WL5" s="402">
        <v>1709965.4760000003</v>
      </c>
      <c r="WM5" s="402">
        <v>3619571.8920000005</v>
      </c>
      <c r="WN5" s="402">
        <v>1237528.8959999999</v>
      </c>
      <c r="WO5" s="402">
        <v>2542910.8080000002</v>
      </c>
      <c r="WP5" s="402">
        <v>1349541.6</v>
      </c>
      <c r="WQ5" s="402">
        <v>517860.69600000005</v>
      </c>
      <c r="WR5" s="402">
        <v>1616450.6640000001</v>
      </c>
      <c r="WS5" s="402">
        <v>4623760.9559999993</v>
      </c>
      <c r="WT5" s="402">
        <v>763451.46000000008</v>
      </c>
      <c r="WU5" s="402">
        <v>648221.50800000003</v>
      </c>
      <c r="WV5" s="402">
        <v>482198.66399999999</v>
      </c>
      <c r="WW5" s="402">
        <v>475951.54800000007</v>
      </c>
      <c r="WX5" s="402">
        <v>414685.34400000004</v>
      </c>
      <c r="WY5" s="402">
        <v>769748.89199999999</v>
      </c>
      <c r="WZ5" s="402">
        <v>604027.85999999987</v>
      </c>
      <c r="XA5" s="402">
        <v>4889782.1399999997</v>
      </c>
      <c r="XB5" s="402">
        <v>1056179.328</v>
      </c>
      <c r="XC5" s="402">
        <v>393323.31600000011</v>
      </c>
      <c r="XD5" s="402">
        <v>324990.95999999996</v>
      </c>
      <c r="XE5" s="402">
        <v>230026.8</v>
      </c>
      <c r="XF5" s="402">
        <v>50814387.732000008</v>
      </c>
      <c r="XG5" s="402">
        <v>1629122.2800000003</v>
      </c>
      <c r="XH5" s="402">
        <v>1272982.2960000001</v>
      </c>
      <c r="XI5" s="402">
        <v>19181296.103999998</v>
      </c>
      <c r="XJ5" s="402">
        <v>1480207.7640000002</v>
      </c>
      <c r="XK5" s="402">
        <v>1536005.0279999999</v>
      </c>
      <c r="XL5" s="402">
        <v>2687192.5199999996</v>
      </c>
      <c r="XM5" s="402">
        <v>1229326.632</v>
      </c>
      <c r="XN5" s="402">
        <v>2540094.7080000001</v>
      </c>
      <c r="XO5" s="402">
        <v>4435287.4799999995</v>
      </c>
      <c r="XP5" s="402">
        <v>2599431.5999999996</v>
      </c>
      <c r="XQ5" s="402">
        <v>879678.2640000002</v>
      </c>
      <c r="XR5" s="402">
        <v>1269252.8760000002</v>
      </c>
      <c r="XS5" s="402">
        <v>969006.33600000001</v>
      </c>
      <c r="XT5" s="402">
        <v>797057.09999999986</v>
      </c>
      <c r="XU5" s="402">
        <v>875010.91200000001</v>
      </c>
      <c r="XV5" s="402">
        <v>490583.90400000004</v>
      </c>
      <c r="XW5" s="402">
        <v>757734.86399999983</v>
      </c>
      <c r="XX5" s="402">
        <v>1623354.2519999999</v>
      </c>
      <c r="XY5" s="402">
        <v>441457.69199999998</v>
      </c>
      <c r="XZ5" s="402">
        <v>689513.48400000005</v>
      </c>
      <c r="YA5" s="402">
        <v>814984.46399999992</v>
      </c>
      <c r="YB5" s="402">
        <v>1152970.32</v>
      </c>
      <c r="YC5" s="402">
        <v>46655445.167999998</v>
      </c>
      <c r="YD5" s="402">
        <v>1140251.28</v>
      </c>
      <c r="YE5" s="402">
        <v>3900072.168000001</v>
      </c>
      <c r="YF5" s="402">
        <v>681922.848</v>
      </c>
      <c r="YG5" s="402">
        <v>5238164.2799999993</v>
      </c>
      <c r="YH5" s="402">
        <v>784906.5</v>
      </c>
      <c r="YI5" s="402">
        <v>2011354.4519999996</v>
      </c>
      <c r="YJ5" s="402">
        <v>674473.60800000012</v>
      </c>
      <c r="YK5" s="402">
        <v>4817315.76</v>
      </c>
      <c r="YL5" s="402">
        <v>2272096.1880000005</v>
      </c>
      <c r="YM5" s="402">
        <v>1756730.5320000001</v>
      </c>
      <c r="YN5" s="402">
        <v>1003919.8800000002</v>
      </c>
      <c r="YO5" s="402">
        <v>558720.07200000004</v>
      </c>
      <c r="YP5" s="402">
        <v>421680.60000000003</v>
      </c>
      <c r="YQ5" s="402">
        <v>197333.40000000002</v>
      </c>
      <c r="YR5" s="402">
        <v>292406.40000000002</v>
      </c>
      <c r="YS5" s="402">
        <v>386587.41599999997</v>
      </c>
      <c r="YT5" s="402">
        <v>15419971.620000001</v>
      </c>
      <c r="YU5" s="402">
        <v>710750.89199999988</v>
      </c>
      <c r="YV5" s="402">
        <v>1631571.828</v>
      </c>
      <c r="YW5" s="402">
        <v>635906.91599999997</v>
      </c>
      <c r="YX5" s="402">
        <v>2171444.7120000003</v>
      </c>
      <c r="YY5" s="402">
        <v>363782.016</v>
      </c>
      <c r="YZ5" s="402">
        <v>1432990.4279999998</v>
      </c>
      <c r="ZA5" s="402">
        <v>19813945.811999999</v>
      </c>
      <c r="ZB5" s="402">
        <v>593697.45599999989</v>
      </c>
      <c r="ZC5" s="402">
        <v>2488239.7439999999</v>
      </c>
      <c r="ZD5" s="402">
        <v>1384160.3160000001</v>
      </c>
      <c r="ZE5" s="402">
        <v>586366.56000000006</v>
      </c>
      <c r="ZF5" s="402">
        <v>893111.27999999991</v>
      </c>
      <c r="ZG5" s="402">
        <v>854423.9879999999</v>
      </c>
      <c r="ZH5" s="402">
        <v>417544.46400000004</v>
      </c>
      <c r="ZI5" s="402">
        <v>4660664.1959999995</v>
      </c>
      <c r="ZJ5" s="402">
        <v>54747349.644000001</v>
      </c>
      <c r="ZK5" s="402">
        <v>1048990.4639999999</v>
      </c>
      <c r="ZL5" s="402">
        <v>4853377.1639999999</v>
      </c>
      <c r="ZM5" s="402">
        <v>6172005.9839999983</v>
      </c>
      <c r="ZN5" s="402">
        <v>3389389.8119999999</v>
      </c>
      <c r="ZO5" s="402">
        <v>711708.10800000001</v>
      </c>
      <c r="ZP5" s="402">
        <v>1207737.588</v>
      </c>
      <c r="ZQ5" s="402">
        <v>3363175.4159999997</v>
      </c>
      <c r="ZR5" s="402">
        <v>6051012.635999999</v>
      </c>
      <c r="ZS5" s="402">
        <v>4184659.0919999988</v>
      </c>
      <c r="ZT5" s="402">
        <v>778695.58799999999</v>
      </c>
      <c r="ZU5" s="402">
        <v>791014.53599999996</v>
      </c>
      <c r="ZV5" s="402">
        <v>708980.52</v>
      </c>
      <c r="ZW5" s="402">
        <v>3059111.796000001</v>
      </c>
      <c r="ZX5" s="402">
        <v>727298.98800000001</v>
      </c>
      <c r="ZY5" s="402">
        <v>509001.32399999996</v>
      </c>
      <c r="ZZ5" s="402">
        <v>542496.804</v>
      </c>
      <c r="AAA5" s="402">
        <v>631051.61999999988</v>
      </c>
      <c r="AAB5" s="402">
        <v>611178.26400000008</v>
      </c>
      <c r="AAC5" s="402">
        <v>430943.78399999999</v>
      </c>
      <c r="AAD5" s="402">
        <v>729522.43200000003</v>
      </c>
      <c r="AAE5" s="402">
        <v>482851.81200000003</v>
      </c>
      <c r="AAF5" s="402">
        <v>19853794.787999999</v>
      </c>
      <c r="AAG5" s="402">
        <v>564914.11200000008</v>
      </c>
      <c r="AAH5" s="402">
        <v>2941339.548</v>
      </c>
      <c r="AAI5" s="402">
        <v>1237112.4240000001</v>
      </c>
      <c r="AAJ5" s="402">
        <v>694593.924</v>
      </c>
      <c r="AAK5" s="402">
        <v>2135810.0639999998</v>
      </c>
      <c r="AAL5" s="402">
        <v>901061.82000000007</v>
      </c>
      <c r="AAM5" s="402">
        <v>112871577.42</v>
      </c>
      <c r="AAN5" s="402">
        <v>964912.57200000004</v>
      </c>
      <c r="AAO5" s="402">
        <v>428644.86</v>
      </c>
      <c r="AAP5" s="402">
        <v>4122578.2679999997</v>
      </c>
      <c r="AAQ5" s="402">
        <v>3205869.0839999998</v>
      </c>
      <c r="AAR5" s="402">
        <v>1000212.156</v>
      </c>
      <c r="AAS5" s="402">
        <v>1478865.8759999997</v>
      </c>
      <c r="AAT5" s="402">
        <v>1792040.4839999997</v>
      </c>
      <c r="AAU5" s="402">
        <v>4282769.0759999994</v>
      </c>
      <c r="AAV5" s="402">
        <v>947938.81200000003</v>
      </c>
      <c r="AAW5" s="402">
        <v>1704551.7120000001</v>
      </c>
      <c r="AAX5" s="402">
        <v>8108539.9920000006</v>
      </c>
      <c r="AAY5" s="402">
        <v>5153846.904000001</v>
      </c>
      <c r="AAZ5" s="402">
        <v>420357.696</v>
      </c>
      <c r="ABA5" s="402">
        <v>892902.03600000008</v>
      </c>
      <c r="ABB5" s="402">
        <v>711493.20000000007</v>
      </c>
      <c r="ABC5" s="402">
        <v>544100.32799999998</v>
      </c>
      <c r="ABD5" s="402">
        <v>750191.94</v>
      </c>
      <c r="ABE5" s="402">
        <v>541917.11999999988</v>
      </c>
      <c r="ABF5" s="402">
        <v>13620096.252</v>
      </c>
      <c r="ABG5" s="402">
        <v>9973107.9959999993</v>
      </c>
      <c r="ABH5" s="402">
        <v>262080.78</v>
      </c>
      <c r="ABI5" s="402">
        <v>500253.97199999995</v>
      </c>
      <c r="ABJ5" s="402">
        <v>145456.644</v>
      </c>
      <c r="ABK5" s="402">
        <v>377689.58400000003</v>
      </c>
      <c r="ABL5" s="402">
        <v>259443.804</v>
      </c>
      <c r="ABM5" s="402">
        <v>14341227.18</v>
      </c>
      <c r="ABN5" s="402">
        <v>839652.55200000003</v>
      </c>
      <c r="ABO5" s="402">
        <v>591970.88399999996</v>
      </c>
      <c r="ABP5" s="402">
        <v>1064200.2240000002</v>
      </c>
      <c r="ABQ5" s="402">
        <v>1097340.0720000002</v>
      </c>
      <c r="ABR5" s="402">
        <v>1121448.6599999999</v>
      </c>
      <c r="ABS5" s="402">
        <v>1031933.088</v>
      </c>
      <c r="ABT5" s="402">
        <v>916169.82</v>
      </c>
      <c r="ABU5" s="402">
        <v>2992.8</v>
      </c>
      <c r="ABV5" s="402">
        <v>18795383.651999999</v>
      </c>
      <c r="ABW5" s="402">
        <v>287262.82799999998</v>
      </c>
      <c r="ABX5" s="402">
        <v>1006147.3320000002</v>
      </c>
      <c r="ABY5" s="402">
        <v>504241.5</v>
      </c>
      <c r="ABZ5" s="402">
        <v>352154.08799999999</v>
      </c>
      <c r="ACA5" s="402">
        <v>2785512.0959999999</v>
      </c>
      <c r="ACB5" s="402">
        <v>479716.80000000005</v>
      </c>
      <c r="ACC5" s="402">
        <v>578933.24399999995</v>
      </c>
      <c r="ACD5" s="402">
        <v>633240.33600000001</v>
      </c>
      <c r="ACE5" s="402">
        <v>1509403.92</v>
      </c>
      <c r="ACF5" s="402">
        <v>389640.58800000005</v>
      </c>
      <c r="ACG5" s="402">
        <v>58105689.288000003</v>
      </c>
      <c r="ACH5" s="402">
        <v>634232.17200000002</v>
      </c>
      <c r="ACI5" s="402">
        <v>1389498.1320000002</v>
      </c>
      <c r="ACJ5" s="402">
        <v>1363478.7960000001</v>
      </c>
      <c r="ACK5" s="402">
        <v>880271.34</v>
      </c>
      <c r="ACL5" s="402">
        <v>1476518.9159999997</v>
      </c>
      <c r="ACM5" s="402">
        <v>1843138.2840000002</v>
      </c>
      <c r="ACN5" s="402">
        <v>8108969.8680000016</v>
      </c>
      <c r="ACO5" s="402">
        <v>10964391.863999998</v>
      </c>
      <c r="ACP5" s="402">
        <v>726713.83199999982</v>
      </c>
      <c r="ACQ5" s="402">
        <v>1524831.6239999998</v>
      </c>
      <c r="ACR5" s="402">
        <v>3354914.0279999999</v>
      </c>
      <c r="ACS5" s="402">
        <v>1432214.4000000001</v>
      </c>
      <c r="ACT5" s="402">
        <v>9068739.5760000013</v>
      </c>
      <c r="ACU5" s="402">
        <v>923216.44799999997</v>
      </c>
      <c r="ACV5" s="402">
        <v>1705289.3879999998</v>
      </c>
      <c r="ACW5" s="402">
        <v>604629.48</v>
      </c>
      <c r="ACX5" s="402">
        <v>585563.47199999995</v>
      </c>
      <c r="ACY5" s="402">
        <v>684985.95600000001</v>
      </c>
      <c r="ACZ5" s="402">
        <v>293105.90400000004</v>
      </c>
      <c r="ADA5" s="402">
        <v>331908.89999999991</v>
      </c>
      <c r="ADB5" s="402">
        <v>282931.80000000005</v>
      </c>
      <c r="ADC5" s="402">
        <v>455463</v>
      </c>
      <c r="ADD5" s="402">
        <v>9297815.7359999996</v>
      </c>
      <c r="ADE5" s="402">
        <v>6393127.5600000005</v>
      </c>
      <c r="ADF5" s="402">
        <v>223696.356</v>
      </c>
      <c r="ADG5" s="402">
        <v>207762.08400000003</v>
      </c>
      <c r="ADH5" s="402">
        <v>560414.52</v>
      </c>
      <c r="ADI5" s="402">
        <v>611624.72399999993</v>
      </c>
      <c r="ADJ5" s="402">
        <v>621166.87199999997</v>
      </c>
      <c r="ADK5" s="402">
        <v>685574.82000000007</v>
      </c>
      <c r="ADL5" s="402">
        <v>355682.38799999998</v>
      </c>
      <c r="ADM5" s="402">
        <v>36787572.636</v>
      </c>
      <c r="ADN5" s="402">
        <v>1201532.9639999999</v>
      </c>
      <c r="ADO5" s="402">
        <v>882513.91199999989</v>
      </c>
      <c r="ADP5" s="402">
        <v>6719590.824</v>
      </c>
      <c r="ADQ5" s="402">
        <v>157724.80800000002</v>
      </c>
      <c r="ADR5" s="402">
        <v>338155.20000000007</v>
      </c>
      <c r="ADS5" s="402">
        <v>529464.61199999996</v>
      </c>
      <c r="ADT5" s="402">
        <v>297393.45599999995</v>
      </c>
      <c r="ADU5" s="402">
        <v>45699138.780000009</v>
      </c>
      <c r="ADV5" s="402">
        <v>2199042.6360000004</v>
      </c>
      <c r="ADW5" s="402">
        <v>2765220.3600000003</v>
      </c>
      <c r="ADX5" s="402">
        <v>464120.08799999993</v>
      </c>
      <c r="ADY5" s="402">
        <v>445391.89199999999</v>
      </c>
      <c r="ADZ5" s="402">
        <v>1280048.2320000001</v>
      </c>
      <c r="AEA5" s="402">
        <v>598156.272</v>
      </c>
      <c r="AEB5" s="402">
        <v>581867.36400000006</v>
      </c>
      <c r="AEC5" s="402">
        <v>934468.8</v>
      </c>
      <c r="AED5" s="402">
        <v>778178.58</v>
      </c>
      <c r="AEE5" s="402">
        <v>847016.4</v>
      </c>
      <c r="AEF5" s="402">
        <v>2418567.1680000001</v>
      </c>
      <c r="AEG5" s="402">
        <v>769653.50400000007</v>
      </c>
      <c r="AEH5" s="402">
        <v>530319.06000000006</v>
      </c>
      <c r="AEI5" s="402">
        <v>678103.06799999997</v>
      </c>
      <c r="AEJ5" s="402">
        <v>1235895.5759999999</v>
      </c>
      <c r="AEK5" s="402">
        <v>572578.47600000002</v>
      </c>
      <c r="AEL5" s="402">
        <v>4736865.2280000001</v>
      </c>
      <c r="AEM5" s="402">
        <v>257063.50799999997</v>
      </c>
      <c r="AEN5" s="402">
        <v>1007341.9199999999</v>
      </c>
      <c r="AEO5" s="402">
        <v>38163509.520000011</v>
      </c>
      <c r="AEP5" s="402">
        <v>2030027.6999999997</v>
      </c>
      <c r="AEQ5" s="402">
        <v>1663395.3239999998</v>
      </c>
      <c r="AER5" s="402">
        <v>1138455.06</v>
      </c>
      <c r="AES5" s="402">
        <v>710120.71199999994</v>
      </c>
      <c r="AET5" s="402">
        <v>4729021.0680000009</v>
      </c>
      <c r="AEU5" s="402">
        <v>664318.02</v>
      </c>
      <c r="AEV5" s="402">
        <v>1424247.6839999999</v>
      </c>
      <c r="AEW5" s="402">
        <v>937124.49600000016</v>
      </c>
      <c r="AEX5" s="402">
        <v>310206.288</v>
      </c>
      <c r="AEY5" s="402">
        <v>16472275.187999999</v>
      </c>
      <c r="AEZ5" s="402">
        <v>7021644.5520000011</v>
      </c>
      <c r="AFA5" s="402">
        <v>1692680.6519999998</v>
      </c>
      <c r="AFB5" s="402">
        <v>809121.33600000013</v>
      </c>
      <c r="AFC5" s="402">
        <v>952371.19200000004</v>
      </c>
      <c r="AFD5" s="402">
        <v>588801.03600000008</v>
      </c>
      <c r="AFE5" s="402">
        <v>542218.20000000007</v>
      </c>
      <c r="AFF5" s="402">
        <v>578824.65599999996</v>
      </c>
      <c r="AFG5" s="402">
        <v>511417.76399999997</v>
      </c>
      <c r="AFH5" s="402">
        <v>723845.18400000012</v>
      </c>
      <c r="AFI5" s="402">
        <v>320903.65199999994</v>
      </c>
      <c r="AFJ5" s="402">
        <v>386167.22400000005</v>
      </c>
      <c r="AFK5" s="402">
        <v>604263.2640000002</v>
      </c>
      <c r="AFL5" s="402">
        <v>16861611.156000003</v>
      </c>
      <c r="AFM5" s="402">
        <v>1279170.0720000002</v>
      </c>
      <c r="AFN5" s="402">
        <v>615172.52400000009</v>
      </c>
      <c r="AFO5" s="402">
        <v>574388.49599999993</v>
      </c>
      <c r="AFP5" s="402">
        <v>618682.82400000002</v>
      </c>
      <c r="AFQ5" s="402">
        <v>460149.36000000004</v>
      </c>
      <c r="AFR5" s="402">
        <v>253913.73599999998</v>
      </c>
      <c r="AFS5" s="402">
        <v>770179.59600000002</v>
      </c>
      <c r="AFT5" s="402">
        <v>555516.53999999992</v>
      </c>
      <c r="AFU5" s="402">
        <v>323694.10800000007</v>
      </c>
      <c r="AFV5" s="402">
        <v>1759143.0239999997</v>
      </c>
      <c r="AFW5" s="402">
        <v>302839.788</v>
      </c>
      <c r="AFX5" s="402">
        <v>51347543.639999993</v>
      </c>
      <c r="AFY5" s="402">
        <v>973040.14799999993</v>
      </c>
      <c r="AFZ5" s="402">
        <v>1289003.496</v>
      </c>
      <c r="AGA5" s="402">
        <v>1145529.9480000001</v>
      </c>
      <c r="AGB5" s="402">
        <v>5226291.8760000002</v>
      </c>
      <c r="AGC5" s="402">
        <v>1259869.608</v>
      </c>
      <c r="AGD5" s="402">
        <v>716550.35999999987</v>
      </c>
      <c r="AGE5" s="402">
        <v>706074.58800000022</v>
      </c>
      <c r="AGF5" s="402">
        <v>987615.576</v>
      </c>
      <c r="AGG5" s="402">
        <v>961713.5399999998</v>
      </c>
      <c r="AGH5" s="402">
        <v>654499.65599999996</v>
      </c>
      <c r="AGI5" s="402">
        <v>27047218.188000001</v>
      </c>
      <c r="AGJ5" s="402">
        <v>2852953.8</v>
      </c>
      <c r="AGK5" s="402">
        <v>1635771.5160000001</v>
      </c>
      <c r="AGL5" s="402">
        <v>1198511.088</v>
      </c>
      <c r="AGM5" s="402">
        <v>1019765.0880000002</v>
      </c>
      <c r="AGN5" s="402">
        <v>2242073.2199999997</v>
      </c>
      <c r="AGO5" s="402">
        <v>44616.612000000001</v>
      </c>
      <c r="AGP5" s="402">
        <v>384465.99599999998</v>
      </c>
      <c r="AGQ5" s="402">
        <v>38558276.315999985</v>
      </c>
      <c r="AGR5" s="402">
        <v>25329167.568000004</v>
      </c>
      <c r="AGS5" s="402">
        <v>940794.10800000001</v>
      </c>
      <c r="AGT5" s="402">
        <v>1418085.0000000002</v>
      </c>
      <c r="AGU5" s="402">
        <v>2511116.1840000004</v>
      </c>
      <c r="AGV5" s="402">
        <v>1255005.264</v>
      </c>
      <c r="AGW5" s="402">
        <v>658398.39599999995</v>
      </c>
      <c r="AGX5" s="402">
        <v>3083996.3760000006</v>
      </c>
      <c r="AGY5" s="402">
        <v>389505.55200000003</v>
      </c>
      <c r="AGZ5" s="402">
        <v>1067289.7079999999</v>
      </c>
      <c r="AHA5" s="402">
        <v>1261142.7599999998</v>
      </c>
      <c r="AHB5" s="402">
        <v>707508.17999999993</v>
      </c>
      <c r="AHC5" s="402">
        <v>869652.23999999987</v>
      </c>
      <c r="AHD5" s="402">
        <v>426310.71600000007</v>
      </c>
      <c r="AHE5" s="402">
        <v>634134.07200000004</v>
      </c>
      <c r="AHF5" s="402">
        <v>896908.80000000005</v>
      </c>
      <c r="AHG5" s="402">
        <v>454618.45200000005</v>
      </c>
      <c r="AHH5" s="402">
        <v>13673620.955999998</v>
      </c>
      <c r="AHI5" s="402">
        <v>1424311.9200000002</v>
      </c>
      <c r="AHJ5" s="402">
        <v>755836.5959999999</v>
      </c>
      <c r="AHK5" s="402">
        <v>1316035.4279999998</v>
      </c>
      <c r="AHL5" s="402">
        <v>1767397.1279999996</v>
      </c>
      <c r="AHM5" s="402">
        <v>677936.78399999999</v>
      </c>
      <c r="AHN5" s="402">
        <v>722365.72799999989</v>
      </c>
    </row>
    <row r="6" spans="1:898">
      <c r="A6" s="400" t="s">
        <v>6</v>
      </c>
      <c r="B6" s="401" t="s">
        <v>7</v>
      </c>
      <c r="C6" s="402">
        <v>353112653.53199995</v>
      </c>
      <c r="D6" s="402">
        <v>44918204.555999994</v>
      </c>
      <c r="E6" s="402">
        <v>4523246.8679999989</v>
      </c>
      <c r="F6" s="402">
        <v>4572768.3119999999</v>
      </c>
      <c r="G6" s="402">
        <v>6856960.9199999999</v>
      </c>
      <c r="H6" s="402">
        <v>4520981.676</v>
      </c>
      <c r="I6" s="402">
        <v>2349027.2759999996</v>
      </c>
      <c r="J6" s="402">
        <v>40914736.667999998</v>
      </c>
      <c r="K6" s="402">
        <v>3961122.5280000004</v>
      </c>
      <c r="L6" s="402">
        <v>5919590.0159999989</v>
      </c>
      <c r="M6" s="402">
        <v>53307107.724000007</v>
      </c>
      <c r="N6" s="402">
        <v>4411416.1559999995</v>
      </c>
      <c r="O6" s="402">
        <v>25746858.804000001</v>
      </c>
      <c r="P6" s="402">
        <v>10300602.012</v>
      </c>
      <c r="Q6" s="402">
        <v>3827920.284</v>
      </c>
      <c r="R6" s="402">
        <v>4594586.7719999999</v>
      </c>
      <c r="S6" s="402">
        <v>2360086.8840000001</v>
      </c>
      <c r="T6" s="402">
        <v>10114007.723999999</v>
      </c>
      <c r="U6" s="402">
        <v>1389933.8759999999</v>
      </c>
      <c r="V6" s="402">
        <v>2761525.4279999994</v>
      </c>
      <c r="W6" s="402">
        <v>2034780.192</v>
      </c>
      <c r="X6" s="402">
        <v>2756143.2959999996</v>
      </c>
      <c r="Y6" s="402">
        <v>1098112.6800000002</v>
      </c>
      <c r="Z6" s="402">
        <v>978498.36</v>
      </c>
      <c r="AA6" s="402">
        <v>460277831.83200008</v>
      </c>
      <c r="AB6" s="402">
        <v>9583970.3640000001</v>
      </c>
      <c r="AC6" s="402">
        <v>31514635.104000002</v>
      </c>
      <c r="AD6" s="402">
        <v>4324636.392</v>
      </c>
      <c r="AE6" s="402">
        <v>29825057.268000003</v>
      </c>
      <c r="AF6" s="402">
        <v>5791203.4800000004</v>
      </c>
      <c r="AG6" s="402">
        <v>13474052.207999999</v>
      </c>
      <c r="AH6" s="402">
        <v>4175206.0680000009</v>
      </c>
      <c r="AI6" s="402">
        <v>9165790.9680000003</v>
      </c>
      <c r="AJ6" s="402">
        <v>6544761.9239999987</v>
      </c>
      <c r="AK6" s="402">
        <v>2819676.5640000002</v>
      </c>
      <c r="AL6" s="402">
        <v>6651862.1880000001</v>
      </c>
      <c r="AM6" s="402">
        <v>1078772.9280000001</v>
      </c>
      <c r="AN6" s="402">
        <v>5547519.540000001</v>
      </c>
      <c r="AO6" s="402">
        <v>3403785.1799999997</v>
      </c>
      <c r="AP6" s="402">
        <v>22026353.172000002</v>
      </c>
      <c r="AQ6" s="402">
        <v>22729463.855999991</v>
      </c>
      <c r="AR6" s="402">
        <v>2227376.7000000002</v>
      </c>
      <c r="AS6" s="402">
        <v>235215359.32800001</v>
      </c>
      <c r="AT6" s="402">
        <v>17174307.936000001</v>
      </c>
      <c r="AU6" s="402">
        <v>6767844.2639999986</v>
      </c>
      <c r="AV6" s="402">
        <v>13855782.719999999</v>
      </c>
      <c r="AW6" s="402">
        <v>6838115.6639999999</v>
      </c>
      <c r="AX6" s="402">
        <v>4861640.4840000011</v>
      </c>
      <c r="AY6" s="402">
        <v>6094872.7079999996</v>
      </c>
      <c r="AZ6" s="402">
        <v>7712521.0080000004</v>
      </c>
      <c r="BA6" s="402">
        <v>56975457.623999998</v>
      </c>
      <c r="BB6" s="402">
        <v>4978972.9559999993</v>
      </c>
      <c r="BC6" s="402">
        <v>8701725.1080000009</v>
      </c>
      <c r="BD6" s="402">
        <v>21432640.968000002</v>
      </c>
      <c r="BE6" s="402">
        <v>3882523.1160000004</v>
      </c>
      <c r="BF6" s="402">
        <v>2395540.284</v>
      </c>
      <c r="BG6" s="402">
        <v>1536256.6680000001</v>
      </c>
      <c r="BH6" s="402">
        <v>232093144.03200001</v>
      </c>
      <c r="BI6" s="402">
        <v>2534957.6520000002</v>
      </c>
      <c r="BJ6" s="402">
        <v>3044884.5120000001</v>
      </c>
      <c r="BK6" s="402">
        <v>7316423.243999999</v>
      </c>
      <c r="BL6" s="402">
        <v>15190413.780000005</v>
      </c>
      <c r="BM6" s="402">
        <v>12431331.828000002</v>
      </c>
      <c r="BN6" s="402">
        <v>4330872.8159999996</v>
      </c>
      <c r="BO6" s="402">
        <v>8358809.1240000008</v>
      </c>
      <c r="BP6" s="402">
        <v>3060385.3439999996</v>
      </c>
      <c r="BQ6" s="402">
        <v>2230431.5040000002</v>
      </c>
      <c r="BR6" s="402">
        <v>1188951.5999999999</v>
      </c>
      <c r="BS6" s="402">
        <v>1263549.7560000001</v>
      </c>
      <c r="BT6" s="402">
        <v>50220695.736000001</v>
      </c>
      <c r="BU6" s="402">
        <v>553189.03200000012</v>
      </c>
      <c r="BV6" s="402">
        <v>3176701.1999999997</v>
      </c>
      <c r="BW6" s="402">
        <v>187539971.53200001</v>
      </c>
      <c r="BX6" s="402">
        <v>86306929.044000015</v>
      </c>
      <c r="BY6" s="402">
        <v>7077746.4479999989</v>
      </c>
      <c r="BZ6" s="402">
        <v>7114667.0159999998</v>
      </c>
      <c r="CA6" s="402">
        <v>10040037.216</v>
      </c>
      <c r="CB6" s="402">
        <v>6633018.3839999996</v>
      </c>
      <c r="CC6" s="402">
        <v>6908351.4120000005</v>
      </c>
      <c r="CD6" s="402">
        <v>64966.644000000008</v>
      </c>
      <c r="CE6" s="402">
        <v>248649.59999999998</v>
      </c>
      <c r="CF6" s="402">
        <v>473858181.69599998</v>
      </c>
      <c r="CG6" s="402">
        <v>2850532.5719999997</v>
      </c>
      <c r="CH6" s="402">
        <v>23477528.364</v>
      </c>
      <c r="CI6" s="402">
        <v>3811451.5320000001</v>
      </c>
      <c r="CJ6" s="402">
        <v>5909296.7280000001</v>
      </c>
      <c r="CK6" s="402">
        <v>7237585.2000000011</v>
      </c>
      <c r="CL6" s="402">
        <v>5151852.2640000004</v>
      </c>
      <c r="CM6" s="402">
        <v>12577694.723999999</v>
      </c>
      <c r="CN6" s="402">
        <v>3303083.5319999997</v>
      </c>
      <c r="CO6" s="402">
        <v>4237981.3679999998</v>
      </c>
      <c r="CP6" s="402">
        <v>2302120.7159999995</v>
      </c>
      <c r="CQ6" s="402">
        <v>8802200.3760000002</v>
      </c>
      <c r="CR6" s="402">
        <v>3126029.9760000003</v>
      </c>
      <c r="CS6" s="402">
        <v>151740419.028</v>
      </c>
      <c r="CT6" s="402">
        <v>2770049.1240000003</v>
      </c>
      <c r="CU6" s="402">
        <v>5426488.6560000004</v>
      </c>
      <c r="CV6" s="402">
        <v>11414737.943999998</v>
      </c>
      <c r="CW6" s="402">
        <v>2254291.284</v>
      </c>
      <c r="CX6" s="402">
        <v>13053197.640000001</v>
      </c>
      <c r="CY6" s="402">
        <v>3224773.7520000003</v>
      </c>
      <c r="CZ6" s="402">
        <v>2554402.656</v>
      </c>
      <c r="DA6" s="402">
        <v>158713952.65200001</v>
      </c>
      <c r="DB6" s="402">
        <v>5400234.3479999993</v>
      </c>
      <c r="DC6" s="402">
        <v>52177836.240000002</v>
      </c>
      <c r="DD6" s="402">
        <v>30023200.080000002</v>
      </c>
      <c r="DE6" s="402">
        <v>4865766.7079999996</v>
      </c>
      <c r="DF6" s="402">
        <v>14081342.76</v>
      </c>
      <c r="DG6" s="402">
        <v>8050900.8959999997</v>
      </c>
      <c r="DH6" s="402">
        <v>1509512.064</v>
      </c>
      <c r="DI6" s="402">
        <v>3743863.7759999996</v>
      </c>
      <c r="DJ6" s="402">
        <v>3854899.9200000004</v>
      </c>
      <c r="DK6" s="402">
        <v>27480365.243999995</v>
      </c>
      <c r="DL6" s="402">
        <v>113893267.31999999</v>
      </c>
      <c r="DM6" s="402">
        <v>121716539.28</v>
      </c>
      <c r="DN6" s="402">
        <v>11944387.151999999</v>
      </c>
      <c r="DO6" s="402">
        <v>7077895.512000001</v>
      </c>
      <c r="DP6" s="402">
        <v>13926292.272000002</v>
      </c>
      <c r="DQ6" s="402">
        <v>5275037.3520000009</v>
      </c>
      <c r="DR6" s="402">
        <v>3884686.4639999997</v>
      </c>
      <c r="DS6" s="402">
        <v>7172207.3280000007</v>
      </c>
      <c r="DT6" s="402">
        <v>1661052.2760000001</v>
      </c>
      <c r="DU6" s="402">
        <v>539923883.66400003</v>
      </c>
      <c r="DV6" s="402">
        <v>7924218.9959999993</v>
      </c>
      <c r="DW6" s="402">
        <v>5918138.04</v>
      </c>
      <c r="DX6" s="402">
        <v>23515843.931999996</v>
      </c>
      <c r="DY6" s="402">
        <v>12508567.236</v>
      </c>
      <c r="DZ6" s="402">
        <v>11711087.82</v>
      </c>
      <c r="EA6" s="402">
        <v>19027672.884</v>
      </c>
      <c r="EB6" s="402">
        <v>4799751.0719999997</v>
      </c>
      <c r="EC6" s="402">
        <v>15521680.223999999</v>
      </c>
      <c r="ED6" s="402">
        <v>94102326.948000014</v>
      </c>
      <c r="EE6" s="402">
        <v>77784501.167999998</v>
      </c>
      <c r="EF6" s="402">
        <v>4891722.2640000004</v>
      </c>
      <c r="EG6" s="402">
        <v>7620478.2239999985</v>
      </c>
      <c r="EH6" s="402">
        <v>8462463.5280000009</v>
      </c>
      <c r="EI6" s="402">
        <v>9651775.620000001</v>
      </c>
      <c r="EJ6" s="402">
        <v>22373158.211999997</v>
      </c>
      <c r="EK6" s="402">
        <v>6162579.6840000004</v>
      </c>
      <c r="EL6" s="402">
        <v>8943920.2440000009</v>
      </c>
      <c r="EM6" s="402">
        <v>297599386.47599995</v>
      </c>
      <c r="EN6" s="402">
        <v>8112123.1679999996</v>
      </c>
      <c r="EO6" s="402">
        <v>4740036.5879999995</v>
      </c>
      <c r="EP6" s="402">
        <v>8712196.620000001</v>
      </c>
      <c r="EQ6" s="402">
        <v>3633588.7680000002</v>
      </c>
      <c r="ER6" s="402">
        <v>3281526.1680000005</v>
      </c>
      <c r="ES6" s="402">
        <v>8508680.7120000012</v>
      </c>
      <c r="ET6" s="402">
        <v>19703561.147999998</v>
      </c>
      <c r="EU6" s="402">
        <v>4132606.4880000004</v>
      </c>
      <c r="EV6" s="402">
        <v>114670398.38399999</v>
      </c>
      <c r="EW6" s="402">
        <v>2549685.9839999997</v>
      </c>
      <c r="EX6" s="402">
        <v>4549508.9039999992</v>
      </c>
      <c r="EY6" s="402">
        <v>5678799.6120000007</v>
      </c>
      <c r="EZ6" s="402">
        <v>9576897.9240000024</v>
      </c>
      <c r="FA6" s="402">
        <v>18575065.524000004</v>
      </c>
      <c r="FB6" s="402">
        <v>8702533.9919999987</v>
      </c>
      <c r="FC6" s="402">
        <v>6223733.148</v>
      </c>
      <c r="FD6" s="402">
        <v>4687615.3559999987</v>
      </c>
      <c r="FE6" s="402">
        <v>2716720.0919999997</v>
      </c>
      <c r="FF6" s="402">
        <v>5837312.5800000001</v>
      </c>
      <c r="FG6" s="402">
        <v>1493412.4080000001</v>
      </c>
      <c r="FH6" s="402">
        <v>114156389.95200001</v>
      </c>
      <c r="FI6" s="402">
        <v>5455014.6000000006</v>
      </c>
      <c r="FJ6" s="402">
        <v>6467280.9719999991</v>
      </c>
      <c r="FK6" s="402">
        <v>6015113.1599999992</v>
      </c>
      <c r="FL6" s="402">
        <v>11689726.956</v>
      </c>
      <c r="FM6" s="402">
        <v>6060923.7000000002</v>
      </c>
      <c r="FN6" s="402">
        <v>2472820.5240000002</v>
      </c>
      <c r="FO6" s="402">
        <v>675379.78799999994</v>
      </c>
      <c r="FP6" s="402">
        <v>319480292.52000004</v>
      </c>
      <c r="FQ6" s="402">
        <v>10786193.016000003</v>
      </c>
      <c r="FR6" s="402">
        <v>14040515.688000001</v>
      </c>
      <c r="FS6" s="402">
        <v>7171268.9159999993</v>
      </c>
      <c r="FT6" s="402">
        <v>10070320.116</v>
      </c>
      <c r="FU6" s="402">
        <v>8187101.2920000004</v>
      </c>
      <c r="FV6" s="402">
        <v>19041540.936000004</v>
      </c>
      <c r="FW6" s="402">
        <v>9648994.8839999996</v>
      </c>
      <c r="FX6" s="402">
        <v>5030271.8279999997</v>
      </c>
      <c r="FY6" s="402">
        <v>10672889.939999999</v>
      </c>
      <c r="FZ6" s="402">
        <v>14173657.007999999</v>
      </c>
      <c r="GA6" s="402">
        <v>6170428.2720000008</v>
      </c>
      <c r="GB6" s="402">
        <v>1989120.1919999998</v>
      </c>
      <c r="GC6" s="402">
        <v>992178</v>
      </c>
      <c r="GD6" s="402">
        <v>180721756.78800002</v>
      </c>
      <c r="GE6" s="402">
        <v>3729118.7760000001</v>
      </c>
      <c r="GF6" s="402">
        <v>3364376.2200000007</v>
      </c>
      <c r="GG6" s="402">
        <v>36512151.456000008</v>
      </c>
      <c r="GH6" s="402">
        <v>8911477.0199999996</v>
      </c>
      <c r="GI6" s="402">
        <v>6982987.6559999995</v>
      </c>
      <c r="GJ6" s="402">
        <v>7076592.5520000001</v>
      </c>
      <c r="GK6" s="402">
        <v>29506255.668000001</v>
      </c>
      <c r="GL6" s="402">
        <v>2848015.6920000003</v>
      </c>
      <c r="GM6" s="402">
        <v>1811146.8120000002</v>
      </c>
      <c r="GN6" s="402">
        <v>780959.7</v>
      </c>
      <c r="GO6" s="402">
        <v>1261214.1600000001</v>
      </c>
      <c r="GP6" s="402">
        <v>122390109.336</v>
      </c>
      <c r="GQ6" s="402">
        <v>38254452.720000006</v>
      </c>
      <c r="GR6" s="402">
        <v>8134167</v>
      </c>
      <c r="GS6" s="402">
        <v>34246292.340000011</v>
      </c>
      <c r="GT6" s="402">
        <v>4988023.7280000001</v>
      </c>
      <c r="GU6" s="402">
        <v>8284113.2399999993</v>
      </c>
      <c r="GV6" s="402">
        <v>7737129.4680000013</v>
      </c>
      <c r="GW6" s="402">
        <v>3428042.952</v>
      </c>
      <c r="GX6" s="402">
        <v>107090249.796</v>
      </c>
      <c r="GY6" s="402">
        <v>19983207.792000003</v>
      </c>
      <c r="GZ6" s="402">
        <v>13072932.708000001</v>
      </c>
      <c r="HA6" s="402">
        <v>7730067.7200000007</v>
      </c>
      <c r="HB6" s="402">
        <v>354071204.44800001</v>
      </c>
      <c r="HC6" s="402">
        <v>20559846.456</v>
      </c>
      <c r="HD6" s="402">
        <v>17028594.515999999</v>
      </c>
      <c r="HE6" s="402">
        <v>10944996.947999999</v>
      </c>
      <c r="HF6" s="402">
        <v>9948026.6040000003</v>
      </c>
      <c r="HG6" s="402">
        <v>41644807.332000002</v>
      </c>
      <c r="HH6" s="402">
        <v>1616593.4400000004</v>
      </c>
      <c r="HI6" s="402">
        <v>62188922.616000004</v>
      </c>
      <c r="HJ6" s="402">
        <v>3043804.2</v>
      </c>
      <c r="HK6" s="402">
        <v>3608020.7399999993</v>
      </c>
      <c r="HL6" s="402">
        <v>3038185.3679999998</v>
      </c>
      <c r="HM6" s="402">
        <v>3439638.1440000003</v>
      </c>
      <c r="HN6" s="402">
        <v>4536875.58</v>
      </c>
      <c r="HO6" s="402">
        <v>4914573.5880000005</v>
      </c>
      <c r="HP6" s="402">
        <v>1407291.852</v>
      </c>
      <c r="HQ6" s="402">
        <v>207607054.21200004</v>
      </c>
      <c r="HR6" s="402">
        <v>34111401.18</v>
      </c>
      <c r="HS6" s="402">
        <v>6645327.6239999989</v>
      </c>
      <c r="HT6" s="402">
        <v>5002675.2720000008</v>
      </c>
      <c r="HU6" s="402">
        <v>5431086.4679999994</v>
      </c>
      <c r="HV6" s="402">
        <v>4269640.2119999994</v>
      </c>
      <c r="HW6" s="402">
        <v>8152996.9799999995</v>
      </c>
      <c r="HX6" s="402">
        <v>7858006.4159999993</v>
      </c>
      <c r="HY6" s="402">
        <v>6027269.8680000007</v>
      </c>
      <c r="HZ6" s="402">
        <v>6698352.2279999992</v>
      </c>
      <c r="IA6" s="402">
        <v>4734559.1880000001</v>
      </c>
      <c r="IB6" s="402">
        <v>5058742.932</v>
      </c>
      <c r="IC6" s="402">
        <v>1799829.96</v>
      </c>
      <c r="ID6" s="402">
        <v>7700493.7079999996</v>
      </c>
      <c r="IE6" s="402">
        <v>4455834.3000000007</v>
      </c>
      <c r="IF6" s="402">
        <v>5267029.5839999998</v>
      </c>
      <c r="IG6" s="402">
        <v>233478276.02400002</v>
      </c>
      <c r="IH6" s="402">
        <v>63193330.835999995</v>
      </c>
      <c r="II6" s="402">
        <v>5365764.108</v>
      </c>
      <c r="IJ6" s="402">
        <v>13536460.139999999</v>
      </c>
      <c r="IK6" s="402">
        <v>28388759.640000001</v>
      </c>
      <c r="IL6" s="402">
        <v>10800680.424000002</v>
      </c>
      <c r="IM6" s="402">
        <v>3260163.4679999999</v>
      </c>
      <c r="IN6" s="402">
        <v>2914493.2800000007</v>
      </c>
      <c r="IO6" s="402">
        <v>2142272.9759999998</v>
      </c>
      <c r="IP6" s="402">
        <v>2151748.7279999997</v>
      </c>
      <c r="IQ6" s="402">
        <v>4318836.3119999999</v>
      </c>
      <c r="IR6" s="402">
        <v>301721324.66399997</v>
      </c>
      <c r="IS6" s="402">
        <v>76512344.400000006</v>
      </c>
      <c r="IT6" s="402">
        <v>11072235.107999999</v>
      </c>
      <c r="IU6" s="402">
        <v>4803753.5999999996</v>
      </c>
      <c r="IV6" s="402">
        <v>4752672</v>
      </c>
      <c r="IW6" s="402">
        <v>3244736.6520000007</v>
      </c>
      <c r="IX6" s="402">
        <v>6138081.7199999997</v>
      </c>
      <c r="IY6" s="402">
        <v>1832309.7599999998</v>
      </c>
      <c r="IZ6" s="402">
        <v>7493076.9239999987</v>
      </c>
      <c r="JA6" s="402">
        <v>16956466.104000002</v>
      </c>
      <c r="JB6" s="402">
        <v>3666145.2</v>
      </c>
      <c r="JC6" s="402">
        <v>3786926.3160000006</v>
      </c>
      <c r="JD6" s="402">
        <v>141396091.05599999</v>
      </c>
      <c r="JE6" s="402">
        <v>38530886.328000002</v>
      </c>
      <c r="JF6" s="402">
        <v>5802766.0080000004</v>
      </c>
      <c r="JG6" s="402">
        <v>3851686.5</v>
      </c>
      <c r="JH6" s="402">
        <v>5750287.7999999998</v>
      </c>
      <c r="JI6" s="402">
        <v>4361033.8919999991</v>
      </c>
      <c r="JJ6" s="402">
        <v>116144112.684</v>
      </c>
      <c r="JK6" s="402">
        <v>7843363.8960000016</v>
      </c>
      <c r="JL6" s="402">
        <v>10813310.736</v>
      </c>
      <c r="JM6" s="402">
        <v>18687214.752</v>
      </c>
      <c r="JN6" s="402">
        <v>6001040.0160000008</v>
      </c>
      <c r="JO6" s="402">
        <v>20313886.476</v>
      </c>
      <c r="JP6" s="402">
        <v>4542093.8640000001</v>
      </c>
      <c r="JQ6" s="402">
        <v>196936011.15599999</v>
      </c>
      <c r="JR6" s="402">
        <v>7253720.5680000009</v>
      </c>
      <c r="JS6" s="402">
        <v>3512380.1999999997</v>
      </c>
      <c r="JT6" s="402">
        <v>20090757.960000001</v>
      </c>
      <c r="JU6" s="402">
        <v>27404981.82</v>
      </c>
      <c r="JV6" s="402">
        <v>22502111.784000006</v>
      </c>
      <c r="JW6" s="402">
        <v>5026118.352</v>
      </c>
      <c r="JX6" s="402">
        <v>4865215.1040000003</v>
      </c>
      <c r="JY6" s="402">
        <v>276194597.01600003</v>
      </c>
      <c r="JZ6" s="402">
        <v>64307428.079999998</v>
      </c>
      <c r="KA6" s="402">
        <v>7338012.108</v>
      </c>
      <c r="KB6" s="402">
        <v>2578080.2639999995</v>
      </c>
      <c r="KC6" s="402">
        <v>11413463.34</v>
      </c>
      <c r="KD6" s="402">
        <v>2229544.7519999999</v>
      </c>
      <c r="KE6" s="402">
        <v>45511983.767999999</v>
      </c>
      <c r="KF6" s="402">
        <v>7826196.4199999999</v>
      </c>
      <c r="KG6" s="402">
        <v>3162991.9440000001</v>
      </c>
      <c r="KH6" s="402">
        <v>14394530.664000003</v>
      </c>
      <c r="KI6" s="402">
        <v>2157694.068</v>
      </c>
      <c r="KJ6" s="402">
        <v>11842452.876</v>
      </c>
      <c r="KK6" s="402">
        <v>3400561.8480000002</v>
      </c>
      <c r="KL6" s="402">
        <v>909157.79999999993</v>
      </c>
      <c r="KM6" s="402">
        <v>3533830.6319999998</v>
      </c>
      <c r="KN6" s="402">
        <v>284095912.65600002</v>
      </c>
      <c r="KO6" s="402">
        <v>15682414.344000001</v>
      </c>
      <c r="KP6" s="402">
        <v>6855025.811999999</v>
      </c>
      <c r="KQ6" s="402">
        <v>13342795.535999998</v>
      </c>
      <c r="KR6" s="402">
        <v>21218192.172000002</v>
      </c>
      <c r="KS6" s="402">
        <v>5252192.0039999997</v>
      </c>
      <c r="KT6" s="402">
        <v>32867566.031999998</v>
      </c>
      <c r="KU6" s="402">
        <v>7099469.04</v>
      </c>
      <c r="KV6" s="402">
        <v>7738011.54</v>
      </c>
      <c r="KW6" s="402">
        <v>84985433.42400001</v>
      </c>
      <c r="KX6" s="402">
        <v>6526893.959999999</v>
      </c>
      <c r="KY6" s="402">
        <v>7329063.5520000011</v>
      </c>
      <c r="KZ6" s="402">
        <v>21855176.939999998</v>
      </c>
      <c r="LA6" s="402">
        <v>4621681.1519999998</v>
      </c>
      <c r="LB6" s="402">
        <v>12629933.940000001</v>
      </c>
      <c r="LC6" s="402">
        <v>163253332.884</v>
      </c>
      <c r="LD6" s="402">
        <v>12605482.631999999</v>
      </c>
      <c r="LE6" s="402">
        <v>585415088.11200011</v>
      </c>
      <c r="LF6" s="402">
        <v>46074610.548</v>
      </c>
      <c r="LG6" s="402">
        <v>63046331.316000007</v>
      </c>
      <c r="LH6" s="402">
        <v>88849110.395999998</v>
      </c>
      <c r="LI6" s="402">
        <v>9659643.120000001</v>
      </c>
      <c r="LJ6" s="402">
        <v>7066885.1999999993</v>
      </c>
      <c r="LK6" s="402">
        <v>4802484.0240000002</v>
      </c>
      <c r="LL6" s="402">
        <v>8302084.5359999985</v>
      </c>
      <c r="LM6" s="402">
        <v>12419221.620000001</v>
      </c>
      <c r="LN6" s="402">
        <v>11146388.700000001</v>
      </c>
      <c r="LO6" s="402">
        <v>1510463.004</v>
      </c>
      <c r="LP6" s="402">
        <v>89229306.600000009</v>
      </c>
      <c r="LQ6" s="402">
        <v>16279629.588</v>
      </c>
      <c r="LR6" s="402">
        <v>8198229.8760000011</v>
      </c>
      <c r="LS6" s="402">
        <v>187187304.204</v>
      </c>
      <c r="LT6" s="402">
        <v>68033624.796000004</v>
      </c>
      <c r="LU6" s="402">
        <v>281034139.176</v>
      </c>
      <c r="LV6" s="402">
        <v>60860372.424000002</v>
      </c>
      <c r="LW6" s="402">
        <v>33668550.156000003</v>
      </c>
      <c r="LX6" s="402">
        <v>15361058.387999998</v>
      </c>
      <c r="LY6" s="402">
        <v>22419910.068000004</v>
      </c>
      <c r="LZ6" s="402">
        <v>24247542.876000002</v>
      </c>
      <c r="MA6" s="402">
        <v>28204211.447999999</v>
      </c>
      <c r="MB6" s="402">
        <v>45423367.908</v>
      </c>
      <c r="MC6" s="402">
        <v>35494017.516000003</v>
      </c>
      <c r="MD6" s="402">
        <v>6924926.6879999992</v>
      </c>
      <c r="ME6" s="402">
        <v>307838495.86800003</v>
      </c>
      <c r="MF6" s="402">
        <v>8375419.0080000004</v>
      </c>
      <c r="MG6" s="402">
        <v>5240150.7839999991</v>
      </c>
      <c r="MH6" s="402">
        <v>2589616.4280000003</v>
      </c>
      <c r="MI6" s="402">
        <v>3730274.3999999994</v>
      </c>
      <c r="MJ6" s="402">
        <v>6273838.3559999997</v>
      </c>
      <c r="MK6" s="402">
        <v>5486125.9440000011</v>
      </c>
      <c r="ML6" s="402">
        <v>7214541.0839999998</v>
      </c>
      <c r="MM6" s="402">
        <v>6909163.7640000004</v>
      </c>
      <c r="MN6" s="402">
        <v>2524952.9040000001</v>
      </c>
      <c r="MO6" s="402">
        <v>5465232.7319999989</v>
      </c>
      <c r="MP6" s="402">
        <v>4469998.6440000003</v>
      </c>
      <c r="MQ6" s="402">
        <v>139427115.64799997</v>
      </c>
      <c r="MR6" s="402">
        <v>2514134.2199999997</v>
      </c>
      <c r="MS6" s="402">
        <v>11055563.988</v>
      </c>
      <c r="MT6" s="402">
        <v>5271463.5360000003</v>
      </c>
      <c r="MU6" s="402">
        <v>7724984.0159999989</v>
      </c>
      <c r="MV6" s="402">
        <v>21637960.176000003</v>
      </c>
      <c r="MW6" s="402">
        <v>25651198.032000002</v>
      </c>
      <c r="MX6" s="402">
        <v>7738497.4200000009</v>
      </c>
      <c r="MY6" s="402">
        <v>5933404.932</v>
      </c>
      <c r="MZ6" s="402">
        <v>1441158.348</v>
      </c>
      <c r="NA6" s="402">
        <v>1111117.4280000001</v>
      </c>
      <c r="NB6" s="402">
        <v>348934108.40399992</v>
      </c>
      <c r="NC6" s="402">
        <v>15920689.452000001</v>
      </c>
      <c r="ND6" s="402">
        <v>1942744.7159999998</v>
      </c>
      <c r="NE6" s="402">
        <v>26796728.436000008</v>
      </c>
      <c r="NF6" s="402">
        <v>2967674.64</v>
      </c>
      <c r="NG6" s="402">
        <v>8984486.5439999998</v>
      </c>
      <c r="NH6" s="402">
        <v>40095348.792000003</v>
      </c>
      <c r="NI6" s="402">
        <v>8507657.1719999984</v>
      </c>
      <c r="NJ6" s="402">
        <v>838400.32799999998</v>
      </c>
      <c r="NK6" s="402">
        <v>4705183.379999999</v>
      </c>
      <c r="NL6" s="402">
        <v>3794266.6919999998</v>
      </c>
      <c r="NM6" s="402">
        <v>4250453.5080000013</v>
      </c>
      <c r="NN6" s="402">
        <v>87918754.200000003</v>
      </c>
      <c r="NO6" s="402">
        <v>5460139.5599999996</v>
      </c>
      <c r="NP6" s="402">
        <v>4141266.2760000001</v>
      </c>
      <c r="NQ6" s="402">
        <v>5305607.7720000008</v>
      </c>
      <c r="NR6" s="402">
        <v>10516326.228</v>
      </c>
      <c r="NS6" s="402">
        <v>566675.30399999989</v>
      </c>
      <c r="NT6" s="402">
        <v>1194633.2520000001</v>
      </c>
      <c r="NU6" s="402">
        <v>219487538.74799997</v>
      </c>
      <c r="NV6" s="402">
        <v>24334278.239999998</v>
      </c>
      <c r="NW6" s="402">
        <v>2945208</v>
      </c>
      <c r="NX6" s="402">
        <v>2959409.1360000004</v>
      </c>
      <c r="NY6" s="402">
        <v>4094511.0359999994</v>
      </c>
      <c r="NZ6" s="402">
        <v>3246182.6880000001</v>
      </c>
      <c r="OA6" s="402">
        <v>3185674.9679999994</v>
      </c>
      <c r="OB6" s="402">
        <v>139487000.39999998</v>
      </c>
      <c r="OC6" s="402">
        <v>5917911.9120000005</v>
      </c>
      <c r="OD6" s="402">
        <v>2989045.6679999996</v>
      </c>
      <c r="OE6" s="402">
        <v>24043527.479999997</v>
      </c>
      <c r="OF6" s="402">
        <v>9776288.2919999994</v>
      </c>
      <c r="OG6" s="402">
        <v>7163763.9359999998</v>
      </c>
      <c r="OH6" s="402">
        <v>4400973.648000001</v>
      </c>
      <c r="OI6" s="402">
        <v>1952417.8319999999</v>
      </c>
      <c r="OJ6" s="402">
        <v>804121.2</v>
      </c>
      <c r="OK6" s="402">
        <v>131933288.78399999</v>
      </c>
      <c r="OL6" s="402">
        <v>23957469.960000001</v>
      </c>
      <c r="OM6" s="402">
        <v>40419609.311999999</v>
      </c>
      <c r="ON6" s="402">
        <v>4941955.26</v>
      </c>
      <c r="OO6" s="402">
        <v>4106272.8120000004</v>
      </c>
      <c r="OP6" s="402">
        <v>659260.44000000006</v>
      </c>
      <c r="OQ6" s="402">
        <v>98761860.516000003</v>
      </c>
      <c r="OR6" s="402">
        <v>2966570.4</v>
      </c>
      <c r="OS6" s="402">
        <v>4056427.7280000006</v>
      </c>
      <c r="OT6" s="402">
        <v>5006468.9639999997</v>
      </c>
      <c r="OU6" s="402">
        <v>10615516.320000002</v>
      </c>
      <c r="OV6" s="402">
        <v>37298148</v>
      </c>
      <c r="OW6" s="402">
        <v>2810748.852</v>
      </c>
      <c r="OX6" s="402">
        <v>1420298.2199999997</v>
      </c>
      <c r="OY6" s="402">
        <v>1758368.1600000001</v>
      </c>
      <c r="OZ6" s="402">
        <v>165777007.19999996</v>
      </c>
      <c r="PA6" s="402">
        <v>3955695.0119999996</v>
      </c>
      <c r="PB6" s="402">
        <v>39363806.244000003</v>
      </c>
      <c r="PC6" s="402">
        <v>4365447.9960000003</v>
      </c>
      <c r="PD6" s="402">
        <v>24153944.135999996</v>
      </c>
      <c r="PE6" s="402">
        <v>21788583.491999999</v>
      </c>
      <c r="PF6" s="402">
        <v>4757708.3279999997</v>
      </c>
      <c r="PG6" s="402">
        <v>3940137.2520000003</v>
      </c>
      <c r="PH6" s="402">
        <v>14655396.059999999</v>
      </c>
      <c r="PI6" s="402">
        <v>5360869.3679999998</v>
      </c>
      <c r="PJ6" s="402">
        <v>12719351.495999999</v>
      </c>
      <c r="PK6" s="402">
        <v>34245712.535999998</v>
      </c>
      <c r="PL6" s="402">
        <v>5233863.5999999996</v>
      </c>
      <c r="PM6" s="402">
        <v>45696225.396000005</v>
      </c>
      <c r="PN6" s="402">
        <v>4702411.8000000007</v>
      </c>
      <c r="PO6" s="402">
        <v>1897211.4600000002</v>
      </c>
      <c r="PP6" s="402">
        <v>1017360.8160000001</v>
      </c>
      <c r="PQ6" s="402">
        <v>1462940.952</v>
      </c>
      <c r="PR6" s="402">
        <v>403266366.40800005</v>
      </c>
      <c r="PS6" s="402">
        <v>5489211.6720000003</v>
      </c>
      <c r="PT6" s="402">
        <v>4421268.8279999997</v>
      </c>
      <c r="PU6" s="402">
        <v>10128644.039999999</v>
      </c>
      <c r="PV6" s="402">
        <v>78630371.928000003</v>
      </c>
      <c r="PW6" s="402">
        <v>4521520.7040000008</v>
      </c>
      <c r="PX6" s="402">
        <v>19411157.568000004</v>
      </c>
      <c r="PY6" s="402">
        <v>4616996.4719999991</v>
      </c>
      <c r="PZ6" s="402">
        <v>29018353.968000002</v>
      </c>
      <c r="QA6" s="402">
        <v>3054641.7719999999</v>
      </c>
      <c r="QB6" s="402">
        <v>35711036.544</v>
      </c>
      <c r="QC6" s="402">
        <v>4850977.1639999999</v>
      </c>
      <c r="QD6" s="402">
        <v>15641700.515999999</v>
      </c>
      <c r="QE6" s="402">
        <v>9098822.4240000024</v>
      </c>
      <c r="QF6" s="402">
        <v>9595954.2959999982</v>
      </c>
      <c r="QG6" s="402">
        <v>19828743.876000002</v>
      </c>
      <c r="QH6" s="402">
        <v>9816041.0759999994</v>
      </c>
      <c r="QI6" s="402">
        <v>3506134.8</v>
      </c>
      <c r="QJ6" s="402">
        <v>2447017.6320000002</v>
      </c>
      <c r="QK6" s="402">
        <v>25015815.024</v>
      </c>
      <c r="QL6" s="402">
        <v>23581672.488000005</v>
      </c>
      <c r="QM6" s="402">
        <v>3801035.5920000002</v>
      </c>
      <c r="QN6" s="402">
        <v>911224.5</v>
      </c>
      <c r="QO6" s="402">
        <v>1434332.4</v>
      </c>
      <c r="QP6" s="402">
        <v>1715878.7999999998</v>
      </c>
      <c r="QQ6" s="402">
        <v>0</v>
      </c>
      <c r="QR6" s="402">
        <v>237392266.248</v>
      </c>
      <c r="QS6" s="402">
        <v>3882454.6920000003</v>
      </c>
      <c r="QT6" s="402">
        <v>34761921.671999998</v>
      </c>
      <c r="QU6" s="402">
        <v>8123349.6119999997</v>
      </c>
      <c r="QV6" s="402">
        <v>7093869.7800000003</v>
      </c>
      <c r="QW6" s="402">
        <v>33998760.323999994</v>
      </c>
      <c r="QX6" s="402">
        <v>5069285.4000000004</v>
      </c>
      <c r="QY6" s="402">
        <v>12372945.924000001</v>
      </c>
      <c r="QZ6" s="402">
        <v>31757384.279999994</v>
      </c>
      <c r="RA6" s="402">
        <v>4607432.7720000008</v>
      </c>
      <c r="RB6" s="402">
        <v>3160431.7199999997</v>
      </c>
      <c r="RC6" s="402">
        <v>1873839.9000000001</v>
      </c>
      <c r="RD6" s="402">
        <v>968694.40800000005</v>
      </c>
      <c r="RE6" s="402">
        <v>352584458.40000004</v>
      </c>
      <c r="RF6" s="402">
        <v>26325135.204</v>
      </c>
      <c r="RG6" s="402">
        <v>19176973.991999999</v>
      </c>
      <c r="RH6" s="402">
        <v>13158455.592</v>
      </c>
      <c r="RI6" s="402">
        <v>5254933.5239999993</v>
      </c>
      <c r="RJ6" s="402">
        <v>19623726.684</v>
      </c>
      <c r="RK6" s="402">
        <v>21748576.428000003</v>
      </c>
      <c r="RL6" s="402">
        <v>3866624.304</v>
      </c>
      <c r="RM6" s="402">
        <v>13551042.672000002</v>
      </c>
      <c r="RN6" s="402">
        <v>22347399.947999999</v>
      </c>
      <c r="RO6" s="402">
        <v>32638617.084000006</v>
      </c>
      <c r="RP6" s="402">
        <v>5913995.0759999994</v>
      </c>
      <c r="RQ6" s="402">
        <v>4103418.156</v>
      </c>
      <c r="RR6" s="402">
        <v>7234713.9479999999</v>
      </c>
      <c r="RS6" s="402">
        <v>3851647.3200000003</v>
      </c>
      <c r="RT6" s="402">
        <v>6879682.4159999993</v>
      </c>
      <c r="RU6" s="402">
        <v>5514028.824</v>
      </c>
      <c r="RV6" s="402">
        <v>2334208.548</v>
      </c>
      <c r="RW6" s="402">
        <v>1691500.2600000002</v>
      </c>
      <c r="RX6" s="402">
        <v>1895076.6239999998</v>
      </c>
      <c r="RY6" s="402">
        <v>147099078.43200004</v>
      </c>
      <c r="RZ6" s="402">
        <v>2259992.6399999997</v>
      </c>
      <c r="SA6" s="402">
        <v>7012700.4840000002</v>
      </c>
      <c r="SB6" s="402">
        <v>3501478.44</v>
      </c>
      <c r="SC6" s="402">
        <v>2313230.9160000002</v>
      </c>
      <c r="SD6" s="402">
        <v>2639505.372</v>
      </c>
      <c r="SE6" s="402">
        <v>6261371.3880000012</v>
      </c>
      <c r="SF6" s="402">
        <v>23449938.396000002</v>
      </c>
      <c r="SG6" s="402">
        <v>4541226.42</v>
      </c>
      <c r="SH6" s="402">
        <v>3509925.4440000001</v>
      </c>
      <c r="SI6" s="402">
        <v>3202211.2319999998</v>
      </c>
      <c r="SJ6" s="402">
        <v>14197902.119999999</v>
      </c>
      <c r="SK6" s="402">
        <v>3714947.4719999996</v>
      </c>
      <c r="SL6" s="402">
        <v>2744981.3879999998</v>
      </c>
      <c r="SM6" s="402">
        <v>105413738.652</v>
      </c>
      <c r="SN6" s="402">
        <v>10482790.752</v>
      </c>
      <c r="SO6" s="402">
        <v>5456657.6760000009</v>
      </c>
      <c r="SP6" s="402">
        <v>4816283.8920000009</v>
      </c>
      <c r="SQ6" s="402">
        <v>1871474.6039999998</v>
      </c>
      <c r="SR6" s="402">
        <v>14700773.471999999</v>
      </c>
      <c r="SS6" s="402">
        <v>3597389.8319999999</v>
      </c>
      <c r="ST6" s="402">
        <v>13184639.952000001</v>
      </c>
      <c r="SU6" s="402">
        <v>3962893.7280000001</v>
      </c>
      <c r="SV6" s="402">
        <v>2655999.8759999997</v>
      </c>
      <c r="SW6" s="402">
        <v>29065187.771999996</v>
      </c>
      <c r="SX6" s="402">
        <v>912851.40000000014</v>
      </c>
      <c r="SY6" s="402">
        <v>52199728.812000006</v>
      </c>
      <c r="SZ6" s="402">
        <v>5512252.3079999993</v>
      </c>
      <c r="TA6" s="402">
        <v>5662461.8040000014</v>
      </c>
      <c r="TB6" s="402">
        <v>17718963.732000001</v>
      </c>
      <c r="TC6" s="402">
        <v>6041421.5879999995</v>
      </c>
      <c r="TD6" s="402">
        <v>6507431.5440000016</v>
      </c>
      <c r="TE6" s="402">
        <v>4717419.9720000001</v>
      </c>
      <c r="TF6" s="402">
        <v>2432199.5639999998</v>
      </c>
      <c r="TG6" s="402">
        <v>299941612.57199997</v>
      </c>
      <c r="TH6" s="402">
        <v>3474304.6440000003</v>
      </c>
      <c r="TI6" s="402">
        <v>3787861.6320000002</v>
      </c>
      <c r="TJ6" s="402">
        <v>15788080.991999999</v>
      </c>
      <c r="TK6" s="402">
        <v>14524684.727999998</v>
      </c>
      <c r="TL6" s="402">
        <v>7988968.4400000013</v>
      </c>
      <c r="TM6" s="402">
        <v>1825520.4240000001</v>
      </c>
      <c r="TN6" s="402">
        <v>34107352.175999999</v>
      </c>
      <c r="TO6" s="402">
        <v>4841642.8679999998</v>
      </c>
      <c r="TP6" s="402">
        <v>20428504.655999996</v>
      </c>
      <c r="TQ6" s="402">
        <v>13980725.495999999</v>
      </c>
      <c r="TR6" s="402">
        <v>3178944.9239999996</v>
      </c>
      <c r="TS6" s="402">
        <v>2539659.696</v>
      </c>
      <c r="TT6" s="402">
        <v>8339830.0799999991</v>
      </c>
      <c r="TU6" s="402">
        <v>3409513.4039999996</v>
      </c>
      <c r="TV6" s="402">
        <v>3030891.7560000001</v>
      </c>
      <c r="TW6" s="402">
        <v>65397469.391999997</v>
      </c>
      <c r="TX6" s="402">
        <v>3769803.9479999999</v>
      </c>
      <c r="TY6" s="402">
        <v>161491104.74400002</v>
      </c>
      <c r="TZ6" s="402">
        <v>14947356.756000001</v>
      </c>
      <c r="UA6" s="402">
        <v>4883472.2280000001</v>
      </c>
      <c r="UB6" s="402">
        <v>3564596.7119999998</v>
      </c>
      <c r="UC6" s="402">
        <v>79383647.508000001</v>
      </c>
      <c r="UD6" s="402">
        <v>1739736.3359999999</v>
      </c>
      <c r="UE6" s="402">
        <v>1321759.8600000001</v>
      </c>
      <c r="UF6" s="402">
        <v>1822797.5639999998</v>
      </c>
      <c r="UG6" s="402">
        <v>2296584.7680000002</v>
      </c>
      <c r="UH6" s="402">
        <v>84117311.664000019</v>
      </c>
      <c r="UI6" s="402">
        <v>9586481.0399999991</v>
      </c>
      <c r="UJ6" s="402">
        <v>7081198.2360000005</v>
      </c>
      <c r="UK6" s="402">
        <v>10688958.672</v>
      </c>
      <c r="UL6" s="402">
        <v>5062540.1160000004</v>
      </c>
      <c r="UM6" s="402">
        <v>4553158.9679999994</v>
      </c>
      <c r="UN6" s="402">
        <v>530264732.80799991</v>
      </c>
      <c r="UO6" s="402">
        <v>5969925.9119999986</v>
      </c>
      <c r="UP6" s="402">
        <v>5600923.7039999999</v>
      </c>
      <c r="UQ6" s="402">
        <v>56047945.656000003</v>
      </c>
      <c r="UR6" s="402">
        <v>1689821.9640000002</v>
      </c>
      <c r="US6" s="402">
        <v>4007922.3239999996</v>
      </c>
      <c r="UT6" s="402">
        <v>21885727.655999992</v>
      </c>
      <c r="UU6" s="402">
        <v>3085517.4959999993</v>
      </c>
      <c r="UV6" s="402">
        <v>2980984.5000000005</v>
      </c>
      <c r="UW6" s="402">
        <v>6728056.2239999995</v>
      </c>
      <c r="UX6" s="402">
        <v>6525110.2920000013</v>
      </c>
      <c r="UY6" s="402">
        <v>17625709.956000004</v>
      </c>
      <c r="UZ6" s="402">
        <v>5029066.38</v>
      </c>
      <c r="VA6" s="402">
        <v>14223058.500000002</v>
      </c>
      <c r="VB6" s="402">
        <v>3416407.0680000004</v>
      </c>
      <c r="VC6" s="402">
        <v>2988233.8319999999</v>
      </c>
      <c r="VD6" s="402">
        <v>1809014.2560000001</v>
      </c>
      <c r="VE6" s="402">
        <v>3101208.2399999998</v>
      </c>
      <c r="VF6" s="402">
        <v>26295546.647999998</v>
      </c>
      <c r="VG6" s="402">
        <v>1562954.8320000002</v>
      </c>
      <c r="VH6" s="402">
        <v>1467184.2239999999</v>
      </c>
      <c r="VI6" s="402">
        <v>1194998.04</v>
      </c>
      <c r="VJ6" s="402">
        <v>190174062.53999999</v>
      </c>
      <c r="VK6" s="402">
        <v>8122723.5360000012</v>
      </c>
      <c r="VL6" s="402">
        <v>8467889.1840000004</v>
      </c>
      <c r="VM6" s="402">
        <v>10769629.08</v>
      </c>
      <c r="VN6" s="402">
        <v>13688345.544000002</v>
      </c>
      <c r="VO6" s="402">
        <v>25011493.596000001</v>
      </c>
      <c r="VP6" s="402">
        <v>7973644.068</v>
      </c>
      <c r="VQ6" s="402">
        <v>5695795.7039999999</v>
      </c>
      <c r="VR6" s="402">
        <v>3425187.8999999994</v>
      </c>
      <c r="VS6" s="402">
        <v>46611411.479999997</v>
      </c>
      <c r="VT6" s="402">
        <v>5186060.3760000002</v>
      </c>
      <c r="VU6" s="402">
        <v>15683394</v>
      </c>
      <c r="VV6" s="402">
        <v>5851866.9840000002</v>
      </c>
      <c r="VW6" s="402">
        <v>3183157.9920000001</v>
      </c>
      <c r="VX6" s="402">
        <v>3552730.9679999999</v>
      </c>
      <c r="VY6" s="402">
        <v>1043295147.7559999</v>
      </c>
      <c r="VZ6" s="402">
        <v>13413765.588000001</v>
      </c>
      <c r="WA6" s="402">
        <v>5158465.9560000002</v>
      </c>
      <c r="WB6" s="402">
        <v>4507920.4920000006</v>
      </c>
      <c r="WC6" s="402">
        <v>3729176.2680000002</v>
      </c>
      <c r="WD6" s="402">
        <v>6405785.3760000002</v>
      </c>
      <c r="WE6" s="402">
        <v>10846206.588000001</v>
      </c>
      <c r="WF6" s="402">
        <v>11770647.515999999</v>
      </c>
      <c r="WG6" s="402">
        <v>9345433.6680000015</v>
      </c>
      <c r="WH6" s="402">
        <v>10580292.347999997</v>
      </c>
      <c r="WI6" s="402">
        <v>7457488.0680000009</v>
      </c>
      <c r="WJ6" s="402">
        <v>29595509.976000004</v>
      </c>
      <c r="WK6" s="402">
        <v>9132063.4920000006</v>
      </c>
      <c r="WL6" s="402">
        <v>13777110.036</v>
      </c>
      <c r="WM6" s="402">
        <v>23336286.168000001</v>
      </c>
      <c r="WN6" s="402">
        <v>8210927.1720000003</v>
      </c>
      <c r="WO6" s="402">
        <v>11385128.663999999</v>
      </c>
      <c r="WP6" s="402">
        <v>12189979.415999999</v>
      </c>
      <c r="WQ6" s="402">
        <v>5295979.4519999996</v>
      </c>
      <c r="WR6" s="402">
        <v>13497083.244000001</v>
      </c>
      <c r="WS6" s="402">
        <v>43671441.600000001</v>
      </c>
      <c r="WT6" s="402">
        <v>3422682.4560000002</v>
      </c>
      <c r="WU6" s="402">
        <v>3340251.0120000006</v>
      </c>
      <c r="WV6" s="402">
        <v>3901967.9760000003</v>
      </c>
      <c r="WW6" s="402">
        <v>3297813.6000000006</v>
      </c>
      <c r="WX6" s="402">
        <v>1782776.9160000002</v>
      </c>
      <c r="WY6" s="402">
        <v>3653179.3319999999</v>
      </c>
      <c r="WZ6" s="402">
        <v>3311299.2239999995</v>
      </c>
      <c r="XA6" s="402">
        <v>39976899.144000001</v>
      </c>
      <c r="XB6" s="402">
        <v>4259243.9519999996</v>
      </c>
      <c r="XC6" s="402">
        <v>2106895.3200000003</v>
      </c>
      <c r="XD6" s="402">
        <v>1812075.4679999999</v>
      </c>
      <c r="XE6" s="402">
        <v>1371797.7</v>
      </c>
      <c r="XF6" s="402">
        <v>293717783.01600003</v>
      </c>
      <c r="XG6" s="402">
        <v>6318735.3840000005</v>
      </c>
      <c r="XH6" s="402">
        <v>6333963.5279999999</v>
      </c>
      <c r="XI6" s="402">
        <v>104817133.82399999</v>
      </c>
      <c r="XJ6" s="402">
        <v>9045057.4320000019</v>
      </c>
      <c r="XK6" s="402">
        <v>9289246.7639999986</v>
      </c>
      <c r="XL6" s="402">
        <v>21991748.424000002</v>
      </c>
      <c r="XM6" s="402">
        <v>9057434.8680000007</v>
      </c>
      <c r="XN6" s="402">
        <v>11095885.860000001</v>
      </c>
      <c r="XO6" s="402">
        <v>23066693.976000004</v>
      </c>
      <c r="XP6" s="402">
        <v>14036600.651999999</v>
      </c>
      <c r="XQ6" s="402">
        <v>4322296.7520000003</v>
      </c>
      <c r="XR6" s="402">
        <v>7594509.0720000006</v>
      </c>
      <c r="XS6" s="402">
        <v>6188056.1160000004</v>
      </c>
      <c r="XT6" s="402">
        <v>3065995.3680000002</v>
      </c>
      <c r="XU6" s="402">
        <v>3049310.3639999996</v>
      </c>
      <c r="XV6" s="402">
        <v>3186793.5600000005</v>
      </c>
      <c r="XW6" s="402">
        <v>3129490.128</v>
      </c>
      <c r="XX6" s="402">
        <v>6449157.9359999988</v>
      </c>
      <c r="XY6" s="402">
        <v>3181368.9959999998</v>
      </c>
      <c r="XZ6" s="402">
        <v>5395841.7239999995</v>
      </c>
      <c r="YA6" s="402">
        <v>3036572.4960000003</v>
      </c>
      <c r="YB6" s="402">
        <v>3657810.7079999992</v>
      </c>
      <c r="YC6" s="402">
        <v>411202078.14000005</v>
      </c>
      <c r="YD6" s="402">
        <v>7623621.8760000011</v>
      </c>
      <c r="YE6" s="402">
        <v>28662106.991999999</v>
      </c>
      <c r="YF6" s="402">
        <v>4714222.3679999998</v>
      </c>
      <c r="YG6" s="402">
        <v>45821294.423999995</v>
      </c>
      <c r="YH6" s="402">
        <v>5936079.2879999997</v>
      </c>
      <c r="YI6" s="402">
        <v>17520686.988000002</v>
      </c>
      <c r="YJ6" s="402">
        <v>5247922.6680000005</v>
      </c>
      <c r="YK6" s="402">
        <v>29904958.284000002</v>
      </c>
      <c r="YL6" s="402">
        <v>21712467.576000001</v>
      </c>
      <c r="YM6" s="402">
        <v>11814284.339999998</v>
      </c>
      <c r="YN6" s="402">
        <v>5187644.040000001</v>
      </c>
      <c r="YO6" s="402">
        <v>3553485.3239999996</v>
      </c>
      <c r="YP6" s="402">
        <v>3760414.26</v>
      </c>
      <c r="YQ6" s="402">
        <v>1453008.192</v>
      </c>
      <c r="YR6" s="402">
        <v>2296467.5999999996</v>
      </c>
      <c r="YS6" s="402">
        <v>1746723.2039999997</v>
      </c>
      <c r="YT6" s="402">
        <v>98491615.440000013</v>
      </c>
      <c r="YU6" s="402">
        <v>7324857.7439999999</v>
      </c>
      <c r="YV6" s="402">
        <v>8961336.2400000002</v>
      </c>
      <c r="YW6" s="402">
        <v>2800115.3760000006</v>
      </c>
      <c r="YX6" s="402">
        <v>14674291.548</v>
      </c>
      <c r="YY6" s="402">
        <v>2816697.3960000002</v>
      </c>
      <c r="YZ6" s="402">
        <v>11123948.123999998</v>
      </c>
      <c r="ZA6" s="402">
        <v>111108748.52400002</v>
      </c>
      <c r="ZB6" s="402">
        <v>4915989.1080000009</v>
      </c>
      <c r="ZC6" s="402">
        <v>9916621.4399999995</v>
      </c>
      <c r="ZD6" s="402">
        <v>13526788.223999999</v>
      </c>
      <c r="ZE6" s="402">
        <v>3595769.7719999999</v>
      </c>
      <c r="ZF6" s="402">
        <v>5397074.3279999997</v>
      </c>
      <c r="ZG6" s="402">
        <v>3467723.4479999999</v>
      </c>
      <c r="ZH6" s="402">
        <v>2342913.3360000001</v>
      </c>
      <c r="ZI6" s="402">
        <v>32274552.048</v>
      </c>
      <c r="ZJ6" s="402">
        <v>386102872.51199991</v>
      </c>
      <c r="ZK6" s="402">
        <v>5476818.1200000001</v>
      </c>
      <c r="ZL6" s="402">
        <v>19089907.356000002</v>
      </c>
      <c r="ZM6" s="402">
        <v>40841746.800000004</v>
      </c>
      <c r="ZN6" s="402">
        <v>17434472.231999997</v>
      </c>
      <c r="ZO6" s="402">
        <v>3684894.1439999999</v>
      </c>
      <c r="ZP6" s="402">
        <v>6185395.9919999996</v>
      </c>
      <c r="ZQ6" s="402">
        <v>13276381.728</v>
      </c>
      <c r="ZR6" s="402">
        <v>25125768.348000001</v>
      </c>
      <c r="ZS6" s="402">
        <v>20268367.380000003</v>
      </c>
      <c r="ZT6" s="402">
        <v>3756369.0240000002</v>
      </c>
      <c r="ZU6" s="402">
        <v>2956055.7719999999</v>
      </c>
      <c r="ZV6" s="402">
        <v>4475615.0039999997</v>
      </c>
      <c r="ZW6" s="402">
        <v>10830378.42</v>
      </c>
      <c r="ZX6" s="402">
        <v>3752246.2319999994</v>
      </c>
      <c r="ZY6" s="402">
        <v>2843462.1599999997</v>
      </c>
      <c r="ZZ6" s="402">
        <v>2907959.0280000004</v>
      </c>
      <c r="AAA6" s="402">
        <v>3730894.0799999996</v>
      </c>
      <c r="AAB6" s="402">
        <v>3648609.7080000001</v>
      </c>
      <c r="AAC6" s="402">
        <v>3380460.9120000005</v>
      </c>
      <c r="AAD6" s="402">
        <v>2063563.8360000001</v>
      </c>
      <c r="AAE6" s="402">
        <v>1680986.1000000003</v>
      </c>
      <c r="AAF6" s="402">
        <v>118364130.588</v>
      </c>
      <c r="AAG6" s="402">
        <v>3849142.5239999997</v>
      </c>
      <c r="AAH6" s="402">
        <v>9547939.4639999978</v>
      </c>
      <c r="AAI6" s="402">
        <v>7851481.8480000002</v>
      </c>
      <c r="AAJ6" s="402">
        <v>4637098.9559999993</v>
      </c>
      <c r="AAK6" s="402">
        <v>16709743.176000005</v>
      </c>
      <c r="AAL6" s="402">
        <v>4352789.8679999998</v>
      </c>
      <c r="AAM6" s="402">
        <v>865249148.39999998</v>
      </c>
      <c r="AAN6" s="402">
        <v>6886735.2119999984</v>
      </c>
      <c r="AAO6" s="402">
        <v>3091737.2159999995</v>
      </c>
      <c r="AAP6" s="402">
        <v>24950355.983999997</v>
      </c>
      <c r="AAQ6" s="402">
        <v>22817369.219999999</v>
      </c>
      <c r="AAR6" s="402">
        <v>5454007.0920000002</v>
      </c>
      <c r="AAS6" s="402">
        <v>5660609.8200000003</v>
      </c>
      <c r="AAT6" s="402">
        <v>9782955.0240000002</v>
      </c>
      <c r="AAU6" s="402">
        <v>21341869.007999998</v>
      </c>
      <c r="AAV6" s="402">
        <v>5099366.6279999996</v>
      </c>
      <c r="AAW6" s="402">
        <v>10226868.372</v>
      </c>
      <c r="AAX6" s="402">
        <v>64022984.30399999</v>
      </c>
      <c r="AAY6" s="402">
        <v>19297987.776000001</v>
      </c>
      <c r="AAZ6" s="402">
        <v>2688439.1879999996</v>
      </c>
      <c r="ABA6" s="402">
        <v>4679956.4520000005</v>
      </c>
      <c r="ABB6" s="402">
        <v>4172546.9160000002</v>
      </c>
      <c r="ABC6" s="402">
        <v>2680223.1719999998</v>
      </c>
      <c r="ABD6" s="402">
        <v>3763417.6799999992</v>
      </c>
      <c r="ABE6" s="402">
        <v>2633743.3679999998</v>
      </c>
      <c r="ABF6" s="402">
        <v>63350683.199999996</v>
      </c>
      <c r="ABG6" s="402">
        <v>82665104.207999989</v>
      </c>
      <c r="ABH6" s="402">
        <v>1862885.28</v>
      </c>
      <c r="ABI6" s="402">
        <v>2967280.764</v>
      </c>
      <c r="ABJ6" s="402">
        <v>1051788.936</v>
      </c>
      <c r="ABK6" s="402">
        <v>1942366.8120000002</v>
      </c>
      <c r="ABL6" s="402">
        <v>1927579.716</v>
      </c>
      <c r="ABM6" s="402">
        <v>98116428.168000013</v>
      </c>
      <c r="ABN6" s="402">
        <v>5712833.2800000003</v>
      </c>
      <c r="ABO6" s="402">
        <v>2626166.2080000001</v>
      </c>
      <c r="ABP6" s="402">
        <v>5738766.9719999991</v>
      </c>
      <c r="ABQ6" s="402">
        <v>6548434.512000001</v>
      </c>
      <c r="ABR6" s="402">
        <v>4109971.2960000001</v>
      </c>
      <c r="ABS6" s="402">
        <v>3711645.7199999997</v>
      </c>
      <c r="ABT6" s="402">
        <v>6303456.2640000014</v>
      </c>
      <c r="ABU6" s="402">
        <v>137035.53599999999</v>
      </c>
      <c r="ABV6" s="402">
        <v>221078151.73199999</v>
      </c>
      <c r="ABW6" s="402">
        <v>2654566.7519999999</v>
      </c>
      <c r="ABX6" s="402">
        <v>10584365.640000001</v>
      </c>
      <c r="ABY6" s="402">
        <v>4825792.4160000002</v>
      </c>
      <c r="ABZ6" s="402">
        <v>2657422.1639999999</v>
      </c>
      <c r="ACA6" s="402">
        <v>24002716.224000003</v>
      </c>
      <c r="ACB6" s="402">
        <v>5047447.8839999996</v>
      </c>
      <c r="ACC6" s="402">
        <v>5659424.4960000003</v>
      </c>
      <c r="ACD6" s="402">
        <v>4350634.8000000007</v>
      </c>
      <c r="ACE6" s="402">
        <v>11815085.076000001</v>
      </c>
      <c r="ACF6" s="402">
        <v>2642777.9640000002</v>
      </c>
      <c r="ACG6" s="402">
        <v>424897611.82799995</v>
      </c>
      <c r="ACH6" s="402">
        <v>5089417.595999999</v>
      </c>
      <c r="ACI6" s="402">
        <v>13702445.256000001</v>
      </c>
      <c r="ACJ6" s="402">
        <v>15435192.168000001</v>
      </c>
      <c r="ACK6" s="402">
        <v>4500391.6680000005</v>
      </c>
      <c r="ACL6" s="402">
        <v>13886945.016000001</v>
      </c>
      <c r="ACM6" s="402">
        <v>14741101.152000001</v>
      </c>
      <c r="ACN6" s="402">
        <v>67770906.996000007</v>
      </c>
      <c r="ACO6" s="402">
        <v>85249218.719999999</v>
      </c>
      <c r="ACP6" s="402">
        <v>8445335.0999999978</v>
      </c>
      <c r="ACQ6" s="402">
        <v>8200966.8480000002</v>
      </c>
      <c r="ACR6" s="402">
        <v>17434980.851999998</v>
      </c>
      <c r="ACS6" s="402">
        <v>12239983.199999999</v>
      </c>
      <c r="ACT6" s="402">
        <v>48729254.016000003</v>
      </c>
      <c r="ACU6" s="402">
        <v>6285695.0639999984</v>
      </c>
      <c r="ACV6" s="402">
        <v>11529217.631999999</v>
      </c>
      <c r="ACW6" s="402">
        <v>3140642.6159999999</v>
      </c>
      <c r="ACX6" s="402">
        <v>3943023.216</v>
      </c>
      <c r="ACY6" s="402">
        <v>4916134.0919999992</v>
      </c>
      <c r="ACZ6" s="402">
        <v>2636465.3760000002</v>
      </c>
      <c r="ADA6" s="402">
        <v>2606569.1999999997</v>
      </c>
      <c r="ADB6" s="402">
        <v>1654695.4799999997</v>
      </c>
      <c r="ADC6" s="402">
        <v>3375030.9000000004</v>
      </c>
      <c r="ADD6" s="402">
        <v>74214238.007999986</v>
      </c>
      <c r="ADE6" s="402">
        <v>47149596.983999997</v>
      </c>
      <c r="ADF6" s="402">
        <v>1135594.02</v>
      </c>
      <c r="ADG6" s="402">
        <v>2864360.567999999</v>
      </c>
      <c r="ADH6" s="402">
        <v>6347556.1439999994</v>
      </c>
      <c r="ADI6" s="402">
        <v>2541080.4000000004</v>
      </c>
      <c r="ADJ6" s="402">
        <v>3208281.1799999997</v>
      </c>
      <c r="ADK6" s="402">
        <v>4578072.9120000005</v>
      </c>
      <c r="ADL6" s="402">
        <v>3739705.0800000005</v>
      </c>
      <c r="ADM6" s="402">
        <v>242489076.46799999</v>
      </c>
      <c r="ADN6" s="402">
        <v>5974218.5280000009</v>
      </c>
      <c r="ADO6" s="402">
        <v>6491152.9920000006</v>
      </c>
      <c r="ADP6" s="402">
        <v>66114930.335999995</v>
      </c>
      <c r="ADQ6" s="402">
        <v>1535346.8039999998</v>
      </c>
      <c r="ADR6" s="402">
        <v>2603610</v>
      </c>
      <c r="ADS6" s="402">
        <v>4776691.4759999998</v>
      </c>
      <c r="ADT6" s="402">
        <v>1135611.804</v>
      </c>
      <c r="ADU6" s="402">
        <v>486289306.60799998</v>
      </c>
      <c r="ADV6" s="402">
        <v>24680889.395999998</v>
      </c>
      <c r="ADW6" s="402">
        <v>27314014.104000002</v>
      </c>
      <c r="ADX6" s="402">
        <v>3672027.2399999998</v>
      </c>
      <c r="ADY6" s="402">
        <v>2802044.6519999998</v>
      </c>
      <c r="ADZ6" s="402">
        <v>16882892.256000001</v>
      </c>
      <c r="AEA6" s="402">
        <v>5651342.1600000001</v>
      </c>
      <c r="AEB6" s="402">
        <v>5216628.9959999993</v>
      </c>
      <c r="AEC6" s="402">
        <v>5882563.0440000007</v>
      </c>
      <c r="AED6" s="402">
        <v>3983635.6800000006</v>
      </c>
      <c r="AEE6" s="402">
        <v>5556642.54</v>
      </c>
      <c r="AEF6" s="402">
        <v>13458830.820000002</v>
      </c>
      <c r="AEG6" s="402">
        <v>5368551.6719999993</v>
      </c>
      <c r="AEH6" s="402">
        <v>4304874.4800000004</v>
      </c>
      <c r="AEI6" s="402">
        <v>6105819.8280000007</v>
      </c>
      <c r="AEJ6" s="402">
        <v>10322409.384000001</v>
      </c>
      <c r="AEK6" s="402">
        <v>3428891.9040000001</v>
      </c>
      <c r="AEL6" s="402">
        <v>16832804.075999998</v>
      </c>
      <c r="AEM6" s="402">
        <v>2624406.4080000003</v>
      </c>
      <c r="AEN6" s="402">
        <v>8609709.6840000004</v>
      </c>
      <c r="AEO6" s="402">
        <v>281487772.21199995</v>
      </c>
      <c r="AEP6" s="402">
        <v>13433452.872</v>
      </c>
      <c r="AEQ6" s="402">
        <v>14596681.536000002</v>
      </c>
      <c r="AER6" s="402">
        <v>7017928.1280000005</v>
      </c>
      <c r="AES6" s="402">
        <v>5113853.6040000003</v>
      </c>
      <c r="AET6" s="402">
        <v>28447897.668000001</v>
      </c>
      <c r="AEU6" s="402">
        <v>4810632.9840000002</v>
      </c>
      <c r="AEV6" s="402">
        <v>11379386.148</v>
      </c>
      <c r="AEW6" s="402">
        <v>8008539.7920000004</v>
      </c>
      <c r="AEX6" s="402">
        <v>2481965.1720000003</v>
      </c>
      <c r="AEY6" s="402">
        <v>149565837.86400002</v>
      </c>
      <c r="AEZ6" s="402">
        <v>66551891.987999998</v>
      </c>
      <c r="AFA6" s="402">
        <v>9373253.2199999988</v>
      </c>
      <c r="AFB6" s="402">
        <v>6227664.0479999995</v>
      </c>
      <c r="AFC6" s="402">
        <v>10647973.319999998</v>
      </c>
      <c r="AFD6" s="402">
        <v>5024262.3959999997</v>
      </c>
      <c r="AFE6" s="402">
        <v>2915462.5079999999</v>
      </c>
      <c r="AFF6" s="402">
        <v>6702886.3560000015</v>
      </c>
      <c r="AFG6" s="402">
        <v>4350984.5520000001</v>
      </c>
      <c r="AFH6" s="402">
        <v>7255779.6959999995</v>
      </c>
      <c r="AFI6" s="402">
        <v>3338285.196</v>
      </c>
      <c r="AFJ6" s="402">
        <v>3896092.3919999995</v>
      </c>
      <c r="AFK6" s="402">
        <v>4938103.8719999995</v>
      </c>
      <c r="AFL6" s="402">
        <v>174586790.98799998</v>
      </c>
      <c r="AFM6" s="402">
        <v>14765513.723999999</v>
      </c>
      <c r="AFN6" s="402">
        <v>5071086.5520000001</v>
      </c>
      <c r="AFO6" s="402">
        <v>6175286.6039999994</v>
      </c>
      <c r="AFP6" s="402">
        <v>3901237.4279999998</v>
      </c>
      <c r="AFQ6" s="402">
        <v>3879285.8759999997</v>
      </c>
      <c r="AFR6" s="402">
        <v>3194042.1719999993</v>
      </c>
      <c r="AFS6" s="402">
        <v>5668681.4399999995</v>
      </c>
      <c r="AFT6" s="402">
        <v>4621954.68</v>
      </c>
      <c r="AFU6" s="402">
        <v>3868607.9880000004</v>
      </c>
      <c r="AFV6" s="402">
        <v>8219609.0999999987</v>
      </c>
      <c r="AFW6" s="402">
        <v>2780925.8159999996</v>
      </c>
      <c r="AFX6" s="402">
        <v>318527213.60399997</v>
      </c>
      <c r="AFY6" s="402">
        <v>4366000.1400000006</v>
      </c>
      <c r="AFZ6" s="402">
        <v>8512920</v>
      </c>
      <c r="AGA6" s="402">
        <v>7155038.5799999991</v>
      </c>
      <c r="AGB6" s="402">
        <v>39652260.095999993</v>
      </c>
      <c r="AGC6" s="402">
        <v>12149781.923999999</v>
      </c>
      <c r="AGD6" s="402">
        <v>7913989.4880000018</v>
      </c>
      <c r="AGE6" s="402">
        <v>4167829.932</v>
      </c>
      <c r="AGF6" s="402">
        <v>6114511.9680000003</v>
      </c>
      <c r="AGG6" s="402">
        <v>7357255.3800000008</v>
      </c>
      <c r="AGH6" s="402">
        <v>4753629.6599999992</v>
      </c>
      <c r="AGI6" s="402">
        <v>247880844.08399996</v>
      </c>
      <c r="AGJ6" s="402">
        <v>31393529.075999998</v>
      </c>
      <c r="AGK6" s="402">
        <v>8984734.1640000008</v>
      </c>
      <c r="AGL6" s="402">
        <v>6471074.0520000001</v>
      </c>
      <c r="AGM6" s="402">
        <v>10584897.948000001</v>
      </c>
      <c r="AGN6" s="402">
        <v>16348293.695999999</v>
      </c>
      <c r="AGO6" s="402">
        <v>1487354.952</v>
      </c>
      <c r="AGP6" s="402">
        <v>4092955.5720000006</v>
      </c>
      <c r="AGQ6" s="402">
        <v>347913678.16799998</v>
      </c>
      <c r="AGR6" s="402">
        <v>283974643.34399998</v>
      </c>
      <c r="AGS6" s="402">
        <v>7913932.7880000006</v>
      </c>
      <c r="AGT6" s="402">
        <v>11787862.392000001</v>
      </c>
      <c r="AGU6" s="402">
        <v>32211147.059999999</v>
      </c>
      <c r="AGV6" s="402">
        <v>13409051.856000001</v>
      </c>
      <c r="AGW6" s="402">
        <v>8727410.2560000028</v>
      </c>
      <c r="AGX6" s="402">
        <v>21081421.739999998</v>
      </c>
      <c r="AGY6" s="402">
        <v>4362481.8839999996</v>
      </c>
      <c r="AGZ6" s="402">
        <v>8147300.2919999994</v>
      </c>
      <c r="AHA6" s="402">
        <v>6483724.487999999</v>
      </c>
      <c r="AHB6" s="402">
        <v>7064816.8319999985</v>
      </c>
      <c r="AHC6" s="402">
        <v>8844018.4319999982</v>
      </c>
      <c r="AHD6" s="402">
        <v>2795652.264</v>
      </c>
      <c r="AHE6" s="402">
        <v>4880772.0239999993</v>
      </c>
      <c r="AHF6" s="402">
        <v>6717352.6560000004</v>
      </c>
      <c r="AHG6" s="402">
        <v>3523804.5479999995</v>
      </c>
      <c r="AHH6" s="402">
        <v>85367246.651999995</v>
      </c>
      <c r="AHI6" s="402">
        <v>9669623.4360000007</v>
      </c>
      <c r="AHJ6" s="402">
        <v>5492468.4239999996</v>
      </c>
      <c r="AHK6" s="402">
        <v>7813420.9799999986</v>
      </c>
      <c r="AHL6" s="402">
        <v>14487667.248</v>
      </c>
      <c r="AHM6" s="402">
        <v>4968898.2239999995</v>
      </c>
      <c r="AHN6" s="402">
        <v>2782716.852</v>
      </c>
    </row>
    <row r="7" spans="1:898">
      <c r="A7" s="400" t="s">
        <v>8</v>
      </c>
      <c r="B7" s="401" t="s">
        <v>9</v>
      </c>
      <c r="C7" s="402">
        <v>156392954.31600001</v>
      </c>
      <c r="D7" s="402">
        <v>6760872.6359999971</v>
      </c>
      <c r="E7" s="402">
        <v>496367.79599999991</v>
      </c>
      <c r="F7" s="402">
        <v>2214269.8559999997</v>
      </c>
      <c r="G7" s="402">
        <v>2370690.6000000006</v>
      </c>
      <c r="H7" s="402">
        <v>4390583.5080000004</v>
      </c>
      <c r="I7" s="402">
        <v>636103.19999999995</v>
      </c>
      <c r="J7" s="402">
        <v>11223641.460000003</v>
      </c>
      <c r="K7" s="402">
        <v>1670583.7320000001</v>
      </c>
      <c r="L7" s="402">
        <v>1137586.5359999996</v>
      </c>
      <c r="M7" s="402">
        <v>18479299.800000004</v>
      </c>
      <c r="N7" s="402">
        <v>1364301.9240000001</v>
      </c>
      <c r="O7" s="402">
        <v>2372411.1479999996</v>
      </c>
      <c r="P7" s="402">
        <v>1219604.5200000003</v>
      </c>
      <c r="Q7" s="402">
        <v>1622745.5999999996</v>
      </c>
      <c r="R7" s="402">
        <v>764263.6320000001</v>
      </c>
      <c r="S7" s="402">
        <v>603227.32799999998</v>
      </c>
      <c r="T7" s="402">
        <v>1521032.568</v>
      </c>
      <c r="U7" s="402">
        <v>282954.95999999996</v>
      </c>
      <c r="V7" s="402">
        <v>1835929.0799999998</v>
      </c>
      <c r="W7" s="402">
        <v>736209.38399999985</v>
      </c>
      <c r="X7" s="402">
        <v>1211884.0319999999</v>
      </c>
      <c r="Y7" s="402">
        <v>810125.99999999988</v>
      </c>
      <c r="Z7" s="402">
        <v>409480.24799999991</v>
      </c>
      <c r="AA7" s="402">
        <v>145075608.49200004</v>
      </c>
      <c r="AB7" s="402">
        <v>1455528.564</v>
      </c>
      <c r="AC7" s="402">
        <v>6014196.7440000009</v>
      </c>
      <c r="AD7" s="402">
        <v>996874.98000000021</v>
      </c>
      <c r="AE7" s="402">
        <v>4344449.9759999998</v>
      </c>
      <c r="AF7" s="402">
        <v>2595327.8999999994</v>
      </c>
      <c r="AG7" s="402">
        <v>5651498.7479999997</v>
      </c>
      <c r="AH7" s="402">
        <v>1544450.7600000002</v>
      </c>
      <c r="AI7" s="402">
        <v>2655119.2560000001</v>
      </c>
      <c r="AJ7" s="402">
        <v>1236893.112</v>
      </c>
      <c r="AK7" s="402">
        <v>1123956.5280000004</v>
      </c>
      <c r="AL7" s="402">
        <v>1360925.5800000005</v>
      </c>
      <c r="AM7" s="402">
        <v>887720.5560000001</v>
      </c>
      <c r="AN7" s="402">
        <v>3394727.7480000001</v>
      </c>
      <c r="AO7" s="402">
        <v>810182.99999999988</v>
      </c>
      <c r="AP7" s="402">
        <v>4493896.0319999997</v>
      </c>
      <c r="AQ7" s="402">
        <v>17441497.583999999</v>
      </c>
      <c r="AR7" s="402">
        <v>562158.94799999997</v>
      </c>
      <c r="AS7" s="402">
        <v>58167384.000000007</v>
      </c>
      <c r="AT7" s="402">
        <v>1487793.7080000001</v>
      </c>
      <c r="AU7" s="402">
        <v>1503445.9560000002</v>
      </c>
      <c r="AV7" s="402">
        <v>1232199.7199999995</v>
      </c>
      <c r="AW7" s="402">
        <v>1080996.7199999997</v>
      </c>
      <c r="AX7" s="402">
        <v>973311.43200000038</v>
      </c>
      <c r="AY7" s="402">
        <v>533549.74799999991</v>
      </c>
      <c r="AZ7" s="402">
        <v>841902.19199999957</v>
      </c>
      <c r="BA7" s="402">
        <v>13624865.099999996</v>
      </c>
      <c r="BB7" s="402">
        <v>1548619.2000000002</v>
      </c>
      <c r="BC7" s="402">
        <v>1138394.6760000002</v>
      </c>
      <c r="BD7" s="402">
        <v>4759484.8679999998</v>
      </c>
      <c r="BE7" s="402">
        <v>538838.05199999991</v>
      </c>
      <c r="BF7" s="402">
        <v>261829.06800000009</v>
      </c>
      <c r="BG7" s="402">
        <v>499907.82000000012</v>
      </c>
      <c r="BH7" s="402">
        <v>33720604.008000001</v>
      </c>
      <c r="BI7" s="402">
        <v>534186.78000000014</v>
      </c>
      <c r="BJ7" s="402">
        <v>529559.47200000007</v>
      </c>
      <c r="BK7" s="402">
        <v>2238215.5919999997</v>
      </c>
      <c r="BL7" s="402">
        <v>1367625.7320000001</v>
      </c>
      <c r="BM7" s="402">
        <v>1798489.1879999998</v>
      </c>
      <c r="BN7" s="402">
        <v>980440.5120000001</v>
      </c>
      <c r="BO7" s="402">
        <v>1003603.872</v>
      </c>
      <c r="BP7" s="402">
        <v>485982.70799999998</v>
      </c>
      <c r="BQ7" s="402">
        <v>776229.52800000005</v>
      </c>
      <c r="BR7" s="402">
        <v>551831.1</v>
      </c>
      <c r="BS7" s="402">
        <v>391814.98800000013</v>
      </c>
      <c r="BT7" s="402">
        <v>8725435.5959999971</v>
      </c>
      <c r="BU7" s="402">
        <v>292243.29599999997</v>
      </c>
      <c r="BV7" s="402">
        <v>964612.27199999976</v>
      </c>
      <c r="BW7" s="402">
        <v>44568266.340000004</v>
      </c>
      <c r="BX7" s="402">
        <v>24108115.248000007</v>
      </c>
      <c r="BY7" s="402">
        <v>772249.77600000007</v>
      </c>
      <c r="BZ7" s="402">
        <v>422685.02399999974</v>
      </c>
      <c r="CA7" s="402">
        <v>967158.52800000005</v>
      </c>
      <c r="CB7" s="402">
        <v>638339.42399999988</v>
      </c>
      <c r="CC7" s="402">
        <v>960287.04000000015</v>
      </c>
      <c r="CD7" s="402">
        <v>10909.164000000001</v>
      </c>
      <c r="CE7" s="402">
        <v>3598.7999999999997</v>
      </c>
      <c r="CF7" s="402">
        <v>212668308.51599997</v>
      </c>
      <c r="CG7" s="402">
        <v>6896668.4159999993</v>
      </c>
      <c r="CH7" s="402">
        <v>7957539.0239999993</v>
      </c>
      <c r="CI7" s="402">
        <v>813792.88799999992</v>
      </c>
      <c r="CJ7" s="402">
        <v>1372349.3399999999</v>
      </c>
      <c r="CK7" s="402">
        <v>1586592.0000000005</v>
      </c>
      <c r="CL7" s="402">
        <v>980704.29599999986</v>
      </c>
      <c r="CM7" s="402">
        <v>4022710.4040000001</v>
      </c>
      <c r="CN7" s="402">
        <v>517410.32400000002</v>
      </c>
      <c r="CO7" s="402">
        <v>3159197.5919999992</v>
      </c>
      <c r="CP7" s="402">
        <v>1160644.6440000001</v>
      </c>
      <c r="CQ7" s="402">
        <v>3208570.0559999994</v>
      </c>
      <c r="CR7" s="402">
        <v>982778.13599999994</v>
      </c>
      <c r="CS7" s="402">
        <v>73739728.416000023</v>
      </c>
      <c r="CT7" s="402">
        <v>2191795.6439999999</v>
      </c>
      <c r="CU7" s="402">
        <v>1742268.1919999998</v>
      </c>
      <c r="CV7" s="402">
        <v>3045729.3839999996</v>
      </c>
      <c r="CW7" s="402">
        <v>498252.84000000008</v>
      </c>
      <c r="CX7" s="402">
        <v>2867634.7559999991</v>
      </c>
      <c r="CY7" s="402">
        <v>1144628.9040000001</v>
      </c>
      <c r="CZ7" s="402">
        <v>742387.20000000007</v>
      </c>
      <c r="DA7" s="402">
        <v>126104766.192</v>
      </c>
      <c r="DB7" s="402">
        <v>1651229.8800000008</v>
      </c>
      <c r="DC7" s="402">
        <v>9765452.0280000009</v>
      </c>
      <c r="DD7" s="402">
        <v>22215319.175999995</v>
      </c>
      <c r="DE7" s="402">
        <v>1694007.2760000001</v>
      </c>
      <c r="DF7" s="402">
        <v>4195753.5599999987</v>
      </c>
      <c r="DG7" s="402">
        <v>6129636.8880000012</v>
      </c>
      <c r="DH7" s="402">
        <v>407185.58400000009</v>
      </c>
      <c r="DI7" s="402">
        <v>1307477.5559999999</v>
      </c>
      <c r="DJ7" s="402">
        <v>1856531.0159999998</v>
      </c>
      <c r="DK7" s="402">
        <v>4806694.4999999981</v>
      </c>
      <c r="DL7" s="402">
        <v>34875366.431999996</v>
      </c>
      <c r="DM7" s="402">
        <v>42493494.227999993</v>
      </c>
      <c r="DN7" s="402">
        <v>1250942.9279999996</v>
      </c>
      <c r="DO7" s="402">
        <v>1223747.3999999999</v>
      </c>
      <c r="DP7" s="402">
        <v>2326565.2080000006</v>
      </c>
      <c r="DQ7" s="402">
        <v>1421617.0800000005</v>
      </c>
      <c r="DR7" s="402">
        <v>1839007.6799999997</v>
      </c>
      <c r="DS7" s="402">
        <v>2040525.5999999996</v>
      </c>
      <c r="DT7" s="402">
        <v>628339.5959999999</v>
      </c>
      <c r="DU7" s="402">
        <v>267371522.20800003</v>
      </c>
      <c r="DV7" s="402">
        <v>1292197.1879999996</v>
      </c>
      <c r="DW7" s="402">
        <v>2641175.5800000005</v>
      </c>
      <c r="DX7" s="402">
        <v>2734464.0120000001</v>
      </c>
      <c r="DY7" s="402">
        <v>2827994.0399999991</v>
      </c>
      <c r="DZ7" s="402">
        <v>3117643.6080000005</v>
      </c>
      <c r="EA7" s="402">
        <v>5108641.0799999991</v>
      </c>
      <c r="EB7" s="402">
        <v>1610481.9600000002</v>
      </c>
      <c r="EC7" s="402">
        <v>2412973.6440000003</v>
      </c>
      <c r="ED7" s="402">
        <v>33263559.048000012</v>
      </c>
      <c r="EE7" s="402">
        <v>27405613.080000002</v>
      </c>
      <c r="EF7" s="402">
        <v>1009457.2560000001</v>
      </c>
      <c r="EG7" s="402">
        <v>1370302.5720000002</v>
      </c>
      <c r="EH7" s="402">
        <v>696975.92400000012</v>
      </c>
      <c r="EI7" s="402">
        <v>1050583.3559999999</v>
      </c>
      <c r="EJ7" s="402">
        <v>2808038.6880000015</v>
      </c>
      <c r="EK7" s="402">
        <v>764887.33199999982</v>
      </c>
      <c r="EL7" s="402">
        <v>663443.55600000022</v>
      </c>
      <c r="EM7" s="402">
        <v>63728755.679999992</v>
      </c>
      <c r="EN7" s="402">
        <v>1018401.5279999998</v>
      </c>
      <c r="EO7" s="402">
        <v>1849648.6799999992</v>
      </c>
      <c r="EP7" s="402">
        <v>1131836.3520000002</v>
      </c>
      <c r="EQ7" s="402">
        <v>225024.08399999997</v>
      </c>
      <c r="ER7" s="402">
        <v>277274.09999999992</v>
      </c>
      <c r="ES7" s="402">
        <v>1367294.328</v>
      </c>
      <c r="ET7" s="402">
        <v>2399369.8680000002</v>
      </c>
      <c r="EU7" s="402">
        <v>1340011.4039999999</v>
      </c>
      <c r="EV7" s="402">
        <v>66070797.072000004</v>
      </c>
      <c r="EW7" s="402">
        <v>1075956.2279999999</v>
      </c>
      <c r="EX7" s="402">
        <v>1349590.4279999998</v>
      </c>
      <c r="EY7" s="402">
        <v>3174794.4839999997</v>
      </c>
      <c r="EZ7" s="402">
        <v>2674700.0159999998</v>
      </c>
      <c r="FA7" s="402">
        <v>5947734.5520000001</v>
      </c>
      <c r="FB7" s="402">
        <v>3051471.2639999995</v>
      </c>
      <c r="FC7" s="402">
        <v>4066847.8320000004</v>
      </c>
      <c r="FD7" s="402">
        <v>1543265.5440000002</v>
      </c>
      <c r="FE7" s="402">
        <v>971257.14</v>
      </c>
      <c r="FF7" s="402">
        <v>1670983.1999999997</v>
      </c>
      <c r="FG7" s="402">
        <v>1025865.3480000001</v>
      </c>
      <c r="FH7" s="402">
        <v>51089981.184</v>
      </c>
      <c r="FI7" s="402">
        <v>1620158.6280000005</v>
      </c>
      <c r="FJ7" s="402">
        <v>1170824.676</v>
      </c>
      <c r="FK7" s="402">
        <v>831574.29600000009</v>
      </c>
      <c r="FL7" s="402">
        <v>2471496.3119999999</v>
      </c>
      <c r="FM7" s="402">
        <v>2179226.6880000001</v>
      </c>
      <c r="FN7" s="402">
        <v>391998.82800000004</v>
      </c>
      <c r="FO7" s="402">
        <v>236554.03200000004</v>
      </c>
      <c r="FP7" s="402">
        <v>161623380.49200001</v>
      </c>
      <c r="FQ7" s="402">
        <v>937317.54</v>
      </c>
      <c r="FR7" s="402">
        <v>1440236.4840000004</v>
      </c>
      <c r="FS7" s="402">
        <v>1452740.7120000001</v>
      </c>
      <c r="FT7" s="402">
        <v>2018902.4279999998</v>
      </c>
      <c r="FU7" s="402">
        <v>1925738.4240000001</v>
      </c>
      <c r="FV7" s="402">
        <v>5221422.4440000001</v>
      </c>
      <c r="FW7" s="402">
        <v>2353551</v>
      </c>
      <c r="FX7" s="402">
        <v>626570.61599999981</v>
      </c>
      <c r="FY7" s="402">
        <v>1951161.6</v>
      </c>
      <c r="FZ7" s="402">
        <v>4596383.8320000004</v>
      </c>
      <c r="GA7" s="402">
        <v>2214985.0200000005</v>
      </c>
      <c r="GB7" s="402">
        <v>731626.71600000013</v>
      </c>
      <c r="GC7" s="402">
        <v>531913.19999999995</v>
      </c>
      <c r="GD7" s="402">
        <v>57941651.951999985</v>
      </c>
      <c r="GE7" s="402">
        <v>796254.81599999988</v>
      </c>
      <c r="GF7" s="402">
        <v>454070.7240000001</v>
      </c>
      <c r="GG7" s="402">
        <v>2856312.6239999998</v>
      </c>
      <c r="GH7" s="402">
        <v>1114821.5640000002</v>
      </c>
      <c r="GI7" s="402">
        <v>985474.39199999999</v>
      </c>
      <c r="GJ7" s="402">
        <v>610330.19999999995</v>
      </c>
      <c r="GK7" s="402">
        <v>4142656.8719999995</v>
      </c>
      <c r="GL7" s="402">
        <v>885581.47199999995</v>
      </c>
      <c r="GM7" s="402">
        <v>422459.47200000018</v>
      </c>
      <c r="GN7" s="402">
        <v>242153.51999999996</v>
      </c>
      <c r="GO7" s="402">
        <v>522574.24799999996</v>
      </c>
      <c r="GP7" s="402">
        <v>30571117.223999996</v>
      </c>
      <c r="GQ7" s="402">
        <v>3354784.1159999999</v>
      </c>
      <c r="GR7" s="402">
        <v>898521.67200000002</v>
      </c>
      <c r="GS7" s="402">
        <v>4177058.2680000006</v>
      </c>
      <c r="GT7" s="402">
        <v>421044.06</v>
      </c>
      <c r="GU7" s="402">
        <v>1550343.0120000001</v>
      </c>
      <c r="GV7" s="402">
        <v>1402085.7120000003</v>
      </c>
      <c r="GW7" s="402">
        <v>713373.98399999994</v>
      </c>
      <c r="GX7" s="402">
        <v>60658660.331999987</v>
      </c>
      <c r="GY7" s="402">
        <v>1190144.6879999998</v>
      </c>
      <c r="GZ7" s="402">
        <v>4190940.5639999998</v>
      </c>
      <c r="HA7" s="402">
        <v>1963930.6199999999</v>
      </c>
      <c r="HB7" s="402">
        <v>141902621.28</v>
      </c>
      <c r="HC7" s="402">
        <v>8240869.8000000007</v>
      </c>
      <c r="HD7" s="402">
        <v>4635762.9240000006</v>
      </c>
      <c r="HE7" s="402">
        <v>2931118.8239999996</v>
      </c>
      <c r="HF7" s="402">
        <v>7219625.9879999999</v>
      </c>
      <c r="HG7" s="402">
        <v>4000111.1159999995</v>
      </c>
      <c r="HH7" s="402">
        <v>987331.33200000005</v>
      </c>
      <c r="HI7" s="402">
        <v>148905176.69999999</v>
      </c>
      <c r="HJ7" s="402">
        <v>622531.75199999986</v>
      </c>
      <c r="HK7" s="402">
        <v>1110346.5119999996</v>
      </c>
      <c r="HL7" s="402">
        <v>892645.72800000012</v>
      </c>
      <c r="HM7" s="402">
        <v>714425.52000000014</v>
      </c>
      <c r="HN7" s="402">
        <v>4521838.1879999992</v>
      </c>
      <c r="HO7" s="402">
        <v>1090027.3919999998</v>
      </c>
      <c r="HP7" s="402">
        <v>560272.56000000006</v>
      </c>
      <c r="HQ7" s="402">
        <v>133665768.70800006</v>
      </c>
      <c r="HR7" s="402">
        <v>41574113.039999992</v>
      </c>
      <c r="HS7" s="402">
        <v>5129454.6839999994</v>
      </c>
      <c r="HT7" s="402">
        <v>2581910.7360000005</v>
      </c>
      <c r="HU7" s="402">
        <v>2723616.7919999994</v>
      </c>
      <c r="HV7" s="402">
        <v>950061.03600000008</v>
      </c>
      <c r="HW7" s="402">
        <v>4365234.8520000009</v>
      </c>
      <c r="HX7" s="402">
        <v>2250575.3639999996</v>
      </c>
      <c r="HY7" s="402">
        <v>1508517.8400000003</v>
      </c>
      <c r="HZ7" s="402">
        <v>3511702.3680000002</v>
      </c>
      <c r="IA7" s="402">
        <v>3779094.852</v>
      </c>
      <c r="IB7" s="402">
        <v>1758825.7200000007</v>
      </c>
      <c r="IC7" s="402">
        <v>584114.48399999994</v>
      </c>
      <c r="ID7" s="402">
        <v>3618377.2560000005</v>
      </c>
      <c r="IE7" s="402">
        <v>1633175.6160000002</v>
      </c>
      <c r="IF7" s="402">
        <v>1366451.2320000001</v>
      </c>
      <c r="IG7" s="402">
        <v>138842345.17199996</v>
      </c>
      <c r="IH7" s="402">
        <v>47539899.707999997</v>
      </c>
      <c r="II7" s="402">
        <v>5078019.6959999986</v>
      </c>
      <c r="IJ7" s="402">
        <v>4631217.6960000005</v>
      </c>
      <c r="IK7" s="402">
        <v>22320264.024</v>
      </c>
      <c r="IL7" s="402">
        <v>1414039.7519999996</v>
      </c>
      <c r="IM7" s="402">
        <v>3552468.7560000001</v>
      </c>
      <c r="IN7" s="402">
        <v>2237581.3800000004</v>
      </c>
      <c r="IO7" s="402">
        <v>952162.81199999992</v>
      </c>
      <c r="IP7" s="402">
        <v>1074662.916</v>
      </c>
      <c r="IQ7" s="402">
        <v>3587379.5159999998</v>
      </c>
      <c r="IR7" s="402">
        <v>212072362.53600001</v>
      </c>
      <c r="IS7" s="402">
        <v>78040327.524000019</v>
      </c>
      <c r="IT7" s="402">
        <v>8089415.867999997</v>
      </c>
      <c r="IU7" s="402">
        <v>7333420.811999999</v>
      </c>
      <c r="IV7" s="402">
        <v>8208167.2800000003</v>
      </c>
      <c r="IW7" s="402">
        <v>1895974.8</v>
      </c>
      <c r="IX7" s="402">
        <v>1990197.7560000005</v>
      </c>
      <c r="IY7" s="402">
        <v>1094000.3400000001</v>
      </c>
      <c r="IZ7" s="402">
        <v>1612761.9959999996</v>
      </c>
      <c r="JA7" s="402">
        <v>3479536.9439999997</v>
      </c>
      <c r="JB7" s="402">
        <v>2465366.6519999998</v>
      </c>
      <c r="JC7" s="402">
        <v>4631676.6239999989</v>
      </c>
      <c r="JD7" s="402">
        <v>69352559.988000005</v>
      </c>
      <c r="JE7" s="402">
        <v>5541536.1479999991</v>
      </c>
      <c r="JF7" s="402">
        <v>1012682.5680000002</v>
      </c>
      <c r="JG7" s="402">
        <v>2100923.4120000005</v>
      </c>
      <c r="JH7" s="402">
        <v>1204163.7479999997</v>
      </c>
      <c r="JI7" s="402">
        <v>928307.60399999982</v>
      </c>
      <c r="JJ7" s="402">
        <v>72949130.53199999</v>
      </c>
      <c r="JK7" s="402">
        <v>1602913.02</v>
      </c>
      <c r="JL7" s="402">
        <v>5339805.1320000002</v>
      </c>
      <c r="JM7" s="402">
        <v>3362209.1520000002</v>
      </c>
      <c r="JN7" s="402">
        <v>1603129.8239999991</v>
      </c>
      <c r="JO7" s="402">
        <v>7530222.5879999995</v>
      </c>
      <c r="JP7" s="402">
        <v>988449.90000000014</v>
      </c>
      <c r="JQ7" s="402">
        <v>79892231.076000005</v>
      </c>
      <c r="JR7" s="402">
        <v>7817389.296000002</v>
      </c>
      <c r="JS7" s="402">
        <v>974186.58</v>
      </c>
      <c r="JT7" s="402">
        <v>14669570.028000003</v>
      </c>
      <c r="JU7" s="402">
        <v>12691043.147999998</v>
      </c>
      <c r="JV7" s="402">
        <v>2367408.108</v>
      </c>
      <c r="JW7" s="402">
        <v>1909786.0680000004</v>
      </c>
      <c r="JX7" s="402">
        <v>1754923.3200000003</v>
      </c>
      <c r="JY7" s="402">
        <v>119015243.67600003</v>
      </c>
      <c r="JZ7" s="402">
        <v>89581668.684</v>
      </c>
      <c r="KA7" s="402">
        <v>2922652.3200000003</v>
      </c>
      <c r="KB7" s="402">
        <v>934506.59999999986</v>
      </c>
      <c r="KC7" s="402">
        <v>3081261.9120000005</v>
      </c>
      <c r="KD7" s="402">
        <v>1186794.72</v>
      </c>
      <c r="KE7" s="402">
        <v>2834367.6120000016</v>
      </c>
      <c r="KF7" s="402">
        <v>2399024.6999999997</v>
      </c>
      <c r="KG7" s="402">
        <v>895389.23999999987</v>
      </c>
      <c r="KH7" s="402">
        <v>4014303.2159999995</v>
      </c>
      <c r="KI7" s="402">
        <v>595131.6</v>
      </c>
      <c r="KJ7" s="402">
        <v>1737876.3599999999</v>
      </c>
      <c r="KK7" s="402">
        <v>807512.52</v>
      </c>
      <c r="KL7" s="402">
        <v>32711.628000000026</v>
      </c>
      <c r="KM7" s="402">
        <v>768326.5199999999</v>
      </c>
      <c r="KN7" s="402">
        <v>215296380.6240001</v>
      </c>
      <c r="KO7" s="402">
        <v>12884115.311999997</v>
      </c>
      <c r="KP7" s="402">
        <v>8243289.5280000018</v>
      </c>
      <c r="KQ7" s="402">
        <v>7153905.5159999989</v>
      </c>
      <c r="KR7" s="402">
        <v>11310645.648</v>
      </c>
      <c r="KS7" s="402">
        <v>8306717.0039999997</v>
      </c>
      <c r="KT7" s="402">
        <v>17078104.115999997</v>
      </c>
      <c r="KU7" s="402">
        <v>8310494.4719999991</v>
      </c>
      <c r="KV7" s="402">
        <v>3457650.48</v>
      </c>
      <c r="KW7" s="402">
        <v>53433530.484000012</v>
      </c>
      <c r="KX7" s="402">
        <v>4021174.5839999998</v>
      </c>
      <c r="KY7" s="402">
        <v>3978771.3120000008</v>
      </c>
      <c r="KZ7" s="402">
        <v>21111781.260000005</v>
      </c>
      <c r="LA7" s="402">
        <v>1285650.5640000002</v>
      </c>
      <c r="LB7" s="402">
        <v>5018907.8760000011</v>
      </c>
      <c r="LC7" s="402">
        <v>140739622.88399997</v>
      </c>
      <c r="LD7" s="402">
        <v>5838854.8559999997</v>
      </c>
      <c r="LE7" s="402">
        <v>214574330.45999998</v>
      </c>
      <c r="LF7" s="402">
        <v>14457160.799999999</v>
      </c>
      <c r="LG7" s="402">
        <v>63826805.219999984</v>
      </c>
      <c r="LH7" s="402">
        <v>51777657.515999995</v>
      </c>
      <c r="LI7" s="402">
        <v>2107278.8159999996</v>
      </c>
      <c r="LJ7" s="402">
        <v>1548989.5799999998</v>
      </c>
      <c r="LK7" s="402">
        <v>2460139.7160000005</v>
      </c>
      <c r="LL7" s="402">
        <v>4280380.0920000002</v>
      </c>
      <c r="LM7" s="402">
        <v>990623.22</v>
      </c>
      <c r="LN7" s="402">
        <v>4644575.1239999998</v>
      </c>
      <c r="LO7" s="402">
        <v>372666.34800000011</v>
      </c>
      <c r="LP7" s="402">
        <v>52233900.131999992</v>
      </c>
      <c r="LQ7" s="402">
        <v>2007727.8480000002</v>
      </c>
      <c r="LR7" s="402">
        <v>1485522.8280000002</v>
      </c>
      <c r="LS7" s="402">
        <v>442579485.06000006</v>
      </c>
      <c r="LT7" s="402">
        <v>79541168.447999999</v>
      </c>
      <c r="LU7" s="402">
        <v>131865402.66000001</v>
      </c>
      <c r="LV7" s="402">
        <v>32170850.136000004</v>
      </c>
      <c r="LW7" s="402">
        <v>3386067.8399999989</v>
      </c>
      <c r="LX7" s="402">
        <v>5668407.5999999996</v>
      </c>
      <c r="LY7" s="402">
        <v>3265828.3319999999</v>
      </c>
      <c r="LZ7" s="402">
        <v>5607927.2640000004</v>
      </c>
      <c r="MA7" s="402">
        <v>4563320.675999999</v>
      </c>
      <c r="MB7" s="402">
        <v>7001123.1839999994</v>
      </c>
      <c r="MC7" s="402">
        <v>19357953.060000002</v>
      </c>
      <c r="MD7" s="402">
        <v>2102163</v>
      </c>
      <c r="ME7" s="402">
        <v>122387115.50399999</v>
      </c>
      <c r="MF7" s="402">
        <v>1499016.6120000002</v>
      </c>
      <c r="MG7" s="402">
        <v>1311136.8119999999</v>
      </c>
      <c r="MH7" s="402">
        <v>369026.196</v>
      </c>
      <c r="MI7" s="402">
        <v>1017481.6679999999</v>
      </c>
      <c r="MJ7" s="402">
        <v>1290105.959999999</v>
      </c>
      <c r="MK7" s="402">
        <v>1664537.8320000004</v>
      </c>
      <c r="ML7" s="402">
        <v>979838.96399999957</v>
      </c>
      <c r="MM7" s="402">
        <v>1841940.9599999997</v>
      </c>
      <c r="MN7" s="402">
        <v>809071.61999999988</v>
      </c>
      <c r="MO7" s="402">
        <v>2313599.1239999994</v>
      </c>
      <c r="MP7" s="402">
        <v>738805.60800000012</v>
      </c>
      <c r="MQ7" s="402">
        <v>159268243.41600001</v>
      </c>
      <c r="MR7" s="402">
        <v>822360.18000000017</v>
      </c>
      <c r="MS7" s="402">
        <v>4567993.1159999995</v>
      </c>
      <c r="MT7" s="402">
        <v>5681338.8720000004</v>
      </c>
      <c r="MU7" s="402">
        <v>3221841.4560000007</v>
      </c>
      <c r="MV7" s="402">
        <v>10506685.440000001</v>
      </c>
      <c r="MW7" s="402">
        <v>13204219.379879992</v>
      </c>
      <c r="MX7" s="402">
        <v>4204930.284</v>
      </c>
      <c r="MY7" s="402">
        <v>8685569.9279999975</v>
      </c>
      <c r="MZ7" s="402">
        <v>810038.49600000028</v>
      </c>
      <c r="NA7" s="402">
        <v>888179.304</v>
      </c>
      <c r="NB7" s="402">
        <v>241226443.02000004</v>
      </c>
      <c r="NC7" s="402">
        <v>34323861.036000013</v>
      </c>
      <c r="ND7" s="402">
        <v>8956064.7119999956</v>
      </c>
      <c r="NE7" s="402">
        <v>28698485.855999995</v>
      </c>
      <c r="NF7" s="402">
        <v>3997936.8119999999</v>
      </c>
      <c r="NG7" s="402">
        <v>24616906.140000004</v>
      </c>
      <c r="NH7" s="402">
        <v>51311351.064000003</v>
      </c>
      <c r="NI7" s="402">
        <v>15836411.640000004</v>
      </c>
      <c r="NJ7" s="402">
        <v>737350.79999999993</v>
      </c>
      <c r="NK7" s="402">
        <v>1054031.112</v>
      </c>
      <c r="NL7" s="402">
        <v>7509150.4559999993</v>
      </c>
      <c r="NM7" s="402">
        <v>4029618.0600000005</v>
      </c>
      <c r="NN7" s="402">
        <v>28501098.179999989</v>
      </c>
      <c r="NO7" s="402">
        <v>1313958.852</v>
      </c>
      <c r="NP7" s="402">
        <v>1341061.6200000001</v>
      </c>
      <c r="NQ7" s="402">
        <v>1145828.0400000005</v>
      </c>
      <c r="NR7" s="402">
        <v>1664246.1840000001</v>
      </c>
      <c r="NS7" s="402">
        <v>1546387.86</v>
      </c>
      <c r="NT7" s="402">
        <v>2895108.9960000003</v>
      </c>
      <c r="NU7" s="402">
        <v>144216128.52960002</v>
      </c>
      <c r="NV7" s="402">
        <v>71564820.23999998</v>
      </c>
      <c r="NW7" s="402">
        <v>8713717.7519999985</v>
      </c>
      <c r="NX7" s="402">
        <v>2236722.0239999997</v>
      </c>
      <c r="NY7" s="402">
        <v>2513556.3240000005</v>
      </c>
      <c r="NZ7" s="402">
        <v>12969537.431999998</v>
      </c>
      <c r="OA7" s="402">
        <v>3142082.7239999999</v>
      </c>
      <c r="OB7" s="402">
        <v>313087084.87200004</v>
      </c>
      <c r="OC7" s="402">
        <v>36568877.832000002</v>
      </c>
      <c r="OD7" s="402">
        <v>3377692.7760000001</v>
      </c>
      <c r="OE7" s="402">
        <v>17476950.755999994</v>
      </c>
      <c r="OF7" s="402">
        <v>5590267.0080000004</v>
      </c>
      <c r="OG7" s="402">
        <v>5193804.42</v>
      </c>
      <c r="OH7" s="402">
        <v>15653742.384000001</v>
      </c>
      <c r="OI7" s="402">
        <v>1663868.7120000003</v>
      </c>
      <c r="OJ7" s="402">
        <v>4852087.4040000001</v>
      </c>
      <c r="OK7" s="402">
        <v>62330001.959999993</v>
      </c>
      <c r="OL7" s="402">
        <v>21914692.068000004</v>
      </c>
      <c r="OM7" s="402">
        <v>28753440.011999998</v>
      </c>
      <c r="ON7" s="402">
        <v>1557369.5760000001</v>
      </c>
      <c r="OO7" s="402">
        <v>986258.47199999995</v>
      </c>
      <c r="OP7" s="402">
        <v>198084.30000000002</v>
      </c>
      <c r="OQ7" s="402">
        <v>102834439.11600001</v>
      </c>
      <c r="OR7" s="402">
        <v>1712173.8000000003</v>
      </c>
      <c r="OS7" s="402">
        <v>1355993.5919999997</v>
      </c>
      <c r="OT7" s="402">
        <v>2770019.1240000003</v>
      </c>
      <c r="OU7" s="402">
        <v>7120813.9200000018</v>
      </c>
      <c r="OV7" s="402">
        <v>11171768.34</v>
      </c>
      <c r="OW7" s="402">
        <v>1938807.5280000004</v>
      </c>
      <c r="OX7" s="402">
        <v>1316326.68</v>
      </c>
      <c r="OY7" s="402">
        <v>967454.48399999982</v>
      </c>
      <c r="OZ7" s="402">
        <v>47917371.527999997</v>
      </c>
      <c r="PA7" s="402">
        <v>1068332.2320000001</v>
      </c>
      <c r="PB7" s="402">
        <v>4636972.5360000003</v>
      </c>
      <c r="PC7" s="402">
        <v>553712.14799999993</v>
      </c>
      <c r="PD7" s="402">
        <v>4691670.9480000008</v>
      </c>
      <c r="PE7" s="402">
        <v>3772280.2079999992</v>
      </c>
      <c r="PF7" s="402">
        <v>906018.2640000002</v>
      </c>
      <c r="PG7" s="402">
        <v>1404650.5680000004</v>
      </c>
      <c r="PH7" s="402">
        <v>2030897.9040000006</v>
      </c>
      <c r="PI7" s="402">
        <v>2692111.7160000009</v>
      </c>
      <c r="PJ7" s="402">
        <v>1981189.1759999997</v>
      </c>
      <c r="PK7" s="402">
        <v>4590080.9040000001</v>
      </c>
      <c r="PL7" s="402">
        <v>1435458.3000000003</v>
      </c>
      <c r="PM7" s="402">
        <v>4465191.7320000008</v>
      </c>
      <c r="PN7" s="402">
        <v>585783</v>
      </c>
      <c r="PO7" s="402">
        <v>387022.26</v>
      </c>
      <c r="PP7" s="402">
        <v>478858.52399999998</v>
      </c>
      <c r="PQ7" s="402">
        <v>659197.23600000015</v>
      </c>
      <c r="PR7" s="402">
        <v>284102512.27200001</v>
      </c>
      <c r="PS7" s="402">
        <v>5749352.4000000004</v>
      </c>
      <c r="PT7" s="402">
        <v>2852685.4440000001</v>
      </c>
      <c r="PU7" s="402">
        <v>2159216.1359999995</v>
      </c>
      <c r="PV7" s="402">
        <v>53423285.003999993</v>
      </c>
      <c r="PW7" s="402">
        <v>1248733.308</v>
      </c>
      <c r="PX7" s="402">
        <v>14005189.199999999</v>
      </c>
      <c r="PY7" s="402">
        <v>2670701.4720000001</v>
      </c>
      <c r="PZ7" s="402">
        <v>11291601.600000003</v>
      </c>
      <c r="QA7" s="402">
        <v>827711.96400000004</v>
      </c>
      <c r="QB7" s="402">
        <v>8430592.284</v>
      </c>
      <c r="QC7" s="402">
        <v>1038052.3559999999</v>
      </c>
      <c r="QD7" s="402">
        <v>4255908.5279999999</v>
      </c>
      <c r="QE7" s="402">
        <v>476327.17200000008</v>
      </c>
      <c r="QF7" s="402">
        <v>2739481.3200000003</v>
      </c>
      <c r="QG7" s="402">
        <v>4922437.8120000008</v>
      </c>
      <c r="QH7" s="402">
        <v>3113857.2</v>
      </c>
      <c r="QI7" s="402">
        <v>2518787.6160000004</v>
      </c>
      <c r="QJ7" s="402">
        <v>332994.56399999995</v>
      </c>
      <c r="QK7" s="402">
        <v>4245103.3439999996</v>
      </c>
      <c r="QL7" s="402">
        <v>14752898.111999998</v>
      </c>
      <c r="QM7" s="402">
        <v>2367759.7319999998</v>
      </c>
      <c r="QN7" s="402">
        <v>386640.20400000003</v>
      </c>
      <c r="QO7" s="402">
        <v>510700.80000000005</v>
      </c>
      <c r="QP7" s="402">
        <v>618343.19999999995</v>
      </c>
      <c r="QQ7" s="402">
        <v>293236.69199999998</v>
      </c>
      <c r="QR7" s="402">
        <v>104172441.90000001</v>
      </c>
      <c r="QS7" s="402">
        <v>400992.51600000012</v>
      </c>
      <c r="QT7" s="402">
        <v>10809466.379999997</v>
      </c>
      <c r="QU7" s="402">
        <v>934888.00799999991</v>
      </c>
      <c r="QV7" s="402">
        <v>3059203.1759999995</v>
      </c>
      <c r="QW7" s="402">
        <v>5107941.3</v>
      </c>
      <c r="QX7" s="402">
        <v>1364333.4359999998</v>
      </c>
      <c r="QY7" s="402">
        <v>4196746.7279999992</v>
      </c>
      <c r="QZ7" s="402">
        <v>6032312.987999999</v>
      </c>
      <c r="RA7" s="402">
        <v>961213.2</v>
      </c>
      <c r="RB7" s="402">
        <v>913057.23600000003</v>
      </c>
      <c r="RC7" s="402">
        <v>668263.26000000013</v>
      </c>
      <c r="RD7" s="402">
        <v>556111.83600000001</v>
      </c>
      <c r="RE7" s="402">
        <v>97000793.951999992</v>
      </c>
      <c r="RF7" s="402">
        <v>3854589.7920000004</v>
      </c>
      <c r="RG7" s="402">
        <v>3399049.3800000004</v>
      </c>
      <c r="RH7" s="402">
        <v>3131879.8319999995</v>
      </c>
      <c r="RI7" s="402">
        <v>1607860.932</v>
      </c>
      <c r="RJ7" s="402">
        <v>3401130.3960000002</v>
      </c>
      <c r="RK7" s="402">
        <v>7698099.6480000019</v>
      </c>
      <c r="RL7" s="402">
        <v>1204970.3400000001</v>
      </c>
      <c r="RM7" s="402">
        <v>1663648.3199999998</v>
      </c>
      <c r="RN7" s="402">
        <v>4003224.743999999</v>
      </c>
      <c r="RO7" s="402">
        <v>6263364.3360000011</v>
      </c>
      <c r="RP7" s="402">
        <v>1260841.7279999997</v>
      </c>
      <c r="RQ7" s="402">
        <v>579581.26799999992</v>
      </c>
      <c r="RR7" s="402">
        <v>2743919.5320000001</v>
      </c>
      <c r="RS7" s="402">
        <v>1452821.4</v>
      </c>
      <c r="RT7" s="402">
        <v>328230.55200000003</v>
      </c>
      <c r="RU7" s="402">
        <v>2512240.236</v>
      </c>
      <c r="RV7" s="402">
        <v>798469.95599999989</v>
      </c>
      <c r="RW7" s="402">
        <v>186866.79600000009</v>
      </c>
      <c r="RX7" s="402">
        <v>203237.92800000001</v>
      </c>
      <c r="RY7" s="402">
        <v>70917426.516000003</v>
      </c>
      <c r="RZ7" s="402">
        <v>817761.83999999985</v>
      </c>
      <c r="SA7" s="402">
        <v>898060.65600000019</v>
      </c>
      <c r="SB7" s="402">
        <v>1312037.7119999996</v>
      </c>
      <c r="SC7" s="402">
        <v>549156.94799999997</v>
      </c>
      <c r="SD7" s="402">
        <v>1079546.3400000003</v>
      </c>
      <c r="SE7" s="402">
        <v>928177.2</v>
      </c>
      <c r="SF7" s="402">
        <v>3728151.0480000004</v>
      </c>
      <c r="SG7" s="402">
        <v>1661559.084</v>
      </c>
      <c r="SH7" s="402">
        <v>807732.3119999998</v>
      </c>
      <c r="SI7" s="402">
        <v>943459.12799999991</v>
      </c>
      <c r="SJ7" s="402">
        <v>3152725.9800000009</v>
      </c>
      <c r="SK7" s="402">
        <v>1065461.6880000001</v>
      </c>
      <c r="SL7" s="402">
        <v>813703.94400000013</v>
      </c>
      <c r="SM7" s="402">
        <v>27770101.679999985</v>
      </c>
      <c r="SN7" s="402">
        <v>2253470.676</v>
      </c>
      <c r="SO7" s="402">
        <v>366888.28799999994</v>
      </c>
      <c r="SP7" s="402">
        <v>828466.94400000013</v>
      </c>
      <c r="SQ7" s="402">
        <v>680990.13600000017</v>
      </c>
      <c r="SR7" s="402">
        <v>2521612.128</v>
      </c>
      <c r="SS7" s="402">
        <v>1157738.6040000001</v>
      </c>
      <c r="ST7" s="402">
        <v>1410169.1399999997</v>
      </c>
      <c r="SU7" s="402">
        <v>835531.95599999989</v>
      </c>
      <c r="SV7" s="402">
        <v>969720.07199999981</v>
      </c>
      <c r="SW7" s="402">
        <v>5799139.1639999999</v>
      </c>
      <c r="SX7" s="402">
        <v>470277.46800000005</v>
      </c>
      <c r="SY7" s="402">
        <v>21853364.363999996</v>
      </c>
      <c r="SZ7" s="402">
        <v>1378469.3160000001</v>
      </c>
      <c r="TA7" s="402">
        <v>1520510.6400000001</v>
      </c>
      <c r="TB7" s="402">
        <v>1578848.8800000001</v>
      </c>
      <c r="TC7" s="402">
        <v>1153496.436</v>
      </c>
      <c r="TD7" s="402">
        <v>1512990.4319999996</v>
      </c>
      <c r="TE7" s="402">
        <v>1061205.3240000003</v>
      </c>
      <c r="TF7" s="402">
        <v>413388.97199999995</v>
      </c>
      <c r="TG7" s="402">
        <v>89149765.140000001</v>
      </c>
      <c r="TH7" s="402">
        <v>694516.24799999967</v>
      </c>
      <c r="TI7" s="402">
        <v>506463.18000000028</v>
      </c>
      <c r="TJ7" s="402">
        <v>3638417.3760000002</v>
      </c>
      <c r="TK7" s="402">
        <v>3331350.0360000008</v>
      </c>
      <c r="TL7" s="402">
        <v>995281.16400000034</v>
      </c>
      <c r="TM7" s="402">
        <v>241641.73200000005</v>
      </c>
      <c r="TN7" s="402">
        <v>8266921.3199999966</v>
      </c>
      <c r="TO7" s="402">
        <v>861214.21200000029</v>
      </c>
      <c r="TP7" s="402">
        <v>2645386.8959999988</v>
      </c>
      <c r="TQ7" s="402">
        <v>2018004.6239999998</v>
      </c>
      <c r="TR7" s="402">
        <v>892243.11600000004</v>
      </c>
      <c r="TS7" s="402">
        <v>405598.5120000001</v>
      </c>
      <c r="TT7" s="402">
        <v>1312957.4399999999</v>
      </c>
      <c r="TU7" s="402">
        <v>771679.79999999993</v>
      </c>
      <c r="TV7" s="402">
        <v>1059458.9040000001</v>
      </c>
      <c r="TW7" s="402">
        <v>25187105.232000001</v>
      </c>
      <c r="TX7" s="402">
        <v>854059.33200000005</v>
      </c>
      <c r="TY7" s="402">
        <v>56616059.580000006</v>
      </c>
      <c r="TZ7" s="402">
        <v>2578234.3680000002</v>
      </c>
      <c r="UA7" s="402">
        <v>948938.6399999999</v>
      </c>
      <c r="UB7" s="402">
        <v>979645.90800000005</v>
      </c>
      <c r="UC7" s="402">
        <v>17878655.267999999</v>
      </c>
      <c r="UD7" s="402">
        <v>1206642.4799999997</v>
      </c>
      <c r="UE7" s="402">
        <v>411870.42000000004</v>
      </c>
      <c r="UF7" s="402">
        <v>190048.34399999992</v>
      </c>
      <c r="UG7" s="402">
        <v>294256.24799999979</v>
      </c>
      <c r="UH7" s="402">
        <v>26725612.128000006</v>
      </c>
      <c r="UI7" s="402">
        <v>3064245.0839999998</v>
      </c>
      <c r="UJ7" s="402">
        <v>2846442.4680000003</v>
      </c>
      <c r="UK7" s="402">
        <v>4027665.9599999995</v>
      </c>
      <c r="UL7" s="402">
        <v>2186382.1919999998</v>
      </c>
      <c r="UM7" s="402">
        <v>1125261.6000000001</v>
      </c>
      <c r="UN7" s="402">
        <v>162938757.93599999</v>
      </c>
      <c r="UO7" s="402">
        <v>2904103.1159999999</v>
      </c>
      <c r="UP7" s="402">
        <v>1186252.4039999999</v>
      </c>
      <c r="UQ7" s="402">
        <v>12511756.115999997</v>
      </c>
      <c r="UR7" s="402">
        <v>468402.40800000017</v>
      </c>
      <c r="US7" s="402">
        <v>1089250.0079999999</v>
      </c>
      <c r="UT7" s="402">
        <v>3633909.8159999987</v>
      </c>
      <c r="UU7" s="402">
        <v>571101.21600000013</v>
      </c>
      <c r="UV7" s="402">
        <v>891283.95600000012</v>
      </c>
      <c r="UW7" s="402">
        <v>911285.19599999988</v>
      </c>
      <c r="UX7" s="402">
        <v>1312632</v>
      </c>
      <c r="UY7" s="402">
        <v>4631924.9279999994</v>
      </c>
      <c r="UZ7" s="402">
        <v>1502937.2880000004</v>
      </c>
      <c r="VA7" s="402">
        <v>5711801.6639999999</v>
      </c>
      <c r="VB7" s="402">
        <v>388172.38799999998</v>
      </c>
      <c r="VC7" s="402">
        <v>666973.59600000002</v>
      </c>
      <c r="VD7" s="402">
        <v>492078.39600000007</v>
      </c>
      <c r="VE7" s="402">
        <v>766202.41200000024</v>
      </c>
      <c r="VF7" s="402">
        <v>5629563.8999999994</v>
      </c>
      <c r="VG7" s="402">
        <v>364582.0199999999</v>
      </c>
      <c r="VH7" s="402">
        <v>919750.72800000012</v>
      </c>
      <c r="VI7" s="402">
        <v>1010007.4439999999</v>
      </c>
      <c r="VJ7" s="402">
        <v>65034125.160000004</v>
      </c>
      <c r="VK7" s="402">
        <v>1726597.6440000001</v>
      </c>
      <c r="VL7" s="402">
        <v>3380951.1599999997</v>
      </c>
      <c r="VM7" s="402">
        <v>3707493.0359999998</v>
      </c>
      <c r="VN7" s="402">
        <v>7644521.987999999</v>
      </c>
      <c r="VO7" s="402">
        <v>6920928.8159999987</v>
      </c>
      <c r="VP7" s="402">
        <v>4671730.8</v>
      </c>
      <c r="VQ7" s="402">
        <v>2436593.1</v>
      </c>
      <c r="VR7" s="402">
        <v>1169997.5400000003</v>
      </c>
      <c r="VS7" s="402">
        <v>19602683.171999998</v>
      </c>
      <c r="VT7" s="402">
        <v>1549764.3359999997</v>
      </c>
      <c r="VU7" s="402">
        <v>3864914.9039999996</v>
      </c>
      <c r="VV7" s="402">
        <v>2613765.1320000002</v>
      </c>
      <c r="VW7" s="402">
        <v>1046715.084</v>
      </c>
      <c r="VX7" s="402">
        <v>1908825.9720000003</v>
      </c>
      <c r="VY7" s="402">
        <v>338138857.47600007</v>
      </c>
      <c r="VZ7" s="402">
        <v>6615647.46</v>
      </c>
      <c r="WA7" s="402">
        <v>2680697.2200000011</v>
      </c>
      <c r="WB7" s="402">
        <v>2074302.2400000002</v>
      </c>
      <c r="WC7" s="402">
        <v>914862.98400000005</v>
      </c>
      <c r="WD7" s="402">
        <v>3916964.9399999995</v>
      </c>
      <c r="WE7" s="402">
        <v>15942983.255999999</v>
      </c>
      <c r="WF7" s="402">
        <v>6788657.5560000008</v>
      </c>
      <c r="WG7" s="402">
        <v>5838094.7399999993</v>
      </c>
      <c r="WH7" s="402">
        <v>7177479.5639999993</v>
      </c>
      <c r="WI7" s="402">
        <v>1571551.9920000001</v>
      </c>
      <c r="WJ7" s="402">
        <v>8938071.8880000003</v>
      </c>
      <c r="WK7" s="402">
        <v>3222841.4879999999</v>
      </c>
      <c r="WL7" s="402">
        <v>9800247.0839999989</v>
      </c>
      <c r="WM7" s="402">
        <v>20286909.852000006</v>
      </c>
      <c r="WN7" s="402">
        <v>2937246.648</v>
      </c>
      <c r="WO7" s="402">
        <v>4943939.0279999999</v>
      </c>
      <c r="WP7" s="402">
        <v>14585019.288000004</v>
      </c>
      <c r="WQ7" s="402">
        <v>4285167.2640000004</v>
      </c>
      <c r="WR7" s="402">
        <v>9593019.3959999997</v>
      </c>
      <c r="WS7" s="402">
        <v>45253170.408</v>
      </c>
      <c r="WT7" s="402">
        <v>5269047.0599999996</v>
      </c>
      <c r="WU7" s="402">
        <v>1708442.5800000003</v>
      </c>
      <c r="WV7" s="402">
        <v>1382430</v>
      </c>
      <c r="WW7" s="402">
        <v>2416710.1440000003</v>
      </c>
      <c r="WX7" s="402">
        <v>823010.4</v>
      </c>
      <c r="WY7" s="402">
        <v>1450655.5799999998</v>
      </c>
      <c r="WZ7" s="402">
        <v>1532695.6319999998</v>
      </c>
      <c r="XA7" s="402">
        <v>47082197.027999982</v>
      </c>
      <c r="XB7" s="402">
        <v>1768622.6039999998</v>
      </c>
      <c r="XC7" s="402">
        <v>291530.89199999999</v>
      </c>
      <c r="XD7" s="402">
        <v>747965.35199999996</v>
      </c>
      <c r="XE7" s="402">
        <v>663714.81599999988</v>
      </c>
      <c r="XF7" s="402">
        <v>93501056.544000015</v>
      </c>
      <c r="XG7" s="402">
        <v>3188119.7760000005</v>
      </c>
      <c r="XH7" s="402">
        <v>1356012.0120000003</v>
      </c>
      <c r="XI7" s="402">
        <v>39107887.391999997</v>
      </c>
      <c r="XJ7" s="402">
        <v>2292087</v>
      </c>
      <c r="XK7" s="402">
        <v>1778913.2520000006</v>
      </c>
      <c r="XL7" s="402">
        <v>3265569.5399999991</v>
      </c>
      <c r="XM7" s="402">
        <v>2122739.568</v>
      </c>
      <c r="XN7" s="402">
        <v>2015282.3160000001</v>
      </c>
      <c r="XO7" s="402">
        <v>3571946.844</v>
      </c>
      <c r="XP7" s="402">
        <v>2332672.9080000003</v>
      </c>
      <c r="XQ7" s="402">
        <v>990244.63199999987</v>
      </c>
      <c r="XR7" s="402">
        <v>612262.47600000026</v>
      </c>
      <c r="XS7" s="402">
        <v>1934321.0999999999</v>
      </c>
      <c r="XT7" s="402">
        <v>809114.47200000007</v>
      </c>
      <c r="XU7" s="402">
        <v>813080.01600000006</v>
      </c>
      <c r="XV7" s="402">
        <v>1071894.8999999999</v>
      </c>
      <c r="XW7" s="402">
        <v>1119398.46</v>
      </c>
      <c r="XX7" s="402">
        <v>850180.51199999987</v>
      </c>
      <c r="XY7" s="402">
        <v>960111.07199999993</v>
      </c>
      <c r="XZ7" s="402">
        <v>1071678.4919999996</v>
      </c>
      <c r="YA7" s="402">
        <v>1076556.78</v>
      </c>
      <c r="YB7" s="402">
        <v>1922288.7600000002</v>
      </c>
      <c r="YC7" s="402">
        <v>70681899.648000002</v>
      </c>
      <c r="YD7" s="402">
        <v>1543497.348</v>
      </c>
      <c r="YE7" s="402">
        <v>9509909.472000001</v>
      </c>
      <c r="YF7" s="402">
        <v>2060579.004</v>
      </c>
      <c r="YG7" s="402">
        <v>20290401.371999998</v>
      </c>
      <c r="YH7" s="402">
        <v>1861061.4720000001</v>
      </c>
      <c r="YI7" s="402">
        <v>6396423.2159999991</v>
      </c>
      <c r="YJ7" s="402">
        <v>1976507.7960000001</v>
      </c>
      <c r="YK7" s="402">
        <v>8268253.5599999987</v>
      </c>
      <c r="YL7" s="402">
        <v>6739307.8560000006</v>
      </c>
      <c r="YM7" s="402">
        <v>3265566.06</v>
      </c>
      <c r="YN7" s="402">
        <v>1877486.7960000001</v>
      </c>
      <c r="YO7" s="402">
        <v>937193.22000000032</v>
      </c>
      <c r="YP7" s="402">
        <v>1476199.2960000001</v>
      </c>
      <c r="YQ7" s="402">
        <v>684135.40800000005</v>
      </c>
      <c r="YR7" s="402">
        <v>1391495.352</v>
      </c>
      <c r="YS7" s="402">
        <v>922946.20799999998</v>
      </c>
      <c r="YT7" s="402">
        <v>39809971.200000003</v>
      </c>
      <c r="YU7" s="402">
        <v>952248.23999999976</v>
      </c>
      <c r="YV7" s="402">
        <v>1332600.7320000001</v>
      </c>
      <c r="YW7" s="402">
        <v>1450409.6400000001</v>
      </c>
      <c r="YX7" s="402">
        <v>1866488.436</v>
      </c>
      <c r="YY7" s="402">
        <v>1536731.4720000003</v>
      </c>
      <c r="YZ7" s="402">
        <v>854876.77199999976</v>
      </c>
      <c r="ZA7" s="402">
        <v>49099419.060000002</v>
      </c>
      <c r="ZB7" s="402">
        <v>3520655.8439999996</v>
      </c>
      <c r="ZC7" s="402">
        <v>1272689.7959999999</v>
      </c>
      <c r="ZD7" s="402">
        <v>1509573.0000000002</v>
      </c>
      <c r="ZE7" s="402">
        <v>509518.17600000004</v>
      </c>
      <c r="ZF7" s="402">
        <v>1122585.4080000001</v>
      </c>
      <c r="ZG7" s="402">
        <v>495223.64399999991</v>
      </c>
      <c r="ZH7" s="402">
        <v>496044.87600000005</v>
      </c>
      <c r="ZI7" s="402">
        <v>4834953.4560000002</v>
      </c>
      <c r="ZJ7" s="402">
        <v>182958160.72800002</v>
      </c>
      <c r="ZK7" s="402">
        <v>1335325.4520000005</v>
      </c>
      <c r="ZL7" s="402">
        <v>3980555.3879999998</v>
      </c>
      <c r="ZM7" s="402">
        <v>11433189.48</v>
      </c>
      <c r="ZN7" s="402">
        <v>5230991.6279999996</v>
      </c>
      <c r="ZO7" s="402">
        <v>1420667.412</v>
      </c>
      <c r="ZP7" s="402">
        <v>2025440.0160000001</v>
      </c>
      <c r="ZQ7" s="402">
        <v>4387924.74</v>
      </c>
      <c r="ZR7" s="402">
        <v>6952239.5520000001</v>
      </c>
      <c r="ZS7" s="402">
        <v>7768819.0920000002</v>
      </c>
      <c r="ZT7" s="402">
        <v>921459.02399999998</v>
      </c>
      <c r="ZU7" s="402">
        <v>975343.47600000002</v>
      </c>
      <c r="ZV7" s="402">
        <v>1236566.3160000003</v>
      </c>
      <c r="ZW7" s="402">
        <v>1803110.148</v>
      </c>
      <c r="ZX7" s="402">
        <v>1266200.6640000001</v>
      </c>
      <c r="ZY7" s="402">
        <v>1142064.4800000002</v>
      </c>
      <c r="ZZ7" s="402">
        <v>986831.28</v>
      </c>
      <c r="AAA7" s="402">
        <v>1210791.9600000002</v>
      </c>
      <c r="AAB7" s="402">
        <v>1150775.3279999997</v>
      </c>
      <c r="AAC7" s="402">
        <v>1448574</v>
      </c>
      <c r="AAD7" s="402">
        <v>1051876.98</v>
      </c>
      <c r="AAE7" s="402">
        <v>645107.69999999995</v>
      </c>
      <c r="AAF7" s="402">
        <v>38590638.432000011</v>
      </c>
      <c r="AAG7" s="402">
        <v>629243.69999999984</v>
      </c>
      <c r="AAH7" s="402">
        <v>1958195.7240000004</v>
      </c>
      <c r="AAI7" s="402">
        <v>1198150.2119999996</v>
      </c>
      <c r="AAJ7" s="402">
        <v>1149759.2999999998</v>
      </c>
      <c r="AAK7" s="402">
        <v>1836026.1600000001</v>
      </c>
      <c r="AAL7" s="402">
        <v>783366.74400000006</v>
      </c>
      <c r="AAM7" s="402">
        <v>236742652.824</v>
      </c>
      <c r="AAN7" s="402">
        <v>1359281.0280000002</v>
      </c>
      <c r="AAO7" s="402">
        <v>1883114.4</v>
      </c>
      <c r="AAP7" s="402">
        <v>2950604.0520000001</v>
      </c>
      <c r="AAQ7" s="402">
        <v>1659648.3360000001</v>
      </c>
      <c r="AAR7" s="402">
        <v>1047987.6000000002</v>
      </c>
      <c r="AAS7" s="402">
        <v>2825718.6720000003</v>
      </c>
      <c r="AAT7" s="402">
        <v>3014021.568</v>
      </c>
      <c r="AAU7" s="402">
        <v>3013535.1359999995</v>
      </c>
      <c r="AAV7" s="402">
        <v>1251458.5079999999</v>
      </c>
      <c r="AAW7" s="402">
        <v>2164998.0840000003</v>
      </c>
      <c r="AAX7" s="402">
        <v>12837497.244000003</v>
      </c>
      <c r="AAY7" s="402">
        <v>4649539.4519999996</v>
      </c>
      <c r="AAZ7" s="402">
        <v>872214.55200000026</v>
      </c>
      <c r="ABA7" s="402">
        <v>1041225.2880000002</v>
      </c>
      <c r="ABB7" s="402">
        <v>2442611.9999999991</v>
      </c>
      <c r="ABC7" s="402">
        <v>983910.49200000009</v>
      </c>
      <c r="ABD7" s="402">
        <v>1527065.1840000004</v>
      </c>
      <c r="ABE7" s="402">
        <v>620675.92799999984</v>
      </c>
      <c r="ABF7" s="402">
        <v>14460527.387999998</v>
      </c>
      <c r="ABG7" s="402">
        <v>14434533.515999997</v>
      </c>
      <c r="ABH7" s="402">
        <v>614740.5</v>
      </c>
      <c r="ABI7" s="402">
        <v>1033039.4760000001</v>
      </c>
      <c r="ABJ7" s="402">
        <v>1056745.7400000002</v>
      </c>
      <c r="ABK7" s="402">
        <v>539260.89599999995</v>
      </c>
      <c r="ABL7" s="402">
        <v>493166.33999999997</v>
      </c>
      <c r="ABM7" s="402">
        <v>77732855.136000022</v>
      </c>
      <c r="ABN7" s="402">
        <v>3362429.0999999996</v>
      </c>
      <c r="ABO7" s="402">
        <v>3809820.9840000002</v>
      </c>
      <c r="ABP7" s="402">
        <v>3447275.46</v>
      </c>
      <c r="ABQ7" s="402">
        <v>4061458.1999999997</v>
      </c>
      <c r="ABR7" s="402">
        <v>3376969.5480000004</v>
      </c>
      <c r="ABS7" s="402">
        <v>1657935.0359999998</v>
      </c>
      <c r="ABT7" s="402">
        <v>3806843.9999999995</v>
      </c>
      <c r="ABU7" s="402">
        <v>2447398.7999999998</v>
      </c>
      <c r="ABV7" s="402">
        <v>22300398.252000023</v>
      </c>
      <c r="ABW7" s="402">
        <v>3724876.404000001</v>
      </c>
      <c r="ABX7" s="402">
        <v>2638113.6239999994</v>
      </c>
      <c r="ABY7" s="402">
        <v>1952061.696</v>
      </c>
      <c r="ABZ7" s="402">
        <v>1268002.5960000001</v>
      </c>
      <c r="ACA7" s="402">
        <v>4134064.4279999984</v>
      </c>
      <c r="ACB7" s="402">
        <v>1220728.548</v>
      </c>
      <c r="ACC7" s="402">
        <v>1102920.3119999999</v>
      </c>
      <c r="ACD7" s="402">
        <v>686371.17600000009</v>
      </c>
      <c r="ACE7" s="402">
        <v>1897593.06</v>
      </c>
      <c r="ACF7" s="402">
        <v>753857.68799999997</v>
      </c>
      <c r="ACG7" s="402">
        <v>105040110.87599999</v>
      </c>
      <c r="ACH7" s="402">
        <v>1266242.8199999998</v>
      </c>
      <c r="ACI7" s="402">
        <v>1932194.496</v>
      </c>
      <c r="ACJ7" s="402">
        <v>2178738.7560000001</v>
      </c>
      <c r="ACK7" s="402">
        <v>427492.45200000005</v>
      </c>
      <c r="ACL7" s="402">
        <v>427107.60000000009</v>
      </c>
      <c r="ACM7" s="402">
        <v>1894803.0719999995</v>
      </c>
      <c r="ACN7" s="402">
        <v>12789386.879999999</v>
      </c>
      <c r="ACO7" s="402">
        <v>27353964.671999998</v>
      </c>
      <c r="ACP7" s="402">
        <v>691695.228</v>
      </c>
      <c r="ACQ7" s="402">
        <v>2773784.9160000002</v>
      </c>
      <c r="ACR7" s="402">
        <v>4390062.3</v>
      </c>
      <c r="ACS7" s="402">
        <v>1832978.3159999994</v>
      </c>
      <c r="ACT7" s="402">
        <v>8663488.7759999968</v>
      </c>
      <c r="ACU7" s="402">
        <v>2421740.6159999999</v>
      </c>
      <c r="ACV7" s="402">
        <v>2126207.196</v>
      </c>
      <c r="ACW7" s="402">
        <v>788173.54799999984</v>
      </c>
      <c r="ACX7" s="402">
        <v>1107004.5359999998</v>
      </c>
      <c r="ACY7" s="402">
        <v>518053.66800000006</v>
      </c>
      <c r="ACZ7" s="402">
        <v>681602.66399999987</v>
      </c>
      <c r="ADA7" s="402">
        <v>936987.87600000016</v>
      </c>
      <c r="ADB7" s="402">
        <v>28401.360000000001</v>
      </c>
      <c r="ADC7" s="402">
        <v>2334581.7119999998</v>
      </c>
      <c r="ADD7" s="402">
        <v>23822427.035999998</v>
      </c>
      <c r="ADE7" s="402">
        <v>22786771.872000001</v>
      </c>
      <c r="ADF7" s="402">
        <v>846914.62800000014</v>
      </c>
      <c r="ADG7" s="402">
        <v>750984.3</v>
      </c>
      <c r="ADH7" s="402">
        <v>2143822.9560000002</v>
      </c>
      <c r="ADI7" s="402">
        <v>1043556.0000000001</v>
      </c>
      <c r="ADJ7" s="402">
        <v>1231993.5</v>
      </c>
      <c r="ADK7" s="402">
        <v>736139.50800000003</v>
      </c>
      <c r="ADL7" s="402">
        <v>2413138.6680000001</v>
      </c>
      <c r="ADM7" s="402">
        <v>310177921.51200008</v>
      </c>
      <c r="ADN7" s="402">
        <v>25137750.960000005</v>
      </c>
      <c r="ADO7" s="402">
        <v>12602255.315999992</v>
      </c>
      <c r="ADP7" s="402">
        <v>42678952.823999994</v>
      </c>
      <c r="ADQ7" s="402">
        <v>430867.67999999993</v>
      </c>
      <c r="ADR7" s="402">
        <v>1010341.0800000002</v>
      </c>
      <c r="ADS7" s="402">
        <v>896938.09200000006</v>
      </c>
      <c r="ADT7" s="402">
        <v>776150.01599999983</v>
      </c>
      <c r="ADU7" s="402">
        <v>145983833.84400004</v>
      </c>
      <c r="ADV7" s="402">
        <v>77374398.959999993</v>
      </c>
      <c r="ADW7" s="402">
        <v>13678945.512000006</v>
      </c>
      <c r="ADX7" s="402">
        <v>2130272.1599999997</v>
      </c>
      <c r="ADY7" s="402">
        <v>4682271.4440000001</v>
      </c>
      <c r="ADZ7" s="402">
        <v>3916032.4319999996</v>
      </c>
      <c r="AEA7" s="402">
        <v>1385693.352</v>
      </c>
      <c r="AEB7" s="402">
        <v>2113995.8280000002</v>
      </c>
      <c r="AEC7" s="402">
        <v>2013518.2560000001</v>
      </c>
      <c r="AED7" s="402">
        <v>1260695.5680000004</v>
      </c>
      <c r="AEE7" s="402">
        <v>2920878.9599999995</v>
      </c>
      <c r="AEF7" s="402">
        <v>3310856.4959999993</v>
      </c>
      <c r="AEG7" s="402">
        <v>1473328.56</v>
      </c>
      <c r="AEH7" s="402">
        <v>1384918.3080000004</v>
      </c>
      <c r="AEI7" s="402">
        <v>2347950.1080000005</v>
      </c>
      <c r="AEJ7" s="402">
        <v>6122378.5919999983</v>
      </c>
      <c r="AEK7" s="402">
        <v>1690025.4480000003</v>
      </c>
      <c r="AEL7" s="402">
        <v>4794945.6960000005</v>
      </c>
      <c r="AEM7" s="402">
        <v>1318048.0079999997</v>
      </c>
      <c r="AEN7" s="402">
        <v>6943964.2319999989</v>
      </c>
      <c r="AEO7" s="402">
        <v>92585635.464000002</v>
      </c>
      <c r="AEP7" s="402">
        <v>5773922.568</v>
      </c>
      <c r="AEQ7" s="402">
        <v>4007575.6439999999</v>
      </c>
      <c r="AER7" s="402">
        <v>1692851.4719999996</v>
      </c>
      <c r="AES7" s="402">
        <v>2824517.3880000003</v>
      </c>
      <c r="AET7" s="402">
        <v>8841738.0480000023</v>
      </c>
      <c r="AEU7" s="402">
        <v>1065392.952</v>
      </c>
      <c r="AEV7" s="402">
        <v>3178950.6840000004</v>
      </c>
      <c r="AEW7" s="402">
        <v>1457786.2919999997</v>
      </c>
      <c r="AEX7" s="402">
        <v>842111.8679999999</v>
      </c>
      <c r="AEY7" s="402">
        <v>34032981.035999991</v>
      </c>
      <c r="AEZ7" s="402">
        <v>15176079.251999998</v>
      </c>
      <c r="AFA7" s="402">
        <v>1899973.9080000003</v>
      </c>
      <c r="AFB7" s="402">
        <v>1263405.3840000001</v>
      </c>
      <c r="AFC7" s="402">
        <v>2267556.5519999997</v>
      </c>
      <c r="AFD7" s="402">
        <v>1749641.844</v>
      </c>
      <c r="AFE7" s="402">
        <v>473829.93600000016</v>
      </c>
      <c r="AFF7" s="402">
        <v>948291.33599999989</v>
      </c>
      <c r="AFG7" s="402">
        <v>434201.30400000006</v>
      </c>
      <c r="AFH7" s="402">
        <v>664799.59199999995</v>
      </c>
      <c r="AFI7" s="402">
        <v>393377.16</v>
      </c>
      <c r="AFJ7" s="402">
        <v>350883.95999999996</v>
      </c>
      <c r="AFK7" s="402">
        <v>573476.01600000006</v>
      </c>
      <c r="AFL7" s="402">
        <v>57624504.911999993</v>
      </c>
      <c r="AFM7" s="402">
        <v>2078257.3439999996</v>
      </c>
      <c r="AFN7" s="402">
        <v>2355584.4240000001</v>
      </c>
      <c r="AFO7" s="402">
        <v>831715.94400000025</v>
      </c>
      <c r="AFP7" s="402">
        <v>622662.80400000012</v>
      </c>
      <c r="AFQ7" s="402">
        <v>407090.67600000009</v>
      </c>
      <c r="AFR7" s="402">
        <v>262872.04800000001</v>
      </c>
      <c r="AFS7" s="402">
        <v>2013721.62</v>
      </c>
      <c r="AFT7" s="402">
        <v>1177303.1640000001</v>
      </c>
      <c r="AFU7" s="402">
        <v>676632.85200000007</v>
      </c>
      <c r="AFV7" s="402">
        <v>1719133.7280000001</v>
      </c>
      <c r="AFW7" s="402">
        <v>443044.29600000003</v>
      </c>
      <c r="AFX7" s="402">
        <v>48114728.928000003</v>
      </c>
      <c r="AFY7" s="402">
        <v>1436643.7200000002</v>
      </c>
      <c r="AFZ7" s="402">
        <v>1295777.1000000001</v>
      </c>
      <c r="AGA7" s="402">
        <v>1115162.4600000002</v>
      </c>
      <c r="AGB7" s="402">
        <v>7122739.2839999991</v>
      </c>
      <c r="AGC7" s="402">
        <v>1917922.2719999999</v>
      </c>
      <c r="AGD7" s="402">
        <v>401994.55200000003</v>
      </c>
      <c r="AGE7" s="402">
        <v>2090436.3</v>
      </c>
      <c r="AGF7" s="402">
        <v>1244531.5080000001</v>
      </c>
      <c r="AGG7" s="402">
        <v>1453181.7240000002</v>
      </c>
      <c r="AGH7" s="402">
        <v>1288583.6759999997</v>
      </c>
      <c r="AGI7" s="402">
        <v>66105899.855999999</v>
      </c>
      <c r="AGJ7" s="402">
        <v>7966503.6360000018</v>
      </c>
      <c r="AGK7" s="402">
        <v>1353770.4239999999</v>
      </c>
      <c r="AGL7" s="402">
        <v>434605.10399999999</v>
      </c>
      <c r="AGM7" s="402">
        <v>2657285.7479999997</v>
      </c>
      <c r="AGN7" s="402">
        <v>1227064.4879999999</v>
      </c>
      <c r="AGO7" s="402">
        <v>403012.8</v>
      </c>
      <c r="AGP7" s="402">
        <v>717039.63600000006</v>
      </c>
      <c r="AGQ7" s="402">
        <v>252174972.04799992</v>
      </c>
      <c r="AGR7" s="402">
        <v>125685943.85999998</v>
      </c>
      <c r="AGS7" s="402">
        <v>3268944.2280000001</v>
      </c>
      <c r="AGT7" s="402">
        <v>5732564.1600000001</v>
      </c>
      <c r="AGU7" s="402">
        <v>7526665.4879999999</v>
      </c>
      <c r="AGV7" s="402">
        <v>3344435.9879999985</v>
      </c>
      <c r="AGW7" s="402">
        <v>1012184.568</v>
      </c>
      <c r="AGX7" s="402">
        <v>5948941.5240000002</v>
      </c>
      <c r="AGY7" s="402">
        <v>891101.11199999996</v>
      </c>
      <c r="AGZ7" s="402">
        <v>5385460.296000001</v>
      </c>
      <c r="AHA7" s="402">
        <v>7338548.7119999994</v>
      </c>
      <c r="AHB7" s="402">
        <v>4114996.1999999997</v>
      </c>
      <c r="AHC7" s="402">
        <v>3216227.4239999996</v>
      </c>
      <c r="AHD7" s="402">
        <v>2421847.9079999998</v>
      </c>
      <c r="AHE7" s="402">
        <v>3487427.6279999996</v>
      </c>
      <c r="AHF7" s="402">
        <v>3998120.1119999988</v>
      </c>
      <c r="AHG7" s="402">
        <v>2128804.176</v>
      </c>
      <c r="AHH7" s="402">
        <v>30250873.812000003</v>
      </c>
      <c r="AHI7" s="402">
        <v>1345862.82</v>
      </c>
      <c r="AHJ7" s="402">
        <v>889675.67999999982</v>
      </c>
      <c r="AHK7" s="402">
        <v>1441667.8799999997</v>
      </c>
      <c r="AHL7" s="402">
        <v>3347434.8</v>
      </c>
      <c r="AHM7" s="402">
        <v>666610.152</v>
      </c>
      <c r="AHN7" s="402">
        <v>702161.44799999986</v>
      </c>
    </row>
    <row r="8" spans="1:898">
      <c r="A8" s="400" t="s">
        <v>10</v>
      </c>
      <c r="B8" s="401" t="s">
        <v>11</v>
      </c>
      <c r="C8" s="402">
        <v>31992716.339999989</v>
      </c>
      <c r="D8" s="402">
        <v>2536109.9399999995</v>
      </c>
      <c r="E8" s="402">
        <v>542396.18400000012</v>
      </c>
      <c r="F8" s="402">
        <v>5112511.811999999</v>
      </c>
      <c r="G8" s="402">
        <v>3526689.6000000006</v>
      </c>
      <c r="H8" s="402">
        <v>2283115.236</v>
      </c>
      <c r="I8" s="402">
        <v>891420</v>
      </c>
      <c r="J8" s="402">
        <v>19540860.275999997</v>
      </c>
      <c r="K8" s="402">
        <v>1888710.3599999999</v>
      </c>
      <c r="L8" s="402">
        <v>604379.66399999999</v>
      </c>
      <c r="M8" s="402">
        <v>4400030.8439999996</v>
      </c>
      <c r="N8" s="402">
        <v>3366460.1639999999</v>
      </c>
      <c r="O8" s="402">
        <v>17672079.443999998</v>
      </c>
      <c r="P8" s="402">
        <v>13702450.26</v>
      </c>
      <c r="Q8" s="402">
        <v>221798.196</v>
      </c>
      <c r="R8" s="402">
        <v>205896.00000000003</v>
      </c>
      <c r="S8" s="402">
        <v>489.59999999999997</v>
      </c>
      <c r="T8" s="402">
        <v>5517478.4160000011</v>
      </c>
      <c r="U8" s="402">
        <v>118585.40399999998</v>
      </c>
      <c r="V8" s="402">
        <v>1534845.9840000002</v>
      </c>
      <c r="W8" s="402">
        <v>1015940.1599999999</v>
      </c>
      <c r="X8" s="402">
        <v>384878.18400000001</v>
      </c>
      <c r="Y8" s="402">
        <v>433147.20000000007</v>
      </c>
      <c r="Z8" s="402">
        <v>13241.820000000002</v>
      </c>
      <c r="AA8" s="402">
        <v>15584466.936000001</v>
      </c>
      <c r="AB8" s="402">
        <v>334150.8</v>
      </c>
      <c r="AC8" s="402">
        <v>203073.34799999988</v>
      </c>
      <c r="AD8" s="402">
        <v>71625.096000000005</v>
      </c>
      <c r="AE8" s="402">
        <v>1166615.7</v>
      </c>
      <c r="AF8" s="402">
        <v>3458377.7999999993</v>
      </c>
      <c r="AG8" s="402">
        <v>1534232.2560000001</v>
      </c>
      <c r="AH8" s="402">
        <v>3094791.9000000004</v>
      </c>
      <c r="AI8" s="402">
        <v>503973.6</v>
      </c>
      <c r="AJ8" s="402">
        <v>263516.16000000003</v>
      </c>
      <c r="AK8" s="402">
        <v>209321.67599999998</v>
      </c>
      <c r="AL8" s="402">
        <v>236266.69200000001</v>
      </c>
      <c r="AM8" s="402">
        <v>1039266.7440000001</v>
      </c>
      <c r="AN8" s="402">
        <v>64942.799999999996</v>
      </c>
      <c r="AO8" s="402">
        <v>11330.399999999998</v>
      </c>
      <c r="AP8" s="402">
        <v>330056.39999999997</v>
      </c>
      <c r="AQ8" s="402">
        <v>352325.14799999999</v>
      </c>
      <c r="AR8" s="402">
        <v>22098</v>
      </c>
      <c r="AS8" s="402">
        <v>401975.5799999999</v>
      </c>
      <c r="AT8" s="402">
        <v>32787.588000000003</v>
      </c>
      <c r="AU8" s="402">
        <v>34076.400000000001</v>
      </c>
      <c r="AV8" s="402">
        <v>45527.34</v>
      </c>
      <c r="AW8" s="402">
        <v>0</v>
      </c>
      <c r="AX8" s="402">
        <v>3387.8999999999996</v>
      </c>
      <c r="AY8" s="402">
        <v>0</v>
      </c>
      <c r="AZ8" s="402">
        <v>27864</v>
      </c>
      <c r="BA8" s="402">
        <v>872112.99600000004</v>
      </c>
      <c r="BB8" s="402">
        <v>134564.88000000003</v>
      </c>
      <c r="BC8" s="402">
        <v>524290.80000000005</v>
      </c>
      <c r="BD8" s="402">
        <v>115519.35599999999</v>
      </c>
      <c r="BE8" s="402">
        <v>43302.000000000007</v>
      </c>
      <c r="BF8" s="402">
        <v>0</v>
      </c>
      <c r="BG8" s="402">
        <v>99410.940000000017</v>
      </c>
      <c r="BH8" s="402">
        <v>582528.28799999994</v>
      </c>
      <c r="BI8" s="402">
        <v>20582.400000000001</v>
      </c>
      <c r="BJ8" s="402">
        <v>1494.2999999999997</v>
      </c>
      <c r="BK8" s="402">
        <v>53631</v>
      </c>
      <c r="BL8" s="402">
        <v>61040.159999999989</v>
      </c>
      <c r="BM8" s="402">
        <v>697.2</v>
      </c>
      <c r="BN8" s="402">
        <v>5005.2</v>
      </c>
      <c r="BO8" s="402">
        <v>50626.8</v>
      </c>
      <c r="BP8" s="402">
        <v>8670</v>
      </c>
      <c r="BQ8" s="402">
        <v>32302.799999999996</v>
      </c>
      <c r="BR8" s="402">
        <v>1465.1999999999998</v>
      </c>
      <c r="BS8" s="402">
        <v>9111</v>
      </c>
      <c r="BT8" s="402">
        <v>0</v>
      </c>
      <c r="BU8" s="402">
        <v>7624.8000000000011</v>
      </c>
      <c r="BV8" s="402">
        <v>2847.6000000000004</v>
      </c>
      <c r="BW8" s="402">
        <v>773817.74400000006</v>
      </c>
      <c r="BX8" s="402">
        <v>410674.71599999996</v>
      </c>
      <c r="BY8" s="402">
        <v>30809.808000000019</v>
      </c>
      <c r="BZ8" s="402">
        <v>20056.896000000001</v>
      </c>
      <c r="CA8" s="402">
        <v>271248.60000000009</v>
      </c>
      <c r="CB8" s="402">
        <v>32455.799999999996</v>
      </c>
      <c r="CC8" s="402">
        <v>52183.236000000004</v>
      </c>
      <c r="CD8" s="402">
        <v>0</v>
      </c>
      <c r="CE8" s="402">
        <v>169.2</v>
      </c>
      <c r="CF8" s="402">
        <v>2442992.0760000004</v>
      </c>
      <c r="CG8" s="402">
        <v>45564</v>
      </c>
      <c r="CH8" s="402">
        <v>215160.73199999999</v>
      </c>
      <c r="CI8" s="402">
        <v>37796.448000000004</v>
      </c>
      <c r="CJ8" s="402">
        <v>108792.3</v>
      </c>
      <c r="CK8" s="402">
        <v>70715.399999999994</v>
      </c>
      <c r="CL8" s="402">
        <v>0</v>
      </c>
      <c r="CM8" s="402">
        <v>141808.83599999998</v>
      </c>
      <c r="CN8" s="402">
        <v>1920</v>
      </c>
      <c r="CO8" s="402">
        <v>87168.287999999986</v>
      </c>
      <c r="CP8" s="402">
        <v>1318.811999999999</v>
      </c>
      <c r="CQ8" s="402">
        <v>175302</v>
      </c>
      <c r="CR8" s="402">
        <v>34496.339999999997</v>
      </c>
      <c r="CS8" s="402">
        <v>4116155.7119999998</v>
      </c>
      <c r="CT8" s="402">
        <v>316593.65999999997</v>
      </c>
      <c r="CU8" s="402">
        <v>277578.01200000005</v>
      </c>
      <c r="CV8" s="402">
        <v>174550.728</v>
      </c>
      <c r="CW8" s="402">
        <v>2198.3999999999996</v>
      </c>
      <c r="CX8" s="402">
        <v>1814558.0399999998</v>
      </c>
      <c r="CY8" s="402">
        <v>485942.60399999999</v>
      </c>
      <c r="CZ8" s="402">
        <v>165145.70399999997</v>
      </c>
      <c r="DA8" s="402">
        <v>375394.63199999998</v>
      </c>
      <c r="DB8" s="402">
        <v>3960</v>
      </c>
      <c r="DC8" s="402">
        <v>8016</v>
      </c>
      <c r="DD8" s="402">
        <v>84053.868000000002</v>
      </c>
      <c r="DE8" s="402">
        <v>53594.400000000009</v>
      </c>
      <c r="DF8" s="402">
        <v>480720</v>
      </c>
      <c r="DG8" s="402">
        <v>610504.80000000005</v>
      </c>
      <c r="DH8" s="402">
        <v>11046</v>
      </c>
      <c r="DI8" s="402">
        <v>13662</v>
      </c>
      <c r="DJ8" s="402">
        <v>21556.560000000001</v>
      </c>
      <c r="DK8" s="402">
        <v>26424</v>
      </c>
      <c r="DL8" s="402">
        <v>2877643.2840000005</v>
      </c>
      <c r="DM8" s="402">
        <v>35572091.988000005</v>
      </c>
      <c r="DN8" s="402">
        <v>19472.400000000001</v>
      </c>
      <c r="DO8" s="402">
        <v>78031.272000000012</v>
      </c>
      <c r="DP8" s="402">
        <v>1220183.2799999998</v>
      </c>
      <c r="DQ8" s="402">
        <v>4674187.3319999995</v>
      </c>
      <c r="DR8" s="402">
        <v>3618955.4759999998</v>
      </c>
      <c r="DS8" s="402">
        <v>4085.9999999999418</v>
      </c>
      <c r="DT8" s="402">
        <v>54406.8</v>
      </c>
      <c r="DU8" s="402">
        <v>4555955.1359999999</v>
      </c>
      <c r="DV8" s="402">
        <v>318061.8</v>
      </c>
      <c r="DW8" s="402">
        <v>287772.86399999994</v>
      </c>
      <c r="DX8" s="402">
        <v>62673.600000000006</v>
      </c>
      <c r="DY8" s="402">
        <v>86618.4</v>
      </c>
      <c r="DZ8" s="402">
        <v>138969.88799999998</v>
      </c>
      <c r="EA8" s="402">
        <v>356330.86799999996</v>
      </c>
      <c r="EB8" s="402">
        <v>114937.68000000001</v>
      </c>
      <c r="EC8" s="402">
        <v>1147811.46</v>
      </c>
      <c r="ED8" s="402">
        <v>152790.636</v>
      </c>
      <c r="EE8" s="402">
        <v>66721.5</v>
      </c>
      <c r="EF8" s="402">
        <v>99351.6</v>
      </c>
      <c r="EG8" s="402">
        <v>50456.700000000004</v>
      </c>
      <c r="EH8" s="402">
        <v>15988.8</v>
      </c>
      <c r="EI8" s="402">
        <v>88950</v>
      </c>
      <c r="EJ8" s="402">
        <v>102420</v>
      </c>
      <c r="EK8" s="402">
        <v>1650</v>
      </c>
      <c r="EL8" s="402">
        <v>12501.924000000001</v>
      </c>
      <c r="EM8" s="402">
        <v>245555.79599999997</v>
      </c>
      <c r="EN8" s="402">
        <v>12428.4</v>
      </c>
      <c r="EO8" s="402">
        <v>-46802.400000000009</v>
      </c>
      <c r="EP8" s="402">
        <v>0</v>
      </c>
      <c r="EQ8" s="402">
        <v>0</v>
      </c>
      <c r="ER8" s="402">
        <v>30513.600000000006</v>
      </c>
      <c r="ES8" s="402">
        <v>8517.6000000000022</v>
      </c>
      <c r="ET8" s="402">
        <v>0</v>
      </c>
      <c r="EU8" s="402">
        <v>0</v>
      </c>
      <c r="EV8" s="402">
        <v>2671305.4440000001</v>
      </c>
      <c r="EW8" s="402">
        <v>87842.928000000014</v>
      </c>
      <c r="EX8" s="402">
        <v>272814.228</v>
      </c>
      <c r="EY8" s="402">
        <v>110306.4</v>
      </c>
      <c r="EZ8" s="402">
        <v>553914.72</v>
      </c>
      <c r="FA8" s="402">
        <v>1157253.1200000001</v>
      </c>
      <c r="FB8" s="402">
        <v>171006.59999999998</v>
      </c>
      <c r="FC8" s="402">
        <v>134961.59999999998</v>
      </c>
      <c r="FD8" s="402">
        <v>295286.40000000002</v>
      </c>
      <c r="FE8" s="402">
        <v>25248.6</v>
      </c>
      <c r="FF8" s="402">
        <v>306432</v>
      </c>
      <c r="FG8" s="402">
        <v>52810.8</v>
      </c>
      <c r="FH8" s="402">
        <v>1155388.74</v>
      </c>
      <c r="FI8" s="402">
        <v>118989.6</v>
      </c>
      <c r="FJ8" s="402">
        <v>47821.200000000004</v>
      </c>
      <c r="FK8" s="402">
        <v>44490</v>
      </c>
      <c r="FL8" s="402">
        <v>92374.800000000017</v>
      </c>
      <c r="FM8" s="402">
        <v>196071.984</v>
      </c>
      <c r="FN8" s="402">
        <v>1587.8999999999999</v>
      </c>
      <c r="FO8" s="402">
        <v>639.59999999999991</v>
      </c>
      <c r="FP8" s="402">
        <v>3368577.2399999998</v>
      </c>
      <c r="FQ8" s="402">
        <v>52144.799999999996</v>
      </c>
      <c r="FR8" s="402">
        <v>15268.8</v>
      </c>
      <c r="FS8" s="402">
        <v>109008</v>
      </c>
      <c r="FT8" s="402">
        <v>79924.799999999988</v>
      </c>
      <c r="FU8" s="402">
        <v>30475.199999999997</v>
      </c>
      <c r="FV8" s="402">
        <v>121336.68000000001</v>
      </c>
      <c r="FW8" s="402">
        <v>21676.68</v>
      </c>
      <c r="FX8" s="402">
        <v>15149.279999999999</v>
      </c>
      <c r="FY8" s="402">
        <v>9654</v>
      </c>
      <c r="FZ8" s="402">
        <v>124300.03199999999</v>
      </c>
      <c r="GA8" s="402">
        <v>7437.0000000000018</v>
      </c>
      <c r="GB8" s="402">
        <v>7036.7999999999993</v>
      </c>
      <c r="GC8" s="402">
        <v>12499.2</v>
      </c>
      <c r="GD8" s="402">
        <v>792732.46800000011</v>
      </c>
      <c r="GE8" s="402">
        <v>18206.784</v>
      </c>
      <c r="GF8" s="402">
        <v>41711.700000000004</v>
      </c>
      <c r="GG8" s="402">
        <v>41969.7</v>
      </c>
      <c r="GH8" s="402">
        <v>10042.799999999999</v>
      </c>
      <c r="GI8" s="402">
        <v>165.60000000000002</v>
      </c>
      <c r="GJ8" s="402">
        <v>5794.7999999999993</v>
      </c>
      <c r="GK8" s="402">
        <v>71547.600000000006</v>
      </c>
      <c r="GL8" s="402">
        <v>31781.4</v>
      </c>
      <c r="GM8" s="402">
        <v>0</v>
      </c>
      <c r="GN8" s="402">
        <v>0</v>
      </c>
      <c r="GO8" s="402">
        <v>0</v>
      </c>
      <c r="GP8" s="402">
        <v>340834.8</v>
      </c>
      <c r="GQ8" s="402">
        <v>40048.212</v>
      </c>
      <c r="GR8" s="402">
        <v>59260.800000000003</v>
      </c>
      <c r="GS8" s="402">
        <v>53696.399999999994</v>
      </c>
      <c r="GT8" s="402">
        <v>2684.3999999999996</v>
      </c>
      <c r="GU8" s="402">
        <v>263473.93200000003</v>
      </c>
      <c r="GV8" s="402">
        <v>48350.1</v>
      </c>
      <c r="GW8" s="402">
        <v>170129.7</v>
      </c>
      <c r="GX8" s="402">
        <v>879558.45599999989</v>
      </c>
      <c r="GY8" s="402">
        <v>2132.3999999999996</v>
      </c>
      <c r="GZ8" s="402">
        <v>179961.13199999998</v>
      </c>
      <c r="HA8" s="402">
        <v>1230447.6000000001</v>
      </c>
      <c r="HB8" s="402">
        <v>9060832.2839999981</v>
      </c>
      <c r="HC8" s="402">
        <v>2699397.2760000001</v>
      </c>
      <c r="HD8" s="402">
        <v>3224029.5839999993</v>
      </c>
      <c r="HE8" s="402">
        <v>2365013.0399999996</v>
      </c>
      <c r="HF8" s="402">
        <v>2250077.8559999997</v>
      </c>
      <c r="HG8" s="402">
        <v>2243665.6919999998</v>
      </c>
      <c r="HH8" s="402">
        <v>167459.4</v>
      </c>
      <c r="HI8" s="402">
        <v>9118592.784</v>
      </c>
      <c r="HJ8" s="402">
        <v>468812.51999999996</v>
      </c>
      <c r="HK8" s="402">
        <v>495828.48000000004</v>
      </c>
      <c r="HL8" s="402">
        <v>253153.8</v>
      </c>
      <c r="HM8" s="402">
        <v>1011202.8</v>
      </c>
      <c r="HN8" s="402">
        <v>958275.6</v>
      </c>
      <c r="HO8" s="402">
        <v>1509163.32</v>
      </c>
      <c r="HP8" s="402">
        <v>668040</v>
      </c>
      <c r="HQ8" s="402">
        <v>6645441.120000001</v>
      </c>
      <c r="HR8" s="402">
        <v>383986.8</v>
      </c>
      <c r="HS8" s="402">
        <v>118115.20800000001</v>
      </c>
      <c r="HT8" s="402">
        <v>298860</v>
      </c>
      <c r="HU8" s="402">
        <v>366631.92</v>
      </c>
      <c r="HV8" s="402">
        <v>7070.3999999999987</v>
      </c>
      <c r="HW8" s="402">
        <v>923676</v>
      </c>
      <c r="HX8" s="402">
        <v>305889.48000000004</v>
      </c>
      <c r="HY8" s="402">
        <v>47121.599999999999</v>
      </c>
      <c r="HZ8" s="402">
        <v>86010.12</v>
      </c>
      <c r="IA8" s="402">
        <v>263065.2</v>
      </c>
      <c r="IB8" s="402">
        <v>900598.59600000002</v>
      </c>
      <c r="IC8" s="402">
        <v>2139.6000000000004</v>
      </c>
      <c r="ID8" s="402">
        <v>343393.2</v>
      </c>
      <c r="IE8" s="402">
        <v>1440</v>
      </c>
      <c r="IF8" s="402">
        <v>1578</v>
      </c>
      <c r="IG8" s="402">
        <v>669004.848</v>
      </c>
      <c r="IH8" s="402">
        <v>468870.61199999996</v>
      </c>
      <c r="II8" s="402">
        <v>122824.8</v>
      </c>
      <c r="IJ8" s="402">
        <v>130470</v>
      </c>
      <c r="IK8" s="402">
        <v>107798.70000000001</v>
      </c>
      <c r="IL8" s="402">
        <v>623896.19999999995</v>
      </c>
      <c r="IM8" s="402">
        <v>7048.7999999999993</v>
      </c>
      <c r="IN8" s="402">
        <v>51337.2</v>
      </c>
      <c r="IO8" s="402">
        <v>41968.272000000004</v>
      </c>
      <c r="IP8" s="402">
        <v>69324.792000000016</v>
      </c>
      <c r="IQ8" s="402">
        <v>100282.8</v>
      </c>
      <c r="IR8" s="402">
        <v>3861586.6079999991</v>
      </c>
      <c r="IS8" s="402">
        <v>955540.8</v>
      </c>
      <c r="IT8" s="402">
        <v>1174368.8640000001</v>
      </c>
      <c r="IU8" s="402">
        <v>532654.80000000005</v>
      </c>
      <c r="IV8" s="402">
        <v>517960.31999999995</v>
      </c>
      <c r="IW8" s="402">
        <v>90592.799999999988</v>
      </c>
      <c r="IX8" s="402">
        <v>79532.399999999994</v>
      </c>
      <c r="IY8" s="402">
        <v>25634.399999999998</v>
      </c>
      <c r="IZ8" s="402">
        <v>202640.69999999998</v>
      </c>
      <c r="JA8" s="402">
        <v>631013.43599999999</v>
      </c>
      <c r="JB8" s="402">
        <v>491465.99999999994</v>
      </c>
      <c r="JC8" s="402">
        <v>930247.2</v>
      </c>
      <c r="JD8" s="402">
        <v>586124.46</v>
      </c>
      <c r="JE8" s="402">
        <v>44647.200000000004</v>
      </c>
      <c r="JF8" s="402">
        <v>25790.400000000001</v>
      </c>
      <c r="JG8" s="402">
        <v>110188.2</v>
      </c>
      <c r="JH8" s="402">
        <v>105673.19999999998</v>
      </c>
      <c r="JI8" s="402">
        <v>3547.2000000000003</v>
      </c>
      <c r="JJ8" s="402">
        <v>1078465.6199999999</v>
      </c>
      <c r="JK8" s="402">
        <v>23400</v>
      </c>
      <c r="JL8" s="402">
        <v>6464.4</v>
      </c>
      <c r="JM8" s="402">
        <v>16668.048000000003</v>
      </c>
      <c r="JN8" s="402">
        <v>0</v>
      </c>
      <c r="JO8" s="402">
        <v>-4808.2320000000291</v>
      </c>
      <c r="JP8" s="402">
        <v>0</v>
      </c>
      <c r="JQ8" s="402">
        <v>1374955.0680000002</v>
      </c>
      <c r="JR8" s="402">
        <v>1567565.892</v>
      </c>
      <c r="JS8" s="402">
        <v>42445.200000000004</v>
      </c>
      <c r="JT8" s="402">
        <v>602648.4360000001</v>
      </c>
      <c r="JU8" s="402">
        <v>347440.83600000007</v>
      </c>
      <c r="JV8" s="402">
        <v>52644.324000000008</v>
      </c>
      <c r="JW8" s="402">
        <v>1107892.632</v>
      </c>
      <c r="JX8" s="402">
        <v>164281.03200000001</v>
      </c>
      <c r="JY8" s="402">
        <v>13336605.527999999</v>
      </c>
      <c r="JZ8" s="402">
        <v>12198274.355999999</v>
      </c>
      <c r="KA8" s="402">
        <v>3077691.9239999996</v>
      </c>
      <c r="KB8" s="402">
        <v>1258100.4000000001</v>
      </c>
      <c r="KC8" s="402">
        <v>1390044.9479999999</v>
      </c>
      <c r="KD8" s="402">
        <v>98620.296000000002</v>
      </c>
      <c r="KE8" s="402">
        <v>2311506.5039999997</v>
      </c>
      <c r="KF8" s="402">
        <v>6641277.0839999989</v>
      </c>
      <c r="KG8" s="402">
        <v>3829410.912</v>
      </c>
      <c r="KH8" s="402">
        <v>699245.424</v>
      </c>
      <c r="KI8" s="402">
        <v>302433.99599999998</v>
      </c>
      <c r="KJ8" s="402">
        <v>452741.71200000006</v>
      </c>
      <c r="KK8" s="402">
        <v>115107.21600000001</v>
      </c>
      <c r="KL8" s="402">
        <v>258959.60400000002</v>
      </c>
      <c r="KM8" s="402">
        <v>20955.852000000006</v>
      </c>
      <c r="KN8" s="402">
        <v>5581524.648</v>
      </c>
      <c r="KO8" s="402">
        <v>2667411.7679999997</v>
      </c>
      <c r="KP8" s="402">
        <v>262070.39999999997</v>
      </c>
      <c r="KQ8" s="402">
        <v>1270111.3800000001</v>
      </c>
      <c r="KR8" s="402">
        <v>438114</v>
      </c>
      <c r="KS8" s="402">
        <v>1568206.68</v>
      </c>
      <c r="KT8" s="402">
        <v>6720525.3360000001</v>
      </c>
      <c r="KU8" s="402">
        <v>988644.576</v>
      </c>
      <c r="KV8" s="402">
        <v>212353.17600000001</v>
      </c>
      <c r="KW8" s="402">
        <v>9971583.9360000007</v>
      </c>
      <c r="KX8" s="402">
        <v>177115.08000000002</v>
      </c>
      <c r="KY8" s="402">
        <v>1884421.0200000003</v>
      </c>
      <c r="KZ8" s="402">
        <v>9530263.6080000009</v>
      </c>
      <c r="LA8" s="402">
        <v>1175215.0319999999</v>
      </c>
      <c r="LB8" s="402">
        <v>2494607.5920000002</v>
      </c>
      <c r="LC8" s="402">
        <v>10185375.204000002</v>
      </c>
      <c r="LD8" s="402">
        <v>1157423.5079999999</v>
      </c>
      <c r="LE8" s="402">
        <v>13943316.539999999</v>
      </c>
      <c r="LF8" s="402">
        <v>4321830.7799999993</v>
      </c>
      <c r="LG8" s="402">
        <v>6280527.8999999994</v>
      </c>
      <c r="LH8" s="402">
        <v>3539246.5200000009</v>
      </c>
      <c r="LI8" s="402">
        <v>495779.96400000004</v>
      </c>
      <c r="LJ8" s="402">
        <v>553056</v>
      </c>
      <c r="LK8" s="402">
        <v>193178.7</v>
      </c>
      <c r="LL8" s="402">
        <v>195950.7</v>
      </c>
      <c r="LM8" s="402">
        <v>85542</v>
      </c>
      <c r="LN8" s="402">
        <v>5768822.3279999988</v>
      </c>
      <c r="LO8" s="402">
        <v>250972.79999999999</v>
      </c>
      <c r="LP8" s="402">
        <v>4716108.852</v>
      </c>
      <c r="LQ8" s="402">
        <v>102994.71600000001</v>
      </c>
      <c r="LR8" s="402">
        <v>999.6</v>
      </c>
      <c r="LS8" s="402">
        <v>73224664.415999994</v>
      </c>
      <c r="LT8" s="402">
        <v>12464827.116</v>
      </c>
      <c r="LU8" s="402">
        <v>7764569.0040000016</v>
      </c>
      <c r="LV8" s="402">
        <v>5356886.9280000003</v>
      </c>
      <c r="LW8" s="402">
        <v>132678</v>
      </c>
      <c r="LX8" s="402">
        <v>958421.93999999983</v>
      </c>
      <c r="LY8" s="402">
        <v>363872.4</v>
      </c>
      <c r="LZ8" s="402">
        <v>238982.39999999999</v>
      </c>
      <c r="MA8" s="402">
        <v>405303.60000000003</v>
      </c>
      <c r="MB8" s="402">
        <v>222391.728</v>
      </c>
      <c r="MC8" s="402">
        <v>794300.10000000009</v>
      </c>
      <c r="MD8" s="402">
        <v>76204.800000000003</v>
      </c>
      <c r="ME8" s="402">
        <v>23902443.348000001</v>
      </c>
      <c r="MF8" s="402">
        <v>4399428.0959999999</v>
      </c>
      <c r="MG8" s="402">
        <v>1989031.344</v>
      </c>
      <c r="MH8" s="402">
        <v>3129773.9639999997</v>
      </c>
      <c r="MI8" s="402">
        <v>1615432.692</v>
      </c>
      <c r="MJ8" s="402">
        <v>8208845.5559999999</v>
      </c>
      <c r="MK8" s="402">
        <v>7859703.5520000001</v>
      </c>
      <c r="ML8" s="402">
        <v>3171566.3279999997</v>
      </c>
      <c r="MM8" s="402">
        <v>4735179.9000000004</v>
      </c>
      <c r="MN8" s="402">
        <v>3031152.324</v>
      </c>
      <c r="MO8" s="402">
        <v>2249766</v>
      </c>
      <c r="MP8" s="402">
        <v>4494645.1319999993</v>
      </c>
      <c r="MQ8" s="402">
        <v>10279575.143999999</v>
      </c>
      <c r="MR8" s="402">
        <v>769765.10399999993</v>
      </c>
      <c r="MS8" s="402">
        <v>2705086.5240000002</v>
      </c>
      <c r="MT8" s="402">
        <v>200626.8</v>
      </c>
      <c r="MU8" s="402">
        <v>1390687.9080000001</v>
      </c>
      <c r="MV8" s="402">
        <v>420716.4</v>
      </c>
      <c r="MW8" s="402">
        <v>1655108.4000000001</v>
      </c>
      <c r="MX8" s="402">
        <v>1776573.5999999999</v>
      </c>
      <c r="MY8" s="402">
        <v>727801.99199999997</v>
      </c>
      <c r="MZ8" s="402">
        <v>17307.600000000002</v>
      </c>
      <c r="NA8" s="402">
        <v>206083.19999999998</v>
      </c>
      <c r="NB8" s="402">
        <v>22696428.071999997</v>
      </c>
      <c r="NC8" s="402">
        <v>3302079.3480000002</v>
      </c>
      <c r="ND8" s="402">
        <v>1320898.8</v>
      </c>
      <c r="NE8" s="402">
        <v>6603030.1200000001</v>
      </c>
      <c r="NF8" s="402">
        <v>651321.348</v>
      </c>
      <c r="NG8" s="402">
        <v>745887.6</v>
      </c>
      <c r="NH8" s="402">
        <v>3090769.4759999998</v>
      </c>
      <c r="NI8" s="402">
        <v>2908272.48</v>
      </c>
      <c r="NJ8" s="402">
        <v>23306.400000000001</v>
      </c>
      <c r="NK8" s="402">
        <v>1148978.5319999999</v>
      </c>
      <c r="NL8" s="402">
        <v>2706196.8000000003</v>
      </c>
      <c r="NM8" s="402">
        <v>205920.228</v>
      </c>
      <c r="NN8" s="402">
        <v>13004926.368000001</v>
      </c>
      <c r="NO8" s="402">
        <v>8401238.904000001</v>
      </c>
      <c r="NP8" s="402">
        <v>3274704.1919999998</v>
      </c>
      <c r="NQ8" s="402">
        <v>2302867.3679999998</v>
      </c>
      <c r="NR8" s="402">
        <v>2993554.1399999997</v>
      </c>
      <c r="NS8" s="402">
        <v>205079.856</v>
      </c>
      <c r="NT8" s="402">
        <v>1148414.352</v>
      </c>
      <c r="NU8" s="402">
        <v>433452.96720000007</v>
      </c>
      <c r="NV8" s="402">
        <v>1134139.7520000001</v>
      </c>
      <c r="NW8" s="402">
        <v>293247.59999999998</v>
      </c>
      <c r="NX8" s="402">
        <v>48790.559999999998</v>
      </c>
      <c r="NY8" s="402">
        <v>217426.60800000001</v>
      </c>
      <c r="NZ8" s="402">
        <v>306226.48799999995</v>
      </c>
      <c r="OA8" s="402">
        <v>34861.199999999997</v>
      </c>
      <c r="OB8" s="402">
        <v>29205285.767999999</v>
      </c>
      <c r="OC8" s="402">
        <v>3599533.02</v>
      </c>
      <c r="OD8" s="402">
        <v>1582258.9679999999</v>
      </c>
      <c r="OE8" s="402">
        <v>6480934.0080000004</v>
      </c>
      <c r="OF8" s="402">
        <v>1148904.7560000001</v>
      </c>
      <c r="OG8" s="402">
        <v>1739464.932</v>
      </c>
      <c r="OH8" s="402">
        <v>4120922.6519999998</v>
      </c>
      <c r="OI8" s="402">
        <v>133371.6</v>
      </c>
      <c r="OJ8" s="402">
        <v>2781958.176</v>
      </c>
      <c r="OK8" s="402">
        <v>13630785.695999999</v>
      </c>
      <c r="OL8" s="402">
        <v>886677.89999999991</v>
      </c>
      <c r="OM8" s="402">
        <v>9154171.4039999992</v>
      </c>
      <c r="ON8" s="402">
        <v>1023242.4</v>
      </c>
      <c r="OO8" s="402">
        <v>478634.50800000003</v>
      </c>
      <c r="OP8" s="402">
        <v>0</v>
      </c>
      <c r="OQ8" s="402">
        <v>8640919.9439999983</v>
      </c>
      <c r="OR8" s="402">
        <v>1939129.2</v>
      </c>
      <c r="OS8" s="402">
        <v>739179.6</v>
      </c>
      <c r="OT8" s="402">
        <v>2196147.8279999997</v>
      </c>
      <c r="OU8" s="402">
        <v>6944210.8200000003</v>
      </c>
      <c r="OV8" s="402">
        <v>4652281.4760000007</v>
      </c>
      <c r="OW8" s="402">
        <v>998679.60000000009</v>
      </c>
      <c r="OX8" s="402">
        <v>216</v>
      </c>
      <c r="OY8" s="402">
        <v>2674.2</v>
      </c>
      <c r="OZ8" s="402">
        <v>380812.80000000005</v>
      </c>
      <c r="PA8" s="402">
        <v>7278</v>
      </c>
      <c r="PB8" s="402">
        <v>86945.94</v>
      </c>
      <c r="PC8" s="402">
        <v>5640</v>
      </c>
      <c r="PD8" s="402">
        <v>62100</v>
      </c>
      <c r="PE8" s="402">
        <v>44288.4</v>
      </c>
      <c r="PF8" s="402">
        <v>20760</v>
      </c>
      <c r="PG8" s="402">
        <v>41850.600000000006</v>
      </c>
      <c r="PH8" s="402">
        <v>22560.000000000004</v>
      </c>
      <c r="PI8" s="402">
        <v>47239.199999999997</v>
      </c>
      <c r="PJ8" s="402">
        <v>91060.799999999988</v>
      </c>
      <c r="PK8" s="402">
        <v>114726</v>
      </c>
      <c r="PL8" s="402">
        <v>65528.4</v>
      </c>
      <c r="PM8" s="402">
        <v>404079.97200000001</v>
      </c>
      <c r="PN8" s="402">
        <v>0</v>
      </c>
      <c r="PO8" s="402">
        <v>0</v>
      </c>
      <c r="PP8" s="402">
        <v>0</v>
      </c>
      <c r="PQ8" s="402">
        <v>1158</v>
      </c>
      <c r="PR8" s="402">
        <v>10045602.972000001</v>
      </c>
      <c r="PS8" s="402">
        <v>67258.8</v>
      </c>
      <c r="PT8" s="402">
        <v>4780.8</v>
      </c>
      <c r="PU8" s="402">
        <v>-17168.399999999994</v>
      </c>
      <c r="PV8" s="402">
        <v>367436.4</v>
      </c>
      <c r="PW8" s="402">
        <v>20170.980000000003</v>
      </c>
      <c r="PX8" s="402">
        <v>23313.599999999999</v>
      </c>
      <c r="PY8" s="402">
        <v>3912</v>
      </c>
      <c r="PZ8" s="402">
        <v>139217.76</v>
      </c>
      <c r="QA8" s="402">
        <v>10299.599999999999</v>
      </c>
      <c r="QB8" s="402">
        <v>3000</v>
      </c>
      <c r="QC8" s="402">
        <v>13841.999999999996</v>
      </c>
      <c r="QD8" s="402">
        <v>1983.6000000000004</v>
      </c>
      <c r="QE8" s="402">
        <v>0</v>
      </c>
      <c r="QF8" s="402">
        <v>56938.799999999996</v>
      </c>
      <c r="QG8" s="402">
        <v>804</v>
      </c>
      <c r="QH8" s="402">
        <v>13861.199999999999</v>
      </c>
      <c r="QI8" s="402">
        <v>1834.8000000000002</v>
      </c>
      <c r="QJ8" s="402">
        <v>0</v>
      </c>
      <c r="QK8" s="402">
        <v>138332.1</v>
      </c>
      <c r="QL8" s="402">
        <v>19602.000000000007</v>
      </c>
      <c r="QM8" s="402">
        <v>14760</v>
      </c>
      <c r="QN8" s="402">
        <v>0</v>
      </c>
      <c r="QO8" s="402">
        <v>0</v>
      </c>
      <c r="QP8" s="402">
        <v>15086.400000000001</v>
      </c>
      <c r="QQ8" s="402">
        <v>0</v>
      </c>
      <c r="QR8" s="402">
        <v>183840.02399999998</v>
      </c>
      <c r="QS8" s="402">
        <v>600</v>
      </c>
      <c r="QT8" s="402">
        <v>6480</v>
      </c>
      <c r="QU8" s="402">
        <v>34883.712</v>
      </c>
      <c r="QV8" s="402">
        <v>13800</v>
      </c>
      <c r="QW8" s="402">
        <v>17093.100000000002</v>
      </c>
      <c r="QX8" s="402">
        <v>14371.199999999997</v>
      </c>
      <c r="QY8" s="402">
        <v>55560.720000000008</v>
      </c>
      <c r="QZ8" s="402">
        <v>33721.800000000003</v>
      </c>
      <c r="RA8" s="402">
        <v>6660.6</v>
      </c>
      <c r="RB8" s="402">
        <v>0</v>
      </c>
      <c r="RC8" s="402">
        <v>0</v>
      </c>
      <c r="RD8" s="402">
        <v>0</v>
      </c>
      <c r="RE8" s="402">
        <v>206951.1</v>
      </c>
      <c r="RF8" s="402">
        <v>0</v>
      </c>
      <c r="RG8" s="402">
        <v>4440</v>
      </c>
      <c r="RH8" s="402">
        <v>42253.2</v>
      </c>
      <c r="RI8" s="402">
        <v>1260</v>
      </c>
      <c r="RJ8" s="402">
        <v>60102.06</v>
      </c>
      <c r="RK8" s="402">
        <v>0</v>
      </c>
      <c r="RL8" s="402">
        <v>2652</v>
      </c>
      <c r="RM8" s="402">
        <v>14346</v>
      </c>
      <c r="RN8" s="402">
        <v>7387.7999999999993</v>
      </c>
      <c r="RO8" s="402">
        <v>0</v>
      </c>
      <c r="RP8" s="402">
        <v>696</v>
      </c>
      <c r="RQ8" s="402">
        <v>0</v>
      </c>
      <c r="RR8" s="402">
        <v>36071.999999999993</v>
      </c>
      <c r="RS8" s="402">
        <v>30662.400000000001</v>
      </c>
      <c r="RT8" s="402">
        <v>1410</v>
      </c>
      <c r="RU8" s="402">
        <v>600</v>
      </c>
      <c r="RV8" s="402">
        <v>1680</v>
      </c>
      <c r="RW8" s="402">
        <v>0</v>
      </c>
      <c r="RX8" s="402">
        <v>0</v>
      </c>
      <c r="RY8" s="402">
        <v>1767965.2679999999</v>
      </c>
      <c r="RZ8" s="402">
        <v>32236.992000000002</v>
      </c>
      <c r="SA8" s="402">
        <v>59393.819999999978</v>
      </c>
      <c r="SB8" s="402">
        <v>-1.4551915228366852E-11</v>
      </c>
      <c r="SC8" s="402">
        <v>0</v>
      </c>
      <c r="SD8" s="402">
        <v>46520.55599999999</v>
      </c>
      <c r="SE8" s="402">
        <v>0</v>
      </c>
      <c r="SF8" s="402">
        <v>59293.584000000003</v>
      </c>
      <c r="SG8" s="402">
        <v>2271.06</v>
      </c>
      <c r="SH8" s="402">
        <v>29700.803999999996</v>
      </c>
      <c r="SI8" s="402">
        <v>19473.600000000006</v>
      </c>
      <c r="SJ8" s="402">
        <v>34660.068000000007</v>
      </c>
      <c r="SK8" s="402">
        <v>2803763.46</v>
      </c>
      <c r="SL8" s="402">
        <v>15544.848000000007</v>
      </c>
      <c r="SM8" s="402">
        <v>1722176.2799999998</v>
      </c>
      <c r="SN8" s="402">
        <v>41143.199999999997</v>
      </c>
      <c r="SO8" s="402">
        <v>245475.39600000001</v>
      </c>
      <c r="SP8" s="402">
        <v>336258.48</v>
      </c>
      <c r="SQ8" s="402">
        <v>76831.8</v>
      </c>
      <c r="SR8" s="402">
        <v>304670.424</v>
      </c>
      <c r="SS8" s="402">
        <v>95264.028000000006</v>
      </c>
      <c r="ST8" s="402">
        <v>421727.48399999994</v>
      </c>
      <c r="SU8" s="402">
        <v>13440</v>
      </c>
      <c r="SV8" s="402">
        <v>51148.799999999974</v>
      </c>
      <c r="SW8" s="402">
        <v>83589.539999999979</v>
      </c>
      <c r="SX8" s="402">
        <v>0</v>
      </c>
      <c r="SY8" s="402">
        <v>304733.04000000004</v>
      </c>
      <c r="SZ8" s="402">
        <v>36717.720000000008</v>
      </c>
      <c r="TA8" s="402">
        <v>20479.200000000004</v>
      </c>
      <c r="TB8" s="402">
        <v>40450.800000000017</v>
      </c>
      <c r="TC8" s="402">
        <v>67762.680000000008</v>
      </c>
      <c r="TD8" s="402">
        <v>6804</v>
      </c>
      <c r="TE8" s="402">
        <v>13660.8</v>
      </c>
      <c r="TF8" s="402">
        <v>-26918.087999999982</v>
      </c>
      <c r="TG8" s="402">
        <v>955105.93200000003</v>
      </c>
      <c r="TH8" s="402">
        <v>45685.200000000004</v>
      </c>
      <c r="TI8" s="402">
        <v>835.19999999999993</v>
      </c>
      <c r="TJ8" s="402">
        <v>48732.396000000008</v>
      </c>
      <c r="TK8" s="402">
        <v>71155.680000000008</v>
      </c>
      <c r="TL8" s="402">
        <v>25453.200000000001</v>
      </c>
      <c r="TM8" s="402">
        <v>15444.000000000004</v>
      </c>
      <c r="TN8" s="402">
        <v>79132.176000000007</v>
      </c>
      <c r="TO8" s="402">
        <v>25362.9</v>
      </c>
      <c r="TP8" s="402">
        <v>14909.328000000005</v>
      </c>
      <c r="TQ8" s="402">
        <v>60817.560000000005</v>
      </c>
      <c r="TR8" s="402">
        <v>7578</v>
      </c>
      <c r="TS8" s="402">
        <v>15265.200000000008</v>
      </c>
      <c r="TT8" s="402">
        <v>26912.1</v>
      </c>
      <c r="TU8" s="402">
        <v>19283.039999999997</v>
      </c>
      <c r="TV8" s="402">
        <v>16941.599999999999</v>
      </c>
      <c r="TW8" s="402">
        <v>54938.399999999994</v>
      </c>
      <c r="TX8" s="402">
        <v>35468.400000000001</v>
      </c>
      <c r="TY8" s="402">
        <v>1392223.8480000002</v>
      </c>
      <c r="TZ8" s="402">
        <v>77130.275999999925</v>
      </c>
      <c r="UA8" s="402">
        <v>156821.856</v>
      </c>
      <c r="UB8" s="402">
        <v>82001.399999999965</v>
      </c>
      <c r="UC8" s="402">
        <v>375232.00799999991</v>
      </c>
      <c r="UD8" s="402">
        <v>21058.2</v>
      </c>
      <c r="UE8" s="402">
        <v>0</v>
      </c>
      <c r="UF8" s="402">
        <v>0</v>
      </c>
      <c r="UG8" s="402">
        <v>63686.399999999994</v>
      </c>
      <c r="UH8" s="402">
        <v>256455.67199999996</v>
      </c>
      <c r="UI8" s="402">
        <v>36761.999999999971</v>
      </c>
      <c r="UJ8" s="402">
        <v>9610.8000000000029</v>
      </c>
      <c r="UK8" s="402">
        <v>23678.999999999996</v>
      </c>
      <c r="UL8" s="402">
        <v>34725.600000000006</v>
      </c>
      <c r="UM8" s="402">
        <v>21278.604000000003</v>
      </c>
      <c r="UN8" s="402">
        <v>834816.62400000007</v>
      </c>
      <c r="UO8" s="402">
        <v>20526.000000000004</v>
      </c>
      <c r="UP8" s="402">
        <v>9.0949470177292824E-13</v>
      </c>
      <c r="UQ8" s="402">
        <v>21805.19999999999</v>
      </c>
      <c r="UR8" s="402">
        <v>0</v>
      </c>
      <c r="US8" s="402">
        <v>2648.3999999999996</v>
      </c>
      <c r="UT8" s="402">
        <v>59249.316000000021</v>
      </c>
      <c r="UU8" s="402">
        <v>-24459.539999999997</v>
      </c>
      <c r="UV8" s="402">
        <v>5393.0399999999991</v>
      </c>
      <c r="UW8" s="402">
        <v>-29981.483999999997</v>
      </c>
      <c r="UX8" s="402">
        <v>231.59999999999854</v>
      </c>
      <c r="UY8" s="402">
        <v>-81649.896000000022</v>
      </c>
      <c r="UZ8" s="402">
        <v>25279.632000000009</v>
      </c>
      <c r="VA8" s="402">
        <v>63967.031999999992</v>
      </c>
      <c r="VB8" s="402">
        <v>0</v>
      </c>
      <c r="VC8" s="402">
        <v>11194.824000000008</v>
      </c>
      <c r="VD8" s="402">
        <v>16495.199999999997</v>
      </c>
      <c r="VE8" s="402">
        <v>349.20000000000255</v>
      </c>
      <c r="VF8" s="402">
        <v>6705.3599999999933</v>
      </c>
      <c r="VG8" s="402">
        <v>1934.3999999999999</v>
      </c>
      <c r="VH8" s="402">
        <v>48366.792000000001</v>
      </c>
      <c r="VI8" s="402">
        <v>12859.8</v>
      </c>
      <c r="VJ8" s="402">
        <v>214491.79200000002</v>
      </c>
      <c r="VK8" s="402">
        <v>28432.800000000003</v>
      </c>
      <c r="VL8" s="402">
        <v>59748.24</v>
      </c>
      <c r="VM8" s="402">
        <v>97260</v>
      </c>
      <c r="VN8" s="402">
        <v>213066.48000000004</v>
      </c>
      <c r="VO8" s="402">
        <v>127650.90000000001</v>
      </c>
      <c r="VP8" s="402">
        <v>9076.2000000000007</v>
      </c>
      <c r="VQ8" s="402">
        <v>47990.399999999994</v>
      </c>
      <c r="VR8" s="402">
        <v>103687.20000000001</v>
      </c>
      <c r="VS8" s="402">
        <v>149613.59999999998</v>
      </c>
      <c r="VT8" s="402">
        <v>18237.599999999999</v>
      </c>
      <c r="VU8" s="402">
        <v>-19362.600000000006</v>
      </c>
      <c r="VV8" s="402">
        <v>39750</v>
      </c>
      <c r="VW8" s="402">
        <v>6828</v>
      </c>
      <c r="VX8" s="402">
        <v>14721.9</v>
      </c>
      <c r="VY8" s="402">
        <v>2878728.4680000003</v>
      </c>
      <c r="VZ8" s="402">
        <v>1037056.2000000002</v>
      </c>
      <c r="WA8" s="402">
        <v>359931.24</v>
      </c>
      <c r="WB8" s="402">
        <v>9834</v>
      </c>
      <c r="WC8" s="402">
        <v>28481.027999999998</v>
      </c>
      <c r="WD8" s="402">
        <v>7627.2000000000007</v>
      </c>
      <c r="WE8" s="402">
        <v>864798</v>
      </c>
      <c r="WF8" s="402">
        <v>104238.17999999998</v>
      </c>
      <c r="WG8" s="402">
        <v>55763.015999999989</v>
      </c>
      <c r="WH8" s="402">
        <v>37777.199999999997</v>
      </c>
      <c r="WI8" s="402">
        <v>-8920.9679999999971</v>
      </c>
      <c r="WJ8" s="402">
        <v>53195.975999999995</v>
      </c>
      <c r="WK8" s="402">
        <v>39655.200000000004</v>
      </c>
      <c r="WL8" s="402">
        <v>157585.19999999998</v>
      </c>
      <c r="WM8" s="402">
        <v>151597.19999999998</v>
      </c>
      <c r="WN8" s="402">
        <v>109271.60400000001</v>
      </c>
      <c r="WO8" s="402">
        <v>10775.208000000001</v>
      </c>
      <c r="WP8" s="402">
        <v>132234.00000000006</v>
      </c>
      <c r="WQ8" s="402">
        <v>102325.20000000001</v>
      </c>
      <c r="WR8" s="402">
        <v>433645.2</v>
      </c>
      <c r="WS8" s="402">
        <v>6555367.6200000001</v>
      </c>
      <c r="WT8" s="402">
        <v>253210.71599999999</v>
      </c>
      <c r="WU8" s="402">
        <v>6757.2</v>
      </c>
      <c r="WV8" s="402">
        <v>0</v>
      </c>
      <c r="WW8" s="402">
        <v>339315.6</v>
      </c>
      <c r="WX8" s="402">
        <v>-29322.443999999996</v>
      </c>
      <c r="WY8" s="402">
        <v>2880</v>
      </c>
      <c r="WZ8" s="402">
        <v>4008</v>
      </c>
      <c r="XA8" s="402">
        <v>1277204.4000000001</v>
      </c>
      <c r="XB8" s="402">
        <v>145615.33199999999</v>
      </c>
      <c r="XC8" s="402">
        <v>0</v>
      </c>
      <c r="XD8" s="402">
        <v>0</v>
      </c>
      <c r="XE8" s="402">
        <v>31220.399999999998</v>
      </c>
      <c r="XF8" s="402">
        <v>3146894.8680000007</v>
      </c>
      <c r="XG8" s="402">
        <v>7936.7999999999993</v>
      </c>
      <c r="XH8" s="402">
        <v>110088</v>
      </c>
      <c r="XI8" s="402">
        <v>326763.60000000003</v>
      </c>
      <c r="XJ8" s="402">
        <v>66537.3</v>
      </c>
      <c r="XK8" s="402">
        <v>39479.4</v>
      </c>
      <c r="XL8" s="402">
        <v>27280.403999999999</v>
      </c>
      <c r="XM8" s="402">
        <v>33277.055999999997</v>
      </c>
      <c r="XN8" s="402">
        <v>2523.6000000000004</v>
      </c>
      <c r="XO8" s="402">
        <v>81494.688000000009</v>
      </c>
      <c r="XP8" s="402">
        <v>94619.1</v>
      </c>
      <c r="XQ8" s="402">
        <v>3320.4</v>
      </c>
      <c r="XR8" s="402">
        <v>2181</v>
      </c>
      <c r="XS8" s="402">
        <v>21753.000000000004</v>
      </c>
      <c r="XT8" s="402">
        <v>8996.16</v>
      </c>
      <c r="XU8" s="402">
        <v>0</v>
      </c>
      <c r="XV8" s="402">
        <v>34532.639999999999</v>
      </c>
      <c r="XW8" s="402">
        <v>42798</v>
      </c>
      <c r="XX8" s="402">
        <v>552</v>
      </c>
      <c r="XY8" s="402">
        <v>20882.400000000001</v>
      </c>
      <c r="XZ8" s="402">
        <v>34469.22</v>
      </c>
      <c r="YA8" s="402">
        <v>11259.6</v>
      </c>
      <c r="YB8" s="402">
        <v>10022.400000000001</v>
      </c>
      <c r="YC8" s="402">
        <v>2843521.08</v>
      </c>
      <c r="YD8" s="402">
        <v>10758.96</v>
      </c>
      <c r="YE8" s="402">
        <v>47718.239999999998</v>
      </c>
      <c r="YF8" s="402">
        <v>15611.219999999998</v>
      </c>
      <c r="YG8" s="402">
        <v>145174.32000000004</v>
      </c>
      <c r="YH8" s="402">
        <v>19968.900000000001</v>
      </c>
      <c r="YI8" s="402">
        <v>16030.8</v>
      </c>
      <c r="YJ8" s="402">
        <v>4672.7999999999993</v>
      </c>
      <c r="YK8" s="402">
        <v>24232.560000000001</v>
      </c>
      <c r="YL8" s="402">
        <v>37640.399999999994</v>
      </c>
      <c r="YM8" s="402">
        <v>47533.920000000013</v>
      </c>
      <c r="YN8" s="402">
        <v>58394.400000000009</v>
      </c>
      <c r="YO8" s="402">
        <v>1479.0000000000002</v>
      </c>
      <c r="YP8" s="402">
        <v>12957.839999999998</v>
      </c>
      <c r="YQ8" s="402">
        <v>13660.2</v>
      </c>
      <c r="YR8" s="402">
        <v>2058</v>
      </c>
      <c r="YS8" s="402">
        <v>394.79999999999995</v>
      </c>
      <c r="YT8" s="402">
        <v>665503.53599999985</v>
      </c>
      <c r="YU8" s="402">
        <v>56015.999999999993</v>
      </c>
      <c r="YV8" s="402">
        <v>78054</v>
      </c>
      <c r="YW8" s="402">
        <v>82971.600000000006</v>
      </c>
      <c r="YX8" s="402">
        <v>-17422.799999999992</v>
      </c>
      <c r="YY8" s="402">
        <v>8363.9999999999927</v>
      </c>
      <c r="YZ8" s="402">
        <v>49234.799999999996</v>
      </c>
      <c r="ZA8" s="402">
        <v>114504.99599999993</v>
      </c>
      <c r="ZB8" s="402">
        <v>33516</v>
      </c>
      <c r="ZC8" s="402">
        <v>43335.899999999994</v>
      </c>
      <c r="ZD8" s="402">
        <v>612.60000000000036</v>
      </c>
      <c r="ZE8" s="402">
        <v>2298</v>
      </c>
      <c r="ZF8" s="402">
        <v>20126.399999999998</v>
      </c>
      <c r="ZG8" s="402">
        <v>894</v>
      </c>
      <c r="ZH8" s="402">
        <v>10986.600000000002</v>
      </c>
      <c r="ZI8" s="402">
        <v>149977.20000000001</v>
      </c>
      <c r="ZJ8" s="402">
        <v>577156.80000000005</v>
      </c>
      <c r="ZK8" s="402">
        <v>-525.59999999999991</v>
      </c>
      <c r="ZL8" s="402">
        <v>83484.899999999994</v>
      </c>
      <c r="ZM8" s="402">
        <v>127895.70000000001</v>
      </c>
      <c r="ZN8" s="402">
        <v>33498</v>
      </c>
      <c r="ZO8" s="402">
        <v>6943.5599999999995</v>
      </c>
      <c r="ZP8" s="402">
        <v>4449</v>
      </c>
      <c r="ZQ8" s="402">
        <v>13896</v>
      </c>
      <c r="ZR8" s="402">
        <v>10173.6</v>
      </c>
      <c r="ZS8" s="402">
        <v>92927.256000000008</v>
      </c>
      <c r="ZT8" s="402">
        <v>3426.6000000000004</v>
      </c>
      <c r="ZU8" s="402">
        <v>22138.199999999997</v>
      </c>
      <c r="ZV8" s="402">
        <v>456</v>
      </c>
      <c r="ZW8" s="402">
        <v>3670.5000000000009</v>
      </c>
      <c r="ZX8" s="402">
        <v>735</v>
      </c>
      <c r="ZY8" s="402">
        <v>14448.3</v>
      </c>
      <c r="ZZ8" s="402">
        <v>506681.4</v>
      </c>
      <c r="AAA8" s="402">
        <v>1014</v>
      </c>
      <c r="AAB8" s="402">
        <v>18416.399999999998</v>
      </c>
      <c r="AAC8" s="402">
        <v>80493</v>
      </c>
      <c r="AAD8" s="402">
        <v>15717.6</v>
      </c>
      <c r="AAE8" s="402">
        <v>948</v>
      </c>
      <c r="AAF8" s="402">
        <v>241530.66</v>
      </c>
      <c r="AAG8" s="402">
        <v>0</v>
      </c>
      <c r="AAH8" s="402">
        <v>96837.6</v>
      </c>
      <c r="AAI8" s="402">
        <v>12915.6</v>
      </c>
      <c r="AAJ8" s="402">
        <v>156133.16400000002</v>
      </c>
      <c r="AAK8" s="402">
        <v>32842.800000000003</v>
      </c>
      <c r="AAL8" s="402">
        <v>6738.9</v>
      </c>
      <c r="AAM8" s="402">
        <v>1480450.3559999999</v>
      </c>
      <c r="AAN8" s="402">
        <v>522</v>
      </c>
      <c r="AAO8" s="402">
        <v>89658.900000000009</v>
      </c>
      <c r="AAP8" s="402">
        <v>0</v>
      </c>
      <c r="AAQ8" s="402">
        <v>16390.8</v>
      </c>
      <c r="AAR8" s="402">
        <v>72308.399999999994</v>
      </c>
      <c r="AAS8" s="402">
        <v>249997.8</v>
      </c>
      <c r="AAT8" s="402">
        <v>15797.7</v>
      </c>
      <c r="AAU8" s="402">
        <v>216</v>
      </c>
      <c r="AAV8" s="402">
        <v>85996.800000000003</v>
      </c>
      <c r="AAW8" s="402">
        <v>56145.600000000006</v>
      </c>
      <c r="AAX8" s="402">
        <v>150611.40000000002</v>
      </c>
      <c r="AAY8" s="402">
        <v>0</v>
      </c>
      <c r="AAZ8" s="402">
        <v>1712.5199999999998</v>
      </c>
      <c r="ABA8" s="402">
        <v>110376.9</v>
      </c>
      <c r="ABB8" s="402">
        <v>17127.599999999999</v>
      </c>
      <c r="ABC8" s="402">
        <v>19811.892</v>
      </c>
      <c r="ABD8" s="402">
        <v>0</v>
      </c>
      <c r="ABE8" s="402">
        <v>0</v>
      </c>
      <c r="ABF8" s="402">
        <v>160048.79999999999</v>
      </c>
      <c r="ABG8" s="402">
        <v>110685.6</v>
      </c>
      <c r="ABH8" s="402">
        <v>1018.8000000000001</v>
      </c>
      <c r="ABI8" s="402">
        <v>0</v>
      </c>
      <c r="ABJ8" s="402">
        <v>30038.400000000001</v>
      </c>
      <c r="ABK8" s="402">
        <v>7678.2000000000007</v>
      </c>
      <c r="ABL8" s="402">
        <v>5178</v>
      </c>
      <c r="ABM8" s="402">
        <v>3641337.0360000012</v>
      </c>
      <c r="ABN8" s="402">
        <v>570303.79200000002</v>
      </c>
      <c r="ABO8" s="402">
        <v>288413.40000000002</v>
      </c>
      <c r="ABP8" s="402">
        <v>291152.15999999992</v>
      </c>
      <c r="ABQ8" s="402">
        <v>1702260.2399999998</v>
      </c>
      <c r="ABR8" s="402">
        <v>135160.79999999999</v>
      </c>
      <c r="ABS8" s="402">
        <v>164042.40000000002</v>
      </c>
      <c r="ABT8" s="402">
        <v>136806</v>
      </c>
      <c r="ABU8" s="402">
        <v>72009.600000000006</v>
      </c>
      <c r="ABV8" s="402">
        <v>34435662.108000003</v>
      </c>
      <c r="ABW8" s="402">
        <v>7297193.2200000007</v>
      </c>
      <c r="ABX8" s="402">
        <v>6613650</v>
      </c>
      <c r="ABY8" s="402">
        <v>564999.6</v>
      </c>
      <c r="ABZ8" s="402">
        <v>1718204.6760000002</v>
      </c>
      <c r="ACA8" s="402">
        <v>3520587.8399999994</v>
      </c>
      <c r="ACB8" s="402">
        <v>458478</v>
      </c>
      <c r="ACC8" s="402">
        <v>536651.70000000007</v>
      </c>
      <c r="ACD8" s="402">
        <v>521363.17199999996</v>
      </c>
      <c r="ACE8" s="402">
        <v>1070907.3</v>
      </c>
      <c r="ACF8" s="402">
        <v>423348.29999999993</v>
      </c>
      <c r="ACG8" s="402">
        <v>5162548.3679999998</v>
      </c>
      <c r="ACH8" s="402">
        <v>32701.200000000001</v>
      </c>
      <c r="ACI8" s="402">
        <v>5400</v>
      </c>
      <c r="ACJ8" s="402">
        <v>899036.97600000002</v>
      </c>
      <c r="ACK8" s="402">
        <v>10800</v>
      </c>
      <c r="ACL8" s="402">
        <v>24801.599999999999</v>
      </c>
      <c r="ACM8" s="402">
        <v>3840</v>
      </c>
      <c r="ACN8" s="402">
        <v>2109295.14</v>
      </c>
      <c r="ACO8" s="402">
        <v>1462803.5520000006</v>
      </c>
      <c r="ACP8" s="402">
        <v>318066</v>
      </c>
      <c r="ACQ8" s="402">
        <v>612613.75199999998</v>
      </c>
      <c r="ACR8" s="402">
        <v>118752</v>
      </c>
      <c r="ACS8" s="402">
        <v>4800</v>
      </c>
      <c r="ACT8" s="402">
        <v>4897555.7639999995</v>
      </c>
      <c r="ACU8" s="402">
        <v>3110534.28</v>
      </c>
      <c r="ACV8" s="402">
        <v>109962.00000000001</v>
      </c>
      <c r="ACW8" s="402">
        <v>131092.79999999999</v>
      </c>
      <c r="ACX8" s="402">
        <v>226989.6</v>
      </c>
      <c r="ACY8" s="402">
        <v>-1951.3199999999961</v>
      </c>
      <c r="ACZ8" s="402">
        <v>0</v>
      </c>
      <c r="ADA8" s="402">
        <v>0</v>
      </c>
      <c r="ADB8" s="402">
        <v>0</v>
      </c>
      <c r="ADC8" s="402">
        <v>0</v>
      </c>
      <c r="ADD8" s="402">
        <v>6936040.1520000007</v>
      </c>
      <c r="ADE8" s="402">
        <v>17501802.756000001</v>
      </c>
      <c r="ADF8" s="402">
        <v>191959.008</v>
      </c>
      <c r="ADG8" s="402">
        <v>963927.07199999993</v>
      </c>
      <c r="ADH8" s="402">
        <v>1939453.1999999997</v>
      </c>
      <c r="ADI8" s="402">
        <v>512739.66000000003</v>
      </c>
      <c r="ADJ8" s="402">
        <v>2992187.2439999999</v>
      </c>
      <c r="ADK8" s="402">
        <v>379988.39999999997</v>
      </c>
      <c r="ADL8" s="402">
        <v>451774.0199999999</v>
      </c>
      <c r="ADM8" s="402">
        <v>63155689.067999996</v>
      </c>
      <c r="ADN8" s="402">
        <v>3906692.4</v>
      </c>
      <c r="ADO8" s="402">
        <v>1334057.064</v>
      </c>
      <c r="ADP8" s="402">
        <v>39905056.487999998</v>
      </c>
      <c r="ADQ8" s="402">
        <v>1311857.5319999999</v>
      </c>
      <c r="ADR8" s="402">
        <v>549945.1320000001</v>
      </c>
      <c r="ADS8" s="402">
        <v>3261788.2800000003</v>
      </c>
      <c r="ADT8" s="402">
        <v>262116.25199999992</v>
      </c>
      <c r="ADU8" s="402">
        <v>27031718.988000002</v>
      </c>
      <c r="ADV8" s="402">
        <v>9045878.027999999</v>
      </c>
      <c r="ADW8" s="402">
        <v>5641774.8839999987</v>
      </c>
      <c r="ADX8" s="402">
        <v>2698017.0240000002</v>
      </c>
      <c r="ADY8" s="402">
        <v>2929062.7800000003</v>
      </c>
      <c r="ADZ8" s="402">
        <v>5912352.6000000006</v>
      </c>
      <c r="AEA8" s="402">
        <v>1053857.328</v>
      </c>
      <c r="AEB8" s="402">
        <v>934818.96</v>
      </c>
      <c r="AEC8" s="402">
        <v>743068.29599999997</v>
      </c>
      <c r="AED8" s="402">
        <v>1485172.26</v>
      </c>
      <c r="AEE8" s="402">
        <v>3658715.76</v>
      </c>
      <c r="AEF8" s="402">
        <v>2983534.8</v>
      </c>
      <c r="AEG8" s="402">
        <v>822651.1320000001</v>
      </c>
      <c r="AEH8" s="402">
        <v>5254197.5760000004</v>
      </c>
      <c r="AEI8" s="402">
        <v>2826434.196</v>
      </c>
      <c r="AEJ8" s="402">
        <v>1512750.7080000001</v>
      </c>
      <c r="AEK8" s="402">
        <v>166003.68</v>
      </c>
      <c r="AEL8" s="402">
        <v>1909085.7960000001</v>
      </c>
      <c r="AEM8" s="402">
        <v>1855013.7000000002</v>
      </c>
      <c r="AEN8" s="402">
        <v>16604550.828</v>
      </c>
      <c r="AEO8" s="402">
        <v>3302105.7000000007</v>
      </c>
      <c r="AEP8" s="402">
        <v>3196465.8840000001</v>
      </c>
      <c r="AEQ8" s="402">
        <v>560333.06400000001</v>
      </c>
      <c r="AER8" s="402">
        <v>801455.18400000001</v>
      </c>
      <c r="AES8" s="402">
        <v>428684.78399999999</v>
      </c>
      <c r="AET8" s="402">
        <v>379360.02</v>
      </c>
      <c r="AEU8" s="402">
        <v>499268.81999999995</v>
      </c>
      <c r="AEV8" s="402">
        <v>407978.88</v>
      </c>
      <c r="AEW8" s="402">
        <v>514552.76399999997</v>
      </c>
      <c r="AEX8" s="402">
        <v>19059.84</v>
      </c>
      <c r="AEY8" s="402">
        <v>1080802.6319999998</v>
      </c>
      <c r="AEZ8" s="402">
        <v>551372.1</v>
      </c>
      <c r="AFA8" s="402">
        <v>37233.612000000001</v>
      </c>
      <c r="AFB8" s="402">
        <v>0</v>
      </c>
      <c r="AFC8" s="402">
        <v>1624.8000000000002</v>
      </c>
      <c r="AFD8" s="402">
        <v>56456.892</v>
      </c>
      <c r="AFE8" s="402">
        <v>16246.727999999999</v>
      </c>
      <c r="AFF8" s="402">
        <v>4666.7999999999993</v>
      </c>
      <c r="AFG8" s="402">
        <v>5306.8799999999992</v>
      </c>
      <c r="AFH8" s="402">
        <v>3542.4</v>
      </c>
      <c r="AFI8" s="402">
        <v>0</v>
      </c>
      <c r="AFJ8" s="402">
        <v>0</v>
      </c>
      <c r="AFK8" s="402">
        <v>207.60000000000002</v>
      </c>
      <c r="AFL8" s="402">
        <v>7196040.6240000008</v>
      </c>
      <c r="AFM8" s="402">
        <v>60949.200000000004</v>
      </c>
      <c r="AFN8" s="402">
        <v>163531.20000000001</v>
      </c>
      <c r="AFO8" s="402">
        <v>17481.599999999999</v>
      </c>
      <c r="AFP8" s="402">
        <v>0</v>
      </c>
      <c r="AFQ8" s="402">
        <v>0</v>
      </c>
      <c r="AFR8" s="402">
        <v>0</v>
      </c>
      <c r="AFS8" s="402">
        <v>547241.76</v>
      </c>
      <c r="AFT8" s="402">
        <v>11410.14</v>
      </c>
      <c r="AFU8" s="402">
        <v>603.59999999999991</v>
      </c>
      <c r="AFV8" s="402">
        <v>107255.1</v>
      </c>
      <c r="AFW8" s="402">
        <v>0</v>
      </c>
      <c r="AFX8" s="402">
        <v>481482.56400000001</v>
      </c>
      <c r="AFY8" s="402">
        <v>290485.81199999998</v>
      </c>
      <c r="AFZ8" s="402">
        <v>122511.01199999999</v>
      </c>
      <c r="AGA8" s="402">
        <v>24037.199999999997</v>
      </c>
      <c r="AGB8" s="402">
        <v>53837.700000000004</v>
      </c>
      <c r="AGC8" s="402">
        <v>5664</v>
      </c>
      <c r="AGD8" s="402">
        <v>2521.8000000000002</v>
      </c>
      <c r="AGE8" s="402">
        <v>14521.199999999999</v>
      </c>
      <c r="AGF8" s="402">
        <v>16231.8</v>
      </c>
      <c r="AGG8" s="402">
        <v>40490.400000000001</v>
      </c>
      <c r="AGH8" s="402">
        <v>37076.400000000001</v>
      </c>
      <c r="AGI8" s="402">
        <v>2895073.4160000002</v>
      </c>
      <c r="AGJ8" s="402">
        <v>132606.288</v>
      </c>
      <c r="AGK8" s="402">
        <v>7021.2</v>
      </c>
      <c r="AGL8" s="402">
        <v>34370.699999999997</v>
      </c>
      <c r="AGM8" s="402">
        <v>40122</v>
      </c>
      <c r="AGN8" s="402">
        <v>3292.7999999999997</v>
      </c>
      <c r="AGO8" s="402">
        <v>109678.38000000002</v>
      </c>
      <c r="AGP8" s="402">
        <v>3416.3999999999996</v>
      </c>
      <c r="AGQ8" s="402">
        <v>11413387.452</v>
      </c>
      <c r="AGR8" s="402">
        <v>4326260.2919999994</v>
      </c>
      <c r="AGS8" s="402">
        <v>5865.384</v>
      </c>
      <c r="AGT8" s="402">
        <v>2600852.628</v>
      </c>
      <c r="AGU8" s="402">
        <v>1138487.46</v>
      </c>
      <c r="AGV8" s="402">
        <v>292438.22399999999</v>
      </c>
      <c r="AGW8" s="402">
        <v>72623.676000000021</v>
      </c>
      <c r="AGX8" s="402">
        <v>67418.687999999995</v>
      </c>
      <c r="AGY8" s="402">
        <v>0</v>
      </c>
      <c r="AGZ8" s="402">
        <v>119553.576</v>
      </c>
      <c r="AHA8" s="402">
        <v>651265.66800000006</v>
      </c>
      <c r="AHB8" s="402">
        <v>167480.736</v>
      </c>
      <c r="AHC8" s="402">
        <v>84733.2</v>
      </c>
      <c r="AHD8" s="402">
        <v>1007815.14</v>
      </c>
      <c r="AHE8" s="402">
        <v>331762.36800000002</v>
      </c>
      <c r="AHF8" s="402">
        <v>351127.24800000002</v>
      </c>
      <c r="AHG8" s="402">
        <v>307907.03999999998</v>
      </c>
      <c r="AHH8" s="402">
        <v>1584856.3559999999</v>
      </c>
      <c r="AHI8" s="402">
        <v>4800</v>
      </c>
      <c r="AHJ8" s="402">
        <v>45095.340000000004</v>
      </c>
      <c r="AHK8" s="402">
        <v>7695.6</v>
      </c>
      <c r="AHL8" s="402">
        <v>635175.6</v>
      </c>
      <c r="AHM8" s="402">
        <v>55173.599999999999</v>
      </c>
      <c r="AHN8" s="402">
        <v>2400</v>
      </c>
    </row>
    <row r="9" spans="1:898">
      <c r="A9" s="400" t="s">
        <v>12</v>
      </c>
      <c r="B9" s="401" t="s">
        <v>13</v>
      </c>
      <c r="C9" s="402">
        <v>372893060.91599989</v>
      </c>
      <c r="D9" s="402">
        <v>40932381.996000014</v>
      </c>
      <c r="E9" s="402">
        <v>3309714.8160000006</v>
      </c>
      <c r="F9" s="402">
        <v>50679835.164000005</v>
      </c>
      <c r="G9" s="402">
        <v>13054626.503999999</v>
      </c>
      <c r="H9" s="402">
        <v>17783318.387999997</v>
      </c>
      <c r="I9" s="402">
        <v>4357188.42</v>
      </c>
      <c r="J9" s="402">
        <v>152535166.572</v>
      </c>
      <c r="K9" s="402">
        <v>50547741.840000004</v>
      </c>
      <c r="L9" s="402">
        <v>8068459.5480000004</v>
      </c>
      <c r="M9" s="402">
        <v>52337591.100000001</v>
      </c>
      <c r="N9" s="402">
        <v>10114313.988</v>
      </c>
      <c r="O9" s="402">
        <v>51234205.236000001</v>
      </c>
      <c r="P9" s="402">
        <v>29162540.459999997</v>
      </c>
      <c r="Q9" s="402">
        <v>7341310.4039999992</v>
      </c>
      <c r="R9" s="402">
        <v>3770242.8000000003</v>
      </c>
      <c r="S9" s="402">
        <v>4245695.58</v>
      </c>
      <c r="T9" s="402">
        <v>18249656.976000004</v>
      </c>
      <c r="U9" s="402">
        <v>19629676.968000002</v>
      </c>
      <c r="V9" s="402">
        <v>26880416.088</v>
      </c>
      <c r="W9" s="402">
        <v>6526365.7799999993</v>
      </c>
      <c r="X9" s="402">
        <v>4585840.3439999996</v>
      </c>
      <c r="Y9" s="402">
        <v>2068393.8600000003</v>
      </c>
      <c r="Z9" s="402">
        <v>1685608.5480000004</v>
      </c>
      <c r="AA9" s="402">
        <v>675765706.08000016</v>
      </c>
      <c r="AB9" s="402">
        <v>7223748.1440000003</v>
      </c>
      <c r="AC9" s="402">
        <v>18317700.048</v>
      </c>
      <c r="AD9" s="402">
        <v>1952106.672</v>
      </c>
      <c r="AE9" s="402">
        <v>60683017.032000005</v>
      </c>
      <c r="AF9" s="402">
        <v>26475778.356000006</v>
      </c>
      <c r="AG9" s="402">
        <v>141704100.14400002</v>
      </c>
      <c r="AH9" s="402">
        <v>14401892.243999999</v>
      </c>
      <c r="AI9" s="402">
        <v>13480362.804000001</v>
      </c>
      <c r="AJ9" s="402">
        <v>10624477.512</v>
      </c>
      <c r="AK9" s="402">
        <v>9752825.7239999995</v>
      </c>
      <c r="AL9" s="402">
        <v>5657421.9000000004</v>
      </c>
      <c r="AM9" s="402">
        <v>47183147.267999999</v>
      </c>
      <c r="AN9" s="402">
        <v>3065341.236</v>
      </c>
      <c r="AO9" s="402">
        <v>2235025.08</v>
      </c>
      <c r="AP9" s="402">
        <v>27724603.715999998</v>
      </c>
      <c r="AQ9" s="402">
        <v>33409031.640000004</v>
      </c>
      <c r="AR9" s="402">
        <v>2273608.5</v>
      </c>
      <c r="AS9" s="402">
        <v>124274817.30000001</v>
      </c>
      <c r="AT9" s="402">
        <v>4678196.5559999999</v>
      </c>
      <c r="AU9" s="402">
        <v>2734536.24</v>
      </c>
      <c r="AV9" s="402">
        <v>5357294.0279999999</v>
      </c>
      <c r="AW9" s="402">
        <v>3319141.1039999998</v>
      </c>
      <c r="AX9" s="402">
        <v>3366789.2639999995</v>
      </c>
      <c r="AY9" s="402">
        <v>1524689.2320000001</v>
      </c>
      <c r="AZ9" s="402">
        <v>5274397.4159999993</v>
      </c>
      <c r="BA9" s="402">
        <v>104757238.58399999</v>
      </c>
      <c r="BB9" s="402">
        <v>5506546.6319999993</v>
      </c>
      <c r="BC9" s="402">
        <v>24199804.536000006</v>
      </c>
      <c r="BD9" s="402">
        <v>25278454.956</v>
      </c>
      <c r="BE9" s="402">
        <v>1887382.4640000002</v>
      </c>
      <c r="BF9" s="402">
        <v>3580593.588</v>
      </c>
      <c r="BG9" s="402">
        <v>14971885.619999999</v>
      </c>
      <c r="BH9" s="402">
        <v>120948854.70000003</v>
      </c>
      <c r="BI9" s="402">
        <v>1399528.9679999999</v>
      </c>
      <c r="BJ9" s="402">
        <v>1664825.304</v>
      </c>
      <c r="BK9" s="402">
        <v>3484473.7439999999</v>
      </c>
      <c r="BL9" s="402">
        <v>7846137.8880000003</v>
      </c>
      <c r="BM9" s="402">
        <v>11182618.536000002</v>
      </c>
      <c r="BN9" s="402">
        <v>2921336.3640000001</v>
      </c>
      <c r="BO9" s="402">
        <v>3470418.2280000001</v>
      </c>
      <c r="BP9" s="402">
        <v>3253458.6</v>
      </c>
      <c r="BQ9" s="402">
        <v>1676804.28</v>
      </c>
      <c r="BR9" s="402">
        <v>771396</v>
      </c>
      <c r="BS9" s="402">
        <v>2181155.8079999997</v>
      </c>
      <c r="BT9" s="402">
        <v>27150687.851999998</v>
      </c>
      <c r="BU9" s="402">
        <v>8329104.5639999993</v>
      </c>
      <c r="BV9" s="402">
        <v>1322939.8799999999</v>
      </c>
      <c r="BW9" s="402">
        <v>95914105.812000006</v>
      </c>
      <c r="BX9" s="402">
        <v>70828230.516000003</v>
      </c>
      <c r="BY9" s="402">
        <v>8808497.8920000009</v>
      </c>
      <c r="BZ9" s="402">
        <v>3951926.5079999999</v>
      </c>
      <c r="CA9" s="402">
        <v>11168081.448000003</v>
      </c>
      <c r="CB9" s="402">
        <v>7885190.5440000007</v>
      </c>
      <c r="CC9" s="402">
        <v>4833109.5360000003</v>
      </c>
      <c r="CD9" s="402">
        <v>338765.55599999998</v>
      </c>
      <c r="CE9" s="402">
        <v>781911.79200000013</v>
      </c>
      <c r="CF9" s="402">
        <v>245353715.25600007</v>
      </c>
      <c r="CG9" s="402">
        <v>7149091.3680000007</v>
      </c>
      <c r="CH9" s="402">
        <v>27098897.700000003</v>
      </c>
      <c r="CI9" s="402">
        <v>1894739.8319999999</v>
      </c>
      <c r="CJ9" s="402">
        <v>3392455.6799999997</v>
      </c>
      <c r="CK9" s="402">
        <v>2014521.1439999999</v>
      </c>
      <c r="CL9" s="402">
        <v>3997104.108</v>
      </c>
      <c r="CM9" s="402">
        <v>9079472.6160000004</v>
      </c>
      <c r="CN9" s="402">
        <v>1270265.9999999998</v>
      </c>
      <c r="CO9" s="402">
        <v>2104382.7239999995</v>
      </c>
      <c r="CP9" s="402">
        <v>1796473.5</v>
      </c>
      <c r="CQ9" s="402">
        <v>4409967.6239999998</v>
      </c>
      <c r="CR9" s="402">
        <v>1519365.2159999998</v>
      </c>
      <c r="CS9" s="402">
        <v>126468080.29200001</v>
      </c>
      <c r="CT9" s="402">
        <v>4438037.9160000002</v>
      </c>
      <c r="CU9" s="402">
        <v>3556777.0320000001</v>
      </c>
      <c r="CV9" s="402">
        <v>5308908</v>
      </c>
      <c r="CW9" s="402">
        <v>1236241.2000000002</v>
      </c>
      <c r="CX9" s="402">
        <v>9906926.9279999975</v>
      </c>
      <c r="CY9" s="402">
        <v>5134826.6520000007</v>
      </c>
      <c r="CZ9" s="402">
        <v>1365354.9000000001</v>
      </c>
      <c r="DA9" s="402">
        <v>97650058.667999998</v>
      </c>
      <c r="DB9" s="402">
        <v>3877514.6639999999</v>
      </c>
      <c r="DC9" s="402">
        <v>33013721.783999998</v>
      </c>
      <c r="DD9" s="402">
        <v>29918915.688000001</v>
      </c>
      <c r="DE9" s="402">
        <v>4771638.3</v>
      </c>
      <c r="DF9" s="402">
        <v>10887312.767999999</v>
      </c>
      <c r="DG9" s="402">
        <v>10210597.787999999</v>
      </c>
      <c r="DH9" s="402">
        <v>1967910.3839999996</v>
      </c>
      <c r="DI9" s="402">
        <v>3910038.0000000005</v>
      </c>
      <c r="DJ9" s="402">
        <v>4714531.3920000009</v>
      </c>
      <c r="DK9" s="402">
        <v>13393027.272</v>
      </c>
      <c r="DL9" s="402">
        <v>53693220.047999993</v>
      </c>
      <c r="DM9" s="402">
        <v>254865819.50399992</v>
      </c>
      <c r="DN9" s="402">
        <v>18691911.276000001</v>
      </c>
      <c r="DO9" s="402">
        <v>10410447.563999999</v>
      </c>
      <c r="DP9" s="402">
        <v>39968174.027999997</v>
      </c>
      <c r="DQ9" s="402">
        <v>45451153.272</v>
      </c>
      <c r="DR9" s="402">
        <v>53383146.636000007</v>
      </c>
      <c r="DS9" s="402">
        <v>55709183.135999992</v>
      </c>
      <c r="DT9" s="402">
        <v>4818640.2840000009</v>
      </c>
      <c r="DU9" s="402">
        <v>346965743.60399991</v>
      </c>
      <c r="DV9" s="402">
        <v>2760995.0280000004</v>
      </c>
      <c r="DW9" s="402">
        <v>4406411.9759999998</v>
      </c>
      <c r="DX9" s="402">
        <v>7277276.1239999998</v>
      </c>
      <c r="DY9" s="402">
        <v>7696011.8159999996</v>
      </c>
      <c r="DZ9" s="402">
        <v>4020726.7919999999</v>
      </c>
      <c r="EA9" s="402">
        <v>16143980.675999999</v>
      </c>
      <c r="EB9" s="402">
        <v>4393917.8520000009</v>
      </c>
      <c r="EC9" s="402">
        <v>8749231.8359999992</v>
      </c>
      <c r="ED9" s="402">
        <v>52751455.872000001</v>
      </c>
      <c r="EE9" s="402">
        <v>47188396.140000001</v>
      </c>
      <c r="EF9" s="402">
        <v>3127026.5159999998</v>
      </c>
      <c r="EG9" s="402">
        <v>5807485.6320000002</v>
      </c>
      <c r="EH9" s="402">
        <v>3683972.088</v>
      </c>
      <c r="EI9" s="402">
        <v>4251462.4799999995</v>
      </c>
      <c r="EJ9" s="402">
        <v>16219651.967999998</v>
      </c>
      <c r="EK9" s="402">
        <v>2489523.5039999997</v>
      </c>
      <c r="EL9" s="402">
        <v>3482385.3959999997</v>
      </c>
      <c r="EM9" s="402">
        <v>133822805.98800002</v>
      </c>
      <c r="EN9" s="402">
        <v>3754953.3480000007</v>
      </c>
      <c r="EO9" s="402">
        <v>2526518.4600000004</v>
      </c>
      <c r="EP9" s="402">
        <v>2753998.7280000001</v>
      </c>
      <c r="EQ9" s="402">
        <v>1487647.4400000002</v>
      </c>
      <c r="ER9" s="402">
        <v>3813774.12</v>
      </c>
      <c r="ES9" s="402">
        <v>4789358.0159999998</v>
      </c>
      <c r="ET9" s="402">
        <v>7094700.54</v>
      </c>
      <c r="EU9" s="402">
        <v>2168648.8560000001</v>
      </c>
      <c r="EV9" s="402">
        <v>96851639.30399999</v>
      </c>
      <c r="EW9" s="402">
        <v>1419208.5</v>
      </c>
      <c r="EX9" s="402">
        <v>3788428.7760000005</v>
      </c>
      <c r="EY9" s="402">
        <v>3770494.4640000006</v>
      </c>
      <c r="EZ9" s="402">
        <v>8670490.7999999989</v>
      </c>
      <c r="FA9" s="402">
        <v>8919339.648</v>
      </c>
      <c r="FB9" s="402">
        <v>3721181.5920000002</v>
      </c>
      <c r="FC9" s="402">
        <v>2866786.8</v>
      </c>
      <c r="FD9" s="402">
        <v>2900610</v>
      </c>
      <c r="FE9" s="402">
        <v>2296325.9039999996</v>
      </c>
      <c r="FF9" s="402">
        <v>2655676.4039999996</v>
      </c>
      <c r="FG9" s="402">
        <v>979873.20000000007</v>
      </c>
      <c r="FH9" s="402">
        <v>56236527.779999994</v>
      </c>
      <c r="FI9" s="402">
        <v>2872502.9400000004</v>
      </c>
      <c r="FJ9" s="402">
        <v>2485738.2959999996</v>
      </c>
      <c r="FK9" s="402">
        <v>2981639.9279999998</v>
      </c>
      <c r="FL9" s="402">
        <v>9251383.9800000004</v>
      </c>
      <c r="FM9" s="402">
        <v>3568737.5280000004</v>
      </c>
      <c r="FN9" s="402">
        <v>1439515.2000000002</v>
      </c>
      <c r="FO9" s="402">
        <v>303602.40000000002</v>
      </c>
      <c r="FP9" s="402">
        <v>134575279.31999999</v>
      </c>
      <c r="FQ9" s="402">
        <v>2877559.4760000003</v>
      </c>
      <c r="FR9" s="402">
        <v>5557509.5999999987</v>
      </c>
      <c r="FS9" s="402">
        <v>5325150.4559999993</v>
      </c>
      <c r="FT9" s="402">
        <v>6740724.851999999</v>
      </c>
      <c r="FU9" s="402">
        <v>2706915.1919999998</v>
      </c>
      <c r="FV9" s="402">
        <v>12705585.395999998</v>
      </c>
      <c r="FW9" s="402">
        <v>5413410.0959999999</v>
      </c>
      <c r="FX9" s="402">
        <v>2927355.9840000002</v>
      </c>
      <c r="FY9" s="402">
        <v>4701932.3640000001</v>
      </c>
      <c r="FZ9" s="402">
        <v>8605589.4959999993</v>
      </c>
      <c r="GA9" s="402">
        <v>2433404.1839999999</v>
      </c>
      <c r="GB9" s="402">
        <v>1899526.5840000003</v>
      </c>
      <c r="GC9" s="402">
        <v>888264</v>
      </c>
      <c r="GD9" s="402">
        <v>70085279.903999999</v>
      </c>
      <c r="GE9" s="402">
        <v>2981899.4400000004</v>
      </c>
      <c r="GF9" s="402">
        <v>1981810.08</v>
      </c>
      <c r="GG9" s="402">
        <v>12224250.552000001</v>
      </c>
      <c r="GH9" s="402">
        <v>3825319.4040000001</v>
      </c>
      <c r="GI9" s="402">
        <v>3080882.352</v>
      </c>
      <c r="GJ9" s="402">
        <v>5500881.5399999991</v>
      </c>
      <c r="GK9" s="402">
        <v>16800766.199999996</v>
      </c>
      <c r="GL9" s="402">
        <v>3373990.8959999993</v>
      </c>
      <c r="GM9" s="402">
        <v>1294975.6800000002</v>
      </c>
      <c r="GN9" s="402">
        <v>1157325.084</v>
      </c>
      <c r="GO9" s="402">
        <v>896841.60000000009</v>
      </c>
      <c r="GP9" s="402">
        <v>58313545.068000011</v>
      </c>
      <c r="GQ9" s="402">
        <v>16944432.240000002</v>
      </c>
      <c r="GR9" s="402">
        <v>3812230.4160000011</v>
      </c>
      <c r="GS9" s="402">
        <v>12087906.659999998</v>
      </c>
      <c r="GT9" s="402">
        <v>608469.4800000001</v>
      </c>
      <c r="GU9" s="402">
        <v>4137849.7200000007</v>
      </c>
      <c r="GV9" s="402">
        <v>6098411.4839999992</v>
      </c>
      <c r="GW9" s="402">
        <v>2560445.3640000001</v>
      </c>
      <c r="GX9" s="402">
        <v>54560237.556000002</v>
      </c>
      <c r="GY9" s="402">
        <v>2075671.9799999997</v>
      </c>
      <c r="GZ9" s="402">
        <v>11528334.948000001</v>
      </c>
      <c r="HA9" s="402">
        <v>5974896.743999999</v>
      </c>
      <c r="HB9" s="402">
        <v>214823347.71600002</v>
      </c>
      <c r="HC9" s="402">
        <v>16556897.4</v>
      </c>
      <c r="HD9" s="402">
        <v>35104443.120000005</v>
      </c>
      <c r="HE9" s="402">
        <v>17469961.199999999</v>
      </c>
      <c r="HF9" s="402">
        <v>20790799.824000001</v>
      </c>
      <c r="HG9" s="402">
        <v>37329181.140000008</v>
      </c>
      <c r="HH9" s="402">
        <v>2965088.7</v>
      </c>
      <c r="HI9" s="402">
        <v>107485232.484</v>
      </c>
      <c r="HJ9" s="402">
        <v>6847504.1520000007</v>
      </c>
      <c r="HK9" s="402">
        <v>13426637.111999998</v>
      </c>
      <c r="HL9" s="402">
        <v>5641773.5399999991</v>
      </c>
      <c r="HM9" s="402">
        <v>7085068.7879999997</v>
      </c>
      <c r="HN9" s="402">
        <v>6261259.284</v>
      </c>
      <c r="HO9" s="402">
        <v>11013263.711999999</v>
      </c>
      <c r="HP9" s="402">
        <v>4563623.148000001</v>
      </c>
      <c r="HQ9" s="402">
        <v>141186916.90799999</v>
      </c>
      <c r="HR9" s="402">
        <v>36865622.700000003</v>
      </c>
      <c r="HS9" s="402">
        <v>5995872.3719999995</v>
      </c>
      <c r="HT9" s="402">
        <v>5656857.4679999994</v>
      </c>
      <c r="HU9" s="402">
        <v>4591236</v>
      </c>
      <c r="HV9" s="402">
        <v>2281863.6359999999</v>
      </c>
      <c r="HW9" s="402">
        <v>18338299.884000003</v>
      </c>
      <c r="HX9" s="402">
        <v>5903331.54</v>
      </c>
      <c r="HY9" s="402">
        <v>3666069.6</v>
      </c>
      <c r="HZ9" s="402">
        <v>5890598.04</v>
      </c>
      <c r="IA9" s="402">
        <v>6923282.9999999991</v>
      </c>
      <c r="IB9" s="402">
        <v>12788670.672000002</v>
      </c>
      <c r="IC9" s="402">
        <v>3153686.4000000004</v>
      </c>
      <c r="ID9" s="402">
        <v>8109490.919999999</v>
      </c>
      <c r="IE9" s="402">
        <v>2539863.1440000003</v>
      </c>
      <c r="IF9" s="402">
        <v>2390096.34</v>
      </c>
      <c r="IG9" s="402">
        <v>87273217.463999987</v>
      </c>
      <c r="IH9" s="402">
        <v>25657589.700000003</v>
      </c>
      <c r="II9" s="402">
        <v>9010259.2199999988</v>
      </c>
      <c r="IJ9" s="402">
        <v>8744602.5839999989</v>
      </c>
      <c r="IK9" s="402">
        <v>22343453.868000004</v>
      </c>
      <c r="IL9" s="402">
        <v>5585158.8600000003</v>
      </c>
      <c r="IM9" s="402">
        <v>3418024.1519999998</v>
      </c>
      <c r="IN9" s="402">
        <v>1853582.064</v>
      </c>
      <c r="IO9" s="402">
        <v>1744626</v>
      </c>
      <c r="IP9" s="402">
        <v>1742900.5560000001</v>
      </c>
      <c r="IQ9" s="402">
        <v>3737988.8280000007</v>
      </c>
      <c r="IR9" s="402">
        <v>179039128.64400002</v>
      </c>
      <c r="IS9" s="402">
        <v>71390883.695999995</v>
      </c>
      <c r="IT9" s="402">
        <v>16332907.752</v>
      </c>
      <c r="IU9" s="402">
        <v>12028163.112</v>
      </c>
      <c r="IV9" s="402">
        <v>5549993.7480000006</v>
      </c>
      <c r="IW9" s="402">
        <v>2585696.5439999998</v>
      </c>
      <c r="IX9" s="402">
        <v>3025306.9920000001</v>
      </c>
      <c r="IY9" s="402">
        <v>1254067.3439999998</v>
      </c>
      <c r="IZ9" s="402">
        <v>4210297.8120000008</v>
      </c>
      <c r="JA9" s="402">
        <v>9198676.8720000032</v>
      </c>
      <c r="JB9" s="402">
        <v>5169155.9999999991</v>
      </c>
      <c r="JC9" s="402">
        <v>4966331.040000001</v>
      </c>
      <c r="JD9" s="402">
        <v>53916079.835999995</v>
      </c>
      <c r="JE9" s="402">
        <v>18559310.484000001</v>
      </c>
      <c r="JF9" s="402">
        <v>4557385.62</v>
      </c>
      <c r="JG9" s="402">
        <v>2484956.2560000001</v>
      </c>
      <c r="JH9" s="402">
        <v>2439044.4000000004</v>
      </c>
      <c r="JI9" s="402">
        <v>2515653.0000000005</v>
      </c>
      <c r="JJ9" s="402">
        <v>57835386.864000008</v>
      </c>
      <c r="JK9" s="402">
        <v>2065750.476</v>
      </c>
      <c r="JL9" s="402">
        <v>5678369.3999999994</v>
      </c>
      <c r="JM9" s="402">
        <v>9139471.6679999996</v>
      </c>
      <c r="JN9" s="402">
        <v>3496207.2</v>
      </c>
      <c r="JO9" s="402">
        <v>12575102.675999999</v>
      </c>
      <c r="JP9" s="402">
        <v>1772683.56</v>
      </c>
      <c r="JQ9" s="402">
        <v>125419365.64799999</v>
      </c>
      <c r="JR9" s="402">
        <v>11120131.5</v>
      </c>
      <c r="JS9" s="402">
        <v>1376266.2719999999</v>
      </c>
      <c r="JT9" s="402">
        <v>16519039.98</v>
      </c>
      <c r="JU9" s="402">
        <v>8959885.1640000008</v>
      </c>
      <c r="JV9" s="402">
        <v>4611568.8720000004</v>
      </c>
      <c r="JW9" s="402">
        <v>3355672.716</v>
      </c>
      <c r="JX9" s="402">
        <v>6062467.3919999991</v>
      </c>
      <c r="JY9" s="402">
        <v>167368201.45199996</v>
      </c>
      <c r="JZ9" s="402">
        <v>55309219.260000005</v>
      </c>
      <c r="KA9" s="402">
        <v>26760632.699999999</v>
      </c>
      <c r="KB9" s="402">
        <v>11942195.088</v>
      </c>
      <c r="KC9" s="402">
        <v>9772455.7919999994</v>
      </c>
      <c r="KD9" s="402">
        <v>2854689.108</v>
      </c>
      <c r="KE9" s="402">
        <v>33674104.199999996</v>
      </c>
      <c r="KF9" s="402">
        <v>57491174.124000005</v>
      </c>
      <c r="KG9" s="402">
        <v>45844457.484000005</v>
      </c>
      <c r="KH9" s="402">
        <v>13090812.432</v>
      </c>
      <c r="KI9" s="402">
        <v>4327646.2200000016</v>
      </c>
      <c r="KJ9" s="402">
        <v>5395885.7279999992</v>
      </c>
      <c r="KK9" s="402">
        <v>3327384.3479999993</v>
      </c>
      <c r="KL9" s="402">
        <v>2349048.0119999996</v>
      </c>
      <c r="KM9" s="402">
        <v>2249922.6119999997</v>
      </c>
      <c r="KN9" s="402">
        <v>242707867.836</v>
      </c>
      <c r="KO9" s="402">
        <v>17064781.956</v>
      </c>
      <c r="KP9" s="402">
        <v>6037507.5719999988</v>
      </c>
      <c r="KQ9" s="402">
        <v>16363805.627999997</v>
      </c>
      <c r="KR9" s="402">
        <v>10165909.620000001</v>
      </c>
      <c r="KS9" s="402">
        <v>9052932.8880000003</v>
      </c>
      <c r="KT9" s="402">
        <v>47996052.612000011</v>
      </c>
      <c r="KU9" s="402">
        <v>13507384.536</v>
      </c>
      <c r="KV9" s="402">
        <v>11161600.356000001</v>
      </c>
      <c r="KW9" s="402">
        <v>91892519.856000006</v>
      </c>
      <c r="KX9" s="402">
        <v>6421353.6959999995</v>
      </c>
      <c r="KY9" s="402">
        <v>14778856.704</v>
      </c>
      <c r="KZ9" s="402">
        <v>44715757.319999993</v>
      </c>
      <c r="LA9" s="402">
        <v>7658851.5480000004</v>
      </c>
      <c r="LB9" s="402">
        <v>15744287.064000001</v>
      </c>
      <c r="LC9" s="402">
        <v>178025692.00800002</v>
      </c>
      <c r="LD9" s="402">
        <v>16456958.532</v>
      </c>
      <c r="LE9" s="402">
        <v>224208592.308</v>
      </c>
      <c r="LF9" s="402">
        <v>47969310.791999996</v>
      </c>
      <c r="LG9" s="402">
        <v>67050030.971999995</v>
      </c>
      <c r="LH9" s="402">
        <v>43759350.443999998</v>
      </c>
      <c r="LI9" s="402">
        <v>35620561.236000001</v>
      </c>
      <c r="LJ9" s="402">
        <v>4822584.0719999997</v>
      </c>
      <c r="LK9" s="402">
        <v>3839858.0159999998</v>
      </c>
      <c r="LL9" s="402">
        <v>9766167.2760000024</v>
      </c>
      <c r="LM9" s="402">
        <v>4213034.4479999999</v>
      </c>
      <c r="LN9" s="402">
        <v>7374915.1319999993</v>
      </c>
      <c r="LO9" s="402">
        <v>5249102.9159999993</v>
      </c>
      <c r="LP9" s="402">
        <v>76725193.488000005</v>
      </c>
      <c r="LQ9" s="402">
        <v>10044612.588</v>
      </c>
      <c r="LR9" s="402">
        <v>3606575.9040000001</v>
      </c>
      <c r="LS9" s="402">
        <v>150103078.98000002</v>
      </c>
      <c r="LT9" s="402">
        <v>126459815.00399999</v>
      </c>
      <c r="LU9" s="402">
        <v>137411475.30000001</v>
      </c>
      <c r="LV9" s="402">
        <v>50827118.112000003</v>
      </c>
      <c r="LW9" s="402">
        <v>10610050.98</v>
      </c>
      <c r="LX9" s="402">
        <v>16525395.552000003</v>
      </c>
      <c r="LY9" s="402">
        <v>9723687.9839999992</v>
      </c>
      <c r="LZ9" s="402">
        <v>10485894.156000001</v>
      </c>
      <c r="MA9" s="402">
        <v>9000653.5320000015</v>
      </c>
      <c r="MB9" s="402">
        <v>19130657.075999998</v>
      </c>
      <c r="MC9" s="402">
        <v>35347652.868000001</v>
      </c>
      <c r="MD9" s="402">
        <v>4573717.2</v>
      </c>
      <c r="ME9" s="402">
        <v>234384960.03600004</v>
      </c>
      <c r="MF9" s="402">
        <v>6267499.0079999985</v>
      </c>
      <c r="MG9" s="402">
        <v>3852158.3640000001</v>
      </c>
      <c r="MH9" s="402">
        <v>4095730.824000001</v>
      </c>
      <c r="MI9" s="402">
        <v>2950277.7119999998</v>
      </c>
      <c r="MJ9" s="402">
        <v>7715956.8839999996</v>
      </c>
      <c r="MK9" s="402">
        <v>6872796.7199999988</v>
      </c>
      <c r="ML9" s="402">
        <v>5050376.3400000008</v>
      </c>
      <c r="MM9" s="402">
        <v>14286589.968</v>
      </c>
      <c r="MN9" s="402">
        <v>3672364.3319999995</v>
      </c>
      <c r="MO9" s="402">
        <v>4250968.1999999993</v>
      </c>
      <c r="MP9" s="402">
        <v>7756650.2279999992</v>
      </c>
      <c r="MQ9" s="402">
        <v>212767424.35200003</v>
      </c>
      <c r="MR9" s="402">
        <v>5225589</v>
      </c>
      <c r="MS9" s="402">
        <v>11873403.072000002</v>
      </c>
      <c r="MT9" s="402">
        <v>9816747.0239999983</v>
      </c>
      <c r="MU9" s="402">
        <v>26660139.959999993</v>
      </c>
      <c r="MV9" s="402">
        <v>13286187.600000001</v>
      </c>
      <c r="MW9" s="402">
        <v>42979728.083999999</v>
      </c>
      <c r="MX9" s="402">
        <v>15228341.159999998</v>
      </c>
      <c r="MY9" s="402">
        <v>8601342.7920000013</v>
      </c>
      <c r="MZ9" s="402">
        <v>1309939.6799999997</v>
      </c>
      <c r="NA9" s="402">
        <v>1424653.2</v>
      </c>
      <c r="NB9" s="402">
        <v>302580115.32000005</v>
      </c>
      <c r="NC9" s="402">
        <v>58134881.256000005</v>
      </c>
      <c r="ND9" s="402">
        <v>8777457.540000001</v>
      </c>
      <c r="NE9" s="402">
        <v>126265357.70400001</v>
      </c>
      <c r="NF9" s="402">
        <v>10406189.543999996</v>
      </c>
      <c r="NG9" s="402">
        <v>24565901.723999999</v>
      </c>
      <c r="NH9" s="402">
        <v>78500213.483999997</v>
      </c>
      <c r="NI9" s="402">
        <v>59856172.799999997</v>
      </c>
      <c r="NJ9" s="402">
        <v>860122.8</v>
      </c>
      <c r="NK9" s="402">
        <v>13204633.211999999</v>
      </c>
      <c r="NL9" s="402">
        <v>7348854.8640000001</v>
      </c>
      <c r="NM9" s="402">
        <v>6242196.6000000015</v>
      </c>
      <c r="NN9" s="402">
        <v>106602348.25199999</v>
      </c>
      <c r="NO9" s="402">
        <v>14222412.503999999</v>
      </c>
      <c r="NP9" s="402">
        <v>4734806.3999999994</v>
      </c>
      <c r="NQ9" s="402">
        <v>6010825.3439999977</v>
      </c>
      <c r="NR9" s="402">
        <v>4556460.9479999989</v>
      </c>
      <c r="NS9" s="402">
        <v>2730011.4839999997</v>
      </c>
      <c r="NT9" s="402">
        <v>7971249</v>
      </c>
      <c r="NU9" s="402">
        <v>171947436.76320007</v>
      </c>
      <c r="NV9" s="402">
        <v>38169106.295999996</v>
      </c>
      <c r="NW9" s="402">
        <v>6363149.5920000002</v>
      </c>
      <c r="NX9" s="402">
        <v>2873675.8800000004</v>
      </c>
      <c r="NY9" s="402">
        <v>4879351.1879999992</v>
      </c>
      <c r="NZ9" s="402">
        <v>12083049.852</v>
      </c>
      <c r="OA9" s="402">
        <v>2656275.1439999999</v>
      </c>
      <c r="OB9" s="402">
        <v>293395937.23199999</v>
      </c>
      <c r="OC9" s="402">
        <v>29832817.896000005</v>
      </c>
      <c r="OD9" s="402">
        <v>11859379.32</v>
      </c>
      <c r="OE9" s="402">
        <v>59472329.460000008</v>
      </c>
      <c r="OF9" s="402">
        <v>10480206.503999999</v>
      </c>
      <c r="OG9" s="402">
        <v>12000657.036000002</v>
      </c>
      <c r="OH9" s="402">
        <v>22031514.887999997</v>
      </c>
      <c r="OI9" s="402">
        <v>4353285.5999999996</v>
      </c>
      <c r="OJ9" s="402">
        <v>8836538.8440000005</v>
      </c>
      <c r="OK9" s="402">
        <v>196817019.85200003</v>
      </c>
      <c r="OL9" s="402">
        <v>93867446.591999978</v>
      </c>
      <c r="OM9" s="402">
        <v>86184287.964000016</v>
      </c>
      <c r="ON9" s="402">
        <v>17816562.491999999</v>
      </c>
      <c r="OO9" s="402">
        <v>6222866.4000000004</v>
      </c>
      <c r="OP9" s="402">
        <v>1803398.1720000003</v>
      </c>
      <c r="OQ9" s="402">
        <v>116959747.632</v>
      </c>
      <c r="OR9" s="402">
        <v>5461126.4279999994</v>
      </c>
      <c r="OS9" s="402">
        <v>8408021.7239999976</v>
      </c>
      <c r="OT9" s="402">
        <v>13613789.628</v>
      </c>
      <c r="OU9" s="402">
        <v>12813705.479999999</v>
      </c>
      <c r="OV9" s="402">
        <v>43538162.363999985</v>
      </c>
      <c r="OW9" s="402">
        <v>3508155.2399999998</v>
      </c>
      <c r="OX9" s="402">
        <v>3128423.4</v>
      </c>
      <c r="OY9" s="402">
        <v>2334174.1679999996</v>
      </c>
      <c r="OZ9" s="402">
        <v>75798009.995999992</v>
      </c>
      <c r="PA9" s="402">
        <v>3068145.0840000003</v>
      </c>
      <c r="PB9" s="402">
        <v>14434596.000000002</v>
      </c>
      <c r="PC9" s="402">
        <v>1525089.0960000001</v>
      </c>
      <c r="PD9" s="402">
        <v>5224699.9679999994</v>
      </c>
      <c r="PE9" s="402">
        <v>18695095.199999996</v>
      </c>
      <c r="PF9" s="402">
        <v>2258591.7480000001</v>
      </c>
      <c r="PG9" s="402">
        <v>4436734.4519999996</v>
      </c>
      <c r="PH9" s="402">
        <v>7479722.8799999999</v>
      </c>
      <c r="PI9" s="402">
        <v>4205662.1999999993</v>
      </c>
      <c r="PJ9" s="402">
        <v>4372871.027999999</v>
      </c>
      <c r="PK9" s="402">
        <v>12514059.600000001</v>
      </c>
      <c r="PL9" s="402">
        <v>1798276.692</v>
      </c>
      <c r="PM9" s="402">
        <v>26048404.403999999</v>
      </c>
      <c r="PN9" s="402">
        <v>1457868</v>
      </c>
      <c r="PO9" s="402">
        <v>547824.31199999992</v>
      </c>
      <c r="PP9" s="402">
        <v>1018025.844</v>
      </c>
      <c r="PQ9" s="402">
        <v>1274661.2879999999</v>
      </c>
      <c r="PR9" s="402">
        <v>358409176.72799999</v>
      </c>
      <c r="PS9" s="402">
        <v>3827486.9999999995</v>
      </c>
      <c r="PT9" s="402">
        <v>4451710.2119999994</v>
      </c>
      <c r="PU9" s="402">
        <v>4384558.2120000003</v>
      </c>
      <c r="PV9" s="402">
        <v>62922085.271999992</v>
      </c>
      <c r="PW9" s="402">
        <v>3353639.952</v>
      </c>
      <c r="PX9" s="402">
        <v>12866925.323999999</v>
      </c>
      <c r="PY9" s="402">
        <v>4582207.5</v>
      </c>
      <c r="PZ9" s="402">
        <v>16511102.627999999</v>
      </c>
      <c r="QA9" s="402">
        <v>1359420.6960000002</v>
      </c>
      <c r="QB9" s="402">
        <v>15313593.864</v>
      </c>
      <c r="QC9" s="402">
        <v>2191329.216</v>
      </c>
      <c r="QD9" s="402">
        <v>3296885.5080000004</v>
      </c>
      <c r="QE9" s="402">
        <v>5740911.1559999995</v>
      </c>
      <c r="QF9" s="402">
        <v>3919342.4999999995</v>
      </c>
      <c r="QG9" s="402">
        <v>7785974.3400000008</v>
      </c>
      <c r="QH9" s="402">
        <v>3016632.5879999995</v>
      </c>
      <c r="QI9" s="402">
        <v>1744525.5959999999</v>
      </c>
      <c r="QJ9" s="402">
        <v>874028.89200000023</v>
      </c>
      <c r="QK9" s="402">
        <v>11830219.367999999</v>
      </c>
      <c r="QL9" s="402">
        <v>26487688.692000002</v>
      </c>
      <c r="QM9" s="402">
        <v>1193661.8999999999</v>
      </c>
      <c r="QN9" s="402">
        <v>384523.19999999995</v>
      </c>
      <c r="QO9" s="402">
        <v>554060.39999999991</v>
      </c>
      <c r="QP9" s="402">
        <v>438821.35200000001</v>
      </c>
      <c r="QQ9" s="402">
        <v>1041078.5999999999</v>
      </c>
      <c r="QR9" s="402">
        <v>123726939.36</v>
      </c>
      <c r="QS9" s="402">
        <v>1258133.6040000001</v>
      </c>
      <c r="QT9" s="402">
        <v>10507140.780000001</v>
      </c>
      <c r="QU9" s="402">
        <v>2920500.96</v>
      </c>
      <c r="QV9" s="402">
        <v>3519588.1680000001</v>
      </c>
      <c r="QW9" s="402">
        <v>14613884.123999998</v>
      </c>
      <c r="QX9" s="402">
        <v>2086428.2520000001</v>
      </c>
      <c r="QY9" s="402">
        <v>9522311.0639999993</v>
      </c>
      <c r="QZ9" s="402">
        <v>8479110.2520000003</v>
      </c>
      <c r="RA9" s="402">
        <v>3009292.3319999999</v>
      </c>
      <c r="RB9" s="402">
        <v>975594.52799999993</v>
      </c>
      <c r="RC9" s="402">
        <v>626049.60000000009</v>
      </c>
      <c r="RD9" s="402">
        <v>552054.6</v>
      </c>
      <c r="RE9" s="402">
        <v>126245292.588</v>
      </c>
      <c r="RF9" s="402">
        <v>14524342.823999999</v>
      </c>
      <c r="RG9" s="402">
        <v>6109900.9440000001</v>
      </c>
      <c r="RH9" s="402">
        <v>6770612.6880000001</v>
      </c>
      <c r="RI9" s="402">
        <v>4401920.3999999994</v>
      </c>
      <c r="RJ9" s="402">
        <v>10687913.903999999</v>
      </c>
      <c r="RK9" s="402">
        <v>20568875.663999997</v>
      </c>
      <c r="RL9" s="402">
        <v>4205484.0719999997</v>
      </c>
      <c r="RM9" s="402">
        <v>4809770.7240000013</v>
      </c>
      <c r="RN9" s="402">
        <v>9625724.4240000006</v>
      </c>
      <c r="RO9" s="402">
        <v>17004290.651999999</v>
      </c>
      <c r="RP9" s="402">
        <v>2187190.2240000004</v>
      </c>
      <c r="RQ9" s="402">
        <v>1142936.3159999999</v>
      </c>
      <c r="RR9" s="402">
        <v>7122528.2999999989</v>
      </c>
      <c r="RS9" s="402">
        <v>1213262.5079999999</v>
      </c>
      <c r="RT9" s="402">
        <v>2477511.2039999999</v>
      </c>
      <c r="RU9" s="402">
        <v>2790046.2959999996</v>
      </c>
      <c r="RV9" s="402">
        <v>1450136.1840000001</v>
      </c>
      <c r="RW9" s="402">
        <v>709738.21200000006</v>
      </c>
      <c r="RX9" s="402">
        <v>1698727.1279999998</v>
      </c>
      <c r="RY9" s="402">
        <v>173126869.44</v>
      </c>
      <c r="RZ9" s="402">
        <v>2157943.5119999996</v>
      </c>
      <c r="SA9" s="402">
        <v>11843379.155999999</v>
      </c>
      <c r="SB9" s="402">
        <v>5911484.148000001</v>
      </c>
      <c r="SC9" s="402">
        <v>1928994.1320000002</v>
      </c>
      <c r="SD9" s="402">
        <v>2521314.6719999993</v>
      </c>
      <c r="SE9" s="402">
        <v>12486390.216</v>
      </c>
      <c r="SF9" s="402">
        <v>10968137.088000001</v>
      </c>
      <c r="SG9" s="402">
        <v>2587665.6</v>
      </c>
      <c r="SH9" s="402">
        <v>1981069.176</v>
      </c>
      <c r="SI9" s="402">
        <v>2319193.6799999997</v>
      </c>
      <c r="SJ9" s="402">
        <v>13736500.379999999</v>
      </c>
      <c r="SK9" s="402">
        <v>2796081.7320000003</v>
      </c>
      <c r="SL9" s="402">
        <v>3366629.1</v>
      </c>
      <c r="SM9" s="402">
        <v>119191692.33600001</v>
      </c>
      <c r="SN9" s="402">
        <v>3651183.4679999999</v>
      </c>
      <c r="SO9" s="402">
        <v>2851292.7839999995</v>
      </c>
      <c r="SP9" s="402">
        <v>8606544.8640000001</v>
      </c>
      <c r="SQ9" s="402">
        <v>2223486.3600000003</v>
      </c>
      <c r="SR9" s="402">
        <v>7619596.5</v>
      </c>
      <c r="SS9" s="402">
        <v>1528841.9160000002</v>
      </c>
      <c r="ST9" s="402">
        <v>13503075.767999995</v>
      </c>
      <c r="SU9" s="402">
        <v>3046835.4840000002</v>
      </c>
      <c r="SV9" s="402">
        <v>4551254.8919999991</v>
      </c>
      <c r="SW9" s="402">
        <v>30095932.080000006</v>
      </c>
      <c r="SX9" s="402">
        <v>728577.31200000003</v>
      </c>
      <c r="SY9" s="402">
        <v>57697949.412000008</v>
      </c>
      <c r="SZ9" s="402">
        <v>5303251.7879999997</v>
      </c>
      <c r="TA9" s="402">
        <v>4363235.1359999999</v>
      </c>
      <c r="TB9" s="402">
        <v>11664054.311999999</v>
      </c>
      <c r="TC9" s="402">
        <v>4941645.4799999995</v>
      </c>
      <c r="TD9" s="402">
        <v>8687524.6920000017</v>
      </c>
      <c r="TE9" s="402">
        <v>4159996.6559999995</v>
      </c>
      <c r="TF9" s="402">
        <v>2621171.6640000003</v>
      </c>
      <c r="TG9" s="402">
        <v>255832106.48400003</v>
      </c>
      <c r="TH9" s="402">
        <v>2829659.7</v>
      </c>
      <c r="TI9" s="402">
        <v>1656612.9</v>
      </c>
      <c r="TJ9" s="402">
        <v>22467231.131999999</v>
      </c>
      <c r="TK9" s="402">
        <v>15277442.604000002</v>
      </c>
      <c r="TL9" s="402">
        <v>5336343.42</v>
      </c>
      <c r="TM9" s="402">
        <v>1368737.2439999999</v>
      </c>
      <c r="TN9" s="402">
        <v>24835236.408000004</v>
      </c>
      <c r="TO9" s="402">
        <v>3714374.3640000001</v>
      </c>
      <c r="TP9" s="402">
        <v>11106571.667999998</v>
      </c>
      <c r="TQ9" s="402">
        <v>10480202.448000001</v>
      </c>
      <c r="TR9" s="402">
        <v>2443673.196</v>
      </c>
      <c r="TS9" s="402">
        <v>1501381.6080000002</v>
      </c>
      <c r="TT9" s="402">
        <v>4488067.26</v>
      </c>
      <c r="TU9" s="402">
        <v>2034217.4520000003</v>
      </c>
      <c r="TV9" s="402">
        <v>3211585.2600000007</v>
      </c>
      <c r="TW9" s="402">
        <v>35713118.543999992</v>
      </c>
      <c r="TX9" s="402">
        <v>2728208.4000000004</v>
      </c>
      <c r="TY9" s="402">
        <v>162233401.29599994</v>
      </c>
      <c r="TZ9" s="402">
        <v>20563197.479999997</v>
      </c>
      <c r="UA9" s="402">
        <v>4255960.0559999999</v>
      </c>
      <c r="UB9" s="402">
        <v>4857227.1120000007</v>
      </c>
      <c r="UC9" s="402">
        <v>139125420.67199999</v>
      </c>
      <c r="UD9" s="402">
        <v>2421787.1039999994</v>
      </c>
      <c r="UE9" s="402">
        <v>1458610.7999999998</v>
      </c>
      <c r="UF9" s="402">
        <v>2310751.2000000002</v>
      </c>
      <c r="UG9" s="402">
        <v>2834865.9840000002</v>
      </c>
      <c r="UH9" s="402">
        <v>78569077.715999991</v>
      </c>
      <c r="UI9" s="402">
        <v>5672282.4479999999</v>
      </c>
      <c r="UJ9" s="402">
        <v>6167905.8600000003</v>
      </c>
      <c r="UK9" s="402">
        <v>10294943.352</v>
      </c>
      <c r="UL9" s="402">
        <v>3165115.1279999996</v>
      </c>
      <c r="UM9" s="402">
        <v>4789532.879999999</v>
      </c>
      <c r="UN9" s="402">
        <v>330654105.73199999</v>
      </c>
      <c r="UO9" s="402">
        <v>6235443.6720000003</v>
      </c>
      <c r="UP9" s="402">
        <v>4042911.6239999998</v>
      </c>
      <c r="UQ9" s="402">
        <v>38639703.39599999</v>
      </c>
      <c r="UR9" s="402">
        <v>4016690.6399999997</v>
      </c>
      <c r="US9" s="402">
        <v>4622721.3119999999</v>
      </c>
      <c r="UT9" s="402">
        <v>11527118.507999999</v>
      </c>
      <c r="UU9" s="402">
        <v>2764134.1679999996</v>
      </c>
      <c r="UV9" s="402">
        <v>2541529.236</v>
      </c>
      <c r="UW9" s="402">
        <v>3286431.0239999997</v>
      </c>
      <c r="UX9" s="402">
        <v>5149401.7079999996</v>
      </c>
      <c r="UY9" s="402">
        <v>16125005.495999999</v>
      </c>
      <c r="UZ9" s="402">
        <v>6954189.6840000004</v>
      </c>
      <c r="VA9" s="402">
        <v>12500730.563999999</v>
      </c>
      <c r="VB9" s="402">
        <v>1709462.7000000002</v>
      </c>
      <c r="VC9" s="402">
        <v>2434540.6079999995</v>
      </c>
      <c r="VD9" s="402">
        <v>1758455.6160000004</v>
      </c>
      <c r="VE9" s="402">
        <v>3034715.7960000001</v>
      </c>
      <c r="VF9" s="402">
        <v>19630049.783999998</v>
      </c>
      <c r="VG9" s="402">
        <v>1008675.6000000001</v>
      </c>
      <c r="VH9" s="402">
        <v>1565120.04</v>
      </c>
      <c r="VI9" s="402">
        <v>1349066.7720000001</v>
      </c>
      <c r="VJ9" s="402">
        <v>105990503.60399999</v>
      </c>
      <c r="VK9" s="402">
        <v>4486218.72</v>
      </c>
      <c r="VL9" s="402">
        <v>3089058.6720000003</v>
      </c>
      <c r="VM9" s="402">
        <v>4227938.76</v>
      </c>
      <c r="VN9" s="402">
        <v>14084205.276000001</v>
      </c>
      <c r="VO9" s="402">
        <v>7535444.4000000013</v>
      </c>
      <c r="VP9" s="402">
        <v>9290626.6799999997</v>
      </c>
      <c r="VQ9" s="402">
        <v>5540872.7400000002</v>
      </c>
      <c r="VR9" s="402">
        <v>5615113.9079999989</v>
      </c>
      <c r="VS9" s="402">
        <v>40523222.435999997</v>
      </c>
      <c r="VT9" s="402">
        <v>5380482.8399999999</v>
      </c>
      <c r="VU9" s="402">
        <v>11029695.432</v>
      </c>
      <c r="VV9" s="402">
        <v>6034254.8760000011</v>
      </c>
      <c r="VW9" s="402">
        <v>1602824.6039999998</v>
      </c>
      <c r="VX9" s="402">
        <v>3761232.9359999993</v>
      </c>
      <c r="VY9" s="402">
        <v>641859974.20800006</v>
      </c>
      <c r="VZ9" s="402">
        <v>13087855.091999998</v>
      </c>
      <c r="WA9" s="402">
        <v>6462536.6879999992</v>
      </c>
      <c r="WB9" s="402">
        <v>5282367.84</v>
      </c>
      <c r="WC9" s="402">
        <v>2781919.6320000002</v>
      </c>
      <c r="WD9" s="402">
        <v>6284526.3360000011</v>
      </c>
      <c r="WE9" s="402">
        <v>15685708.283999996</v>
      </c>
      <c r="WF9" s="402">
        <v>10603470.935999999</v>
      </c>
      <c r="WG9" s="402">
        <v>8966835.3719999995</v>
      </c>
      <c r="WH9" s="402">
        <v>7654356.0120000001</v>
      </c>
      <c r="WI9" s="402">
        <v>6261287.0159999989</v>
      </c>
      <c r="WJ9" s="402">
        <v>33405518.112000003</v>
      </c>
      <c r="WK9" s="402">
        <v>5541340.8000000007</v>
      </c>
      <c r="WL9" s="402">
        <v>19732303.452000003</v>
      </c>
      <c r="WM9" s="402">
        <v>38910504.167999998</v>
      </c>
      <c r="WN9" s="402">
        <v>10403412.828</v>
      </c>
      <c r="WO9" s="402">
        <v>12293740.452</v>
      </c>
      <c r="WP9" s="402">
        <v>19465537.116000008</v>
      </c>
      <c r="WQ9" s="402">
        <v>3522919.2</v>
      </c>
      <c r="WR9" s="402">
        <v>13365763.199999997</v>
      </c>
      <c r="WS9" s="402">
        <v>53896270.811999992</v>
      </c>
      <c r="WT9" s="402">
        <v>4352641.8119999999</v>
      </c>
      <c r="WU9" s="402">
        <v>3972905.1119999997</v>
      </c>
      <c r="WV9" s="402">
        <v>3033577.3320000004</v>
      </c>
      <c r="WW9" s="402">
        <v>5076394.7999999989</v>
      </c>
      <c r="WX9" s="402">
        <v>3245061.5999999996</v>
      </c>
      <c r="WY9" s="402">
        <v>3775219.9200000004</v>
      </c>
      <c r="WZ9" s="402">
        <v>3151940.3160000001</v>
      </c>
      <c r="XA9" s="402">
        <v>48279176.268000007</v>
      </c>
      <c r="XB9" s="402">
        <v>2915947.0799999996</v>
      </c>
      <c r="XC9" s="402">
        <v>1609488.6480000003</v>
      </c>
      <c r="XD9" s="402">
        <v>2675141.9160000002</v>
      </c>
      <c r="XE9" s="402">
        <v>1169251.4399999997</v>
      </c>
      <c r="XF9" s="402">
        <v>292667446.53600001</v>
      </c>
      <c r="XG9" s="402">
        <v>11671525.164000003</v>
      </c>
      <c r="XH9" s="402">
        <v>9119929.8599999994</v>
      </c>
      <c r="XI9" s="402">
        <v>57697227.899999999</v>
      </c>
      <c r="XJ9" s="402">
        <v>6152797.1999999993</v>
      </c>
      <c r="XK9" s="402">
        <v>9806448.7440000009</v>
      </c>
      <c r="XL9" s="402">
        <v>10108147.200000001</v>
      </c>
      <c r="XM9" s="402">
        <v>8135322.6120000007</v>
      </c>
      <c r="XN9" s="402">
        <v>7608895.7999999998</v>
      </c>
      <c r="XO9" s="402">
        <v>14410805.712000003</v>
      </c>
      <c r="XP9" s="402">
        <v>13906695.084000001</v>
      </c>
      <c r="XQ9" s="402">
        <v>4203665.5080000004</v>
      </c>
      <c r="XR9" s="402">
        <v>3420973.4279999998</v>
      </c>
      <c r="XS9" s="402">
        <v>3948705.5040000002</v>
      </c>
      <c r="XT9" s="402">
        <v>3514177.26</v>
      </c>
      <c r="XU9" s="402">
        <v>2205786.0719999997</v>
      </c>
      <c r="XV9" s="402">
        <v>2399820.588</v>
      </c>
      <c r="XW9" s="402">
        <v>1642487.352</v>
      </c>
      <c r="XX9" s="402">
        <v>3624633.48</v>
      </c>
      <c r="XY9" s="402">
        <v>3535847.2199999997</v>
      </c>
      <c r="XZ9" s="402">
        <v>3631665.3360000001</v>
      </c>
      <c r="YA9" s="402">
        <v>2941716</v>
      </c>
      <c r="YB9" s="402">
        <v>2600399.0519999997</v>
      </c>
      <c r="YC9" s="402">
        <v>280072947.16799992</v>
      </c>
      <c r="YD9" s="402">
        <v>2610135.6119999997</v>
      </c>
      <c r="YE9" s="402">
        <v>16065228.503999999</v>
      </c>
      <c r="YF9" s="402">
        <v>2963247.1680000005</v>
      </c>
      <c r="YG9" s="402">
        <v>38620309.667999998</v>
      </c>
      <c r="YH9" s="402">
        <v>7724051.4240000006</v>
      </c>
      <c r="YI9" s="402">
        <v>10381296.107999997</v>
      </c>
      <c r="YJ9" s="402">
        <v>3576617.64</v>
      </c>
      <c r="YK9" s="402">
        <v>16432830.600000003</v>
      </c>
      <c r="YL9" s="402">
        <v>13936389.096000001</v>
      </c>
      <c r="YM9" s="402">
        <v>6014235.7439999999</v>
      </c>
      <c r="YN9" s="402">
        <v>3217477.8360000001</v>
      </c>
      <c r="YO9" s="402">
        <v>2228345.7600000002</v>
      </c>
      <c r="YP9" s="402">
        <v>2879858.7239999999</v>
      </c>
      <c r="YQ9" s="402">
        <v>896375.76</v>
      </c>
      <c r="YR9" s="402">
        <v>2001902.6400000001</v>
      </c>
      <c r="YS9" s="402">
        <v>1086668.76</v>
      </c>
      <c r="YT9" s="402">
        <v>127243692.40799999</v>
      </c>
      <c r="YU9" s="402">
        <v>5072579.46</v>
      </c>
      <c r="YV9" s="402">
        <v>3360616.4640000006</v>
      </c>
      <c r="YW9" s="402">
        <v>4192163.4</v>
      </c>
      <c r="YX9" s="402">
        <v>5525136.4680000003</v>
      </c>
      <c r="YY9" s="402">
        <v>3605447.5679999995</v>
      </c>
      <c r="YZ9" s="402">
        <v>2585671.1159999999</v>
      </c>
      <c r="ZA9" s="402">
        <v>72389068.115999997</v>
      </c>
      <c r="ZB9" s="402">
        <v>3004807.6079999995</v>
      </c>
      <c r="ZC9" s="402">
        <v>9260148.120000001</v>
      </c>
      <c r="ZD9" s="402">
        <v>6412237.7640000004</v>
      </c>
      <c r="ZE9" s="402">
        <v>2401429.1999999997</v>
      </c>
      <c r="ZF9" s="402">
        <v>3920760.5279999995</v>
      </c>
      <c r="ZG9" s="402">
        <v>872305.152</v>
      </c>
      <c r="ZH9" s="402">
        <v>2919886.7880000002</v>
      </c>
      <c r="ZI9" s="402">
        <v>16235378.028000001</v>
      </c>
      <c r="ZJ9" s="402">
        <v>158683953.56399998</v>
      </c>
      <c r="ZK9" s="402">
        <v>2723303.5920000002</v>
      </c>
      <c r="ZL9" s="402">
        <v>8284095.7320000008</v>
      </c>
      <c r="ZM9" s="402">
        <v>31791744.515999999</v>
      </c>
      <c r="ZN9" s="402">
        <v>19716659.460000001</v>
      </c>
      <c r="ZO9" s="402">
        <v>4181910.6719999998</v>
      </c>
      <c r="ZP9" s="402">
        <v>5695084.0319999997</v>
      </c>
      <c r="ZQ9" s="402">
        <v>9905743.0439999998</v>
      </c>
      <c r="ZR9" s="402">
        <v>9007193.3039999995</v>
      </c>
      <c r="ZS9" s="402">
        <v>13765630.296000002</v>
      </c>
      <c r="ZT9" s="402">
        <v>939984.46800000011</v>
      </c>
      <c r="ZU9" s="402">
        <v>11507203.02</v>
      </c>
      <c r="ZV9" s="402">
        <v>3249589.9199999995</v>
      </c>
      <c r="ZW9" s="402">
        <v>5326923.9840000002</v>
      </c>
      <c r="ZX9" s="402">
        <v>4368166.2480000006</v>
      </c>
      <c r="ZY9" s="402">
        <v>2684740.1520000002</v>
      </c>
      <c r="ZZ9" s="402">
        <v>5782907.0039999997</v>
      </c>
      <c r="AAA9" s="402">
        <v>1858699.2720000001</v>
      </c>
      <c r="AAB9" s="402">
        <v>5986815.5280000009</v>
      </c>
      <c r="AAC9" s="402">
        <v>3113704.0559999994</v>
      </c>
      <c r="AAD9" s="402">
        <v>972775.89599999995</v>
      </c>
      <c r="AAE9" s="402">
        <v>1097543.808</v>
      </c>
      <c r="AAF9" s="402">
        <v>78063941.112000003</v>
      </c>
      <c r="AAG9" s="402">
        <v>5899475.5439999998</v>
      </c>
      <c r="AAH9" s="402">
        <v>4831296.7560000001</v>
      </c>
      <c r="AAI9" s="402">
        <v>4834574.0879999995</v>
      </c>
      <c r="AAJ9" s="402">
        <v>4517195.5439999998</v>
      </c>
      <c r="AAK9" s="402">
        <v>6627592.8840000015</v>
      </c>
      <c r="AAL9" s="402">
        <v>2776781.8199999994</v>
      </c>
      <c r="AAM9" s="402">
        <v>353857432.97999996</v>
      </c>
      <c r="AAN9" s="402">
        <v>7238573.3400000008</v>
      </c>
      <c r="AAO9" s="402">
        <v>7140303.4080000008</v>
      </c>
      <c r="AAP9" s="402">
        <v>12218942.088000003</v>
      </c>
      <c r="AAQ9" s="402">
        <v>15460993.644000001</v>
      </c>
      <c r="AAR9" s="402">
        <v>3509194.7999999993</v>
      </c>
      <c r="AAS9" s="402">
        <v>4836220.7280000001</v>
      </c>
      <c r="AAT9" s="402">
        <v>14061802.884</v>
      </c>
      <c r="AAU9" s="402">
        <v>29494204.368000001</v>
      </c>
      <c r="AAV9" s="402">
        <v>2001339.24</v>
      </c>
      <c r="AAW9" s="402">
        <v>10249197.083999999</v>
      </c>
      <c r="AAX9" s="402">
        <v>59791200.767999999</v>
      </c>
      <c r="AAY9" s="402">
        <v>22467468.287999999</v>
      </c>
      <c r="AAZ9" s="402">
        <v>2276617.4520000005</v>
      </c>
      <c r="ABA9" s="402">
        <v>3206890.2720000003</v>
      </c>
      <c r="ABB9" s="402">
        <v>4151592.1919999998</v>
      </c>
      <c r="ABC9" s="402">
        <v>1464085.0079999999</v>
      </c>
      <c r="ABD9" s="402">
        <v>6952130.8920000009</v>
      </c>
      <c r="ABE9" s="402">
        <v>1547800.1639999999</v>
      </c>
      <c r="ABF9" s="402">
        <v>61586964.611999996</v>
      </c>
      <c r="ABG9" s="402">
        <v>50730142.296000004</v>
      </c>
      <c r="ABH9" s="402">
        <v>2822233.7279999997</v>
      </c>
      <c r="ABI9" s="402">
        <v>2046211.452</v>
      </c>
      <c r="ABJ9" s="402">
        <v>2241009.372</v>
      </c>
      <c r="ABK9" s="402">
        <v>1524986.8800000001</v>
      </c>
      <c r="ABL9" s="402">
        <v>1644338.3760000002</v>
      </c>
      <c r="ABM9" s="402">
        <v>131946312.972</v>
      </c>
      <c r="ABN9" s="402">
        <v>5186612.5199999996</v>
      </c>
      <c r="ABO9" s="402">
        <v>3528525.9720000001</v>
      </c>
      <c r="ABP9" s="402">
        <v>9225191.8919999991</v>
      </c>
      <c r="ABQ9" s="402">
        <v>8494716.4319999982</v>
      </c>
      <c r="ABR9" s="402">
        <v>3422586.9359999998</v>
      </c>
      <c r="ABS9" s="402">
        <v>2635363.3200000003</v>
      </c>
      <c r="ABT9" s="402">
        <v>5879251.4999999991</v>
      </c>
      <c r="ABU9" s="402">
        <v>6672152.8320000004</v>
      </c>
      <c r="ABV9" s="402">
        <v>112411794.42000002</v>
      </c>
      <c r="ABW9" s="402">
        <v>2469587.7839999995</v>
      </c>
      <c r="ABX9" s="402">
        <v>11460505.799999999</v>
      </c>
      <c r="ABY9" s="402">
        <v>3235328.4000000004</v>
      </c>
      <c r="ABZ9" s="402">
        <v>3398903.7600000002</v>
      </c>
      <c r="ACA9" s="402">
        <v>31649343.984000001</v>
      </c>
      <c r="ACB9" s="402">
        <v>2513215.6799999997</v>
      </c>
      <c r="ACC9" s="402">
        <v>3295274.1119999997</v>
      </c>
      <c r="ACD9" s="402">
        <v>1989511.1160000002</v>
      </c>
      <c r="ACE9" s="402">
        <v>6287476.3680000007</v>
      </c>
      <c r="ACF9" s="402">
        <v>3222561.804</v>
      </c>
      <c r="ACG9" s="402">
        <v>215845252.308</v>
      </c>
      <c r="ACH9" s="402">
        <v>4011642.5639999998</v>
      </c>
      <c r="ACI9" s="402">
        <v>7910231.6040000003</v>
      </c>
      <c r="ACJ9" s="402">
        <v>9161198.7600000016</v>
      </c>
      <c r="ACK9" s="402">
        <v>1586997.6</v>
      </c>
      <c r="ACL9" s="402">
        <v>4252120.3679999998</v>
      </c>
      <c r="ACM9" s="402">
        <v>6349527.0960000008</v>
      </c>
      <c r="ACN9" s="402">
        <v>53339339.988000013</v>
      </c>
      <c r="ACO9" s="402">
        <v>72267276.24000001</v>
      </c>
      <c r="ACP9" s="402">
        <v>2066248.0560000003</v>
      </c>
      <c r="ACQ9" s="402">
        <v>7189819.4399999985</v>
      </c>
      <c r="ACR9" s="402">
        <v>11552091.084000001</v>
      </c>
      <c r="ACS9" s="402">
        <v>5654248.0800000001</v>
      </c>
      <c r="ACT9" s="402">
        <v>55352841.432000004</v>
      </c>
      <c r="ACU9" s="402">
        <v>10385049.348000001</v>
      </c>
      <c r="ACV9" s="402">
        <v>7050303.5520000001</v>
      </c>
      <c r="ACW9" s="402">
        <v>2499477.5999999996</v>
      </c>
      <c r="ACX9" s="402">
        <v>1998436.6919999998</v>
      </c>
      <c r="ACY9" s="402">
        <v>3102935.5199999996</v>
      </c>
      <c r="ACZ9" s="402">
        <v>1680452.0999999996</v>
      </c>
      <c r="ADA9" s="402">
        <v>2343369.5040000002</v>
      </c>
      <c r="ADB9" s="402">
        <v>1886273.064</v>
      </c>
      <c r="ADC9" s="402">
        <v>2426289.7200000002</v>
      </c>
      <c r="ADD9" s="402">
        <v>50675947.859999999</v>
      </c>
      <c r="ADE9" s="402">
        <v>47088927.324000008</v>
      </c>
      <c r="ADF9" s="402">
        <v>1602614.7</v>
      </c>
      <c r="ADG9" s="402">
        <v>1230484.8</v>
      </c>
      <c r="ADH9" s="402">
        <v>7116433.9199999999</v>
      </c>
      <c r="ADI9" s="402">
        <v>7440652.932</v>
      </c>
      <c r="ADJ9" s="402">
        <v>3081327.1919999998</v>
      </c>
      <c r="ADK9" s="402">
        <v>3241549.6320000002</v>
      </c>
      <c r="ADL9" s="402">
        <v>4931196.7080000006</v>
      </c>
      <c r="ADM9" s="402">
        <v>391064868.74400008</v>
      </c>
      <c r="ADN9" s="402">
        <v>80233374.312000006</v>
      </c>
      <c r="ADO9" s="402">
        <v>22991638.895999998</v>
      </c>
      <c r="ADP9" s="402">
        <v>101462531.064</v>
      </c>
      <c r="ADQ9" s="402">
        <v>908298.40800000005</v>
      </c>
      <c r="ADR9" s="402">
        <v>2969510.3040000005</v>
      </c>
      <c r="ADS9" s="402">
        <v>8272687.8840000005</v>
      </c>
      <c r="ADT9" s="402">
        <v>3596402.784</v>
      </c>
      <c r="ADU9" s="402">
        <v>394908702.06</v>
      </c>
      <c r="ADV9" s="402">
        <v>93483027.479999989</v>
      </c>
      <c r="ADW9" s="402">
        <v>39511689.384000003</v>
      </c>
      <c r="ADX9" s="402">
        <v>4205668.1400000006</v>
      </c>
      <c r="ADY9" s="402">
        <v>20840365.475999996</v>
      </c>
      <c r="ADZ9" s="402">
        <v>9807786.9480000008</v>
      </c>
      <c r="AEA9" s="402">
        <v>6938702.9160000011</v>
      </c>
      <c r="AEB9" s="402">
        <v>6175400.8920000009</v>
      </c>
      <c r="AEC9" s="402">
        <v>6671874.7680000002</v>
      </c>
      <c r="AED9" s="402">
        <v>5289471.9360000007</v>
      </c>
      <c r="AEE9" s="402">
        <v>9098174.9399999976</v>
      </c>
      <c r="AEF9" s="402">
        <v>13078698.083999999</v>
      </c>
      <c r="AEG9" s="402">
        <v>2936009.8080000002</v>
      </c>
      <c r="AEH9" s="402">
        <v>8281849.3080000002</v>
      </c>
      <c r="AEI9" s="402">
        <v>6892095.0839999998</v>
      </c>
      <c r="AEJ9" s="402">
        <v>12222529.836000001</v>
      </c>
      <c r="AEK9" s="402">
        <v>3391547.1839999999</v>
      </c>
      <c r="AEL9" s="402">
        <v>22836043.379999999</v>
      </c>
      <c r="AEM9" s="402">
        <v>3694392.9239999996</v>
      </c>
      <c r="AEN9" s="402">
        <v>14241155.939999999</v>
      </c>
      <c r="AEO9" s="402">
        <v>168772064.99999997</v>
      </c>
      <c r="AEP9" s="402">
        <v>12698513.964</v>
      </c>
      <c r="AEQ9" s="402">
        <v>7727449.8599999994</v>
      </c>
      <c r="AER9" s="402">
        <v>4168562.8560000001</v>
      </c>
      <c r="AES9" s="402">
        <v>5164313.4120000005</v>
      </c>
      <c r="AET9" s="402">
        <v>28375375.608000003</v>
      </c>
      <c r="AEU9" s="402">
        <v>2927777.1239999994</v>
      </c>
      <c r="AEV9" s="402">
        <v>8650363.703999998</v>
      </c>
      <c r="AEW9" s="402">
        <v>5880962.3279999997</v>
      </c>
      <c r="AEX9" s="402">
        <v>1782764.1240000001</v>
      </c>
      <c r="AEY9" s="402">
        <v>68762002.488000005</v>
      </c>
      <c r="AEZ9" s="402">
        <v>39527463.324000001</v>
      </c>
      <c r="AFA9" s="402">
        <v>4000729.8840000005</v>
      </c>
      <c r="AFB9" s="402">
        <v>4272457.392</v>
      </c>
      <c r="AFC9" s="402">
        <v>8384704.9799999995</v>
      </c>
      <c r="AFD9" s="402">
        <v>3503578.9679999999</v>
      </c>
      <c r="AFE9" s="402">
        <v>1712339.1</v>
      </c>
      <c r="AFF9" s="402">
        <v>1707791.0999999996</v>
      </c>
      <c r="AFG9" s="402">
        <v>1684287.852</v>
      </c>
      <c r="AFH9" s="402">
        <v>1868419.5600000003</v>
      </c>
      <c r="AFI9" s="402">
        <v>2939251.3919999995</v>
      </c>
      <c r="AFJ9" s="402">
        <v>936031.47600000014</v>
      </c>
      <c r="AFK9" s="402">
        <v>5086205.4840000002</v>
      </c>
      <c r="AFL9" s="402">
        <v>69603256.487999991</v>
      </c>
      <c r="AFM9" s="402">
        <v>5282897.784</v>
      </c>
      <c r="AFN9" s="402">
        <v>2716103.9519999996</v>
      </c>
      <c r="AFO9" s="402">
        <v>1911284.6759999997</v>
      </c>
      <c r="AFP9" s="402">
        <v>2059620</v>
      </c>
      <c r="AFQ9" s="402">
        <v>1269846.6599999999</v>
      </c>
      <c r="AFR9" s="402">
        <v>896187.60000000009</v>
      </c>
      <c r="AFS9" s="402">
        <v>4157571.048</v>
      </c>
      <c r="AFT9" s="402">
        <v>3396741.9240000001</v>
      </c>
      <c r="AFU9" s="402">
        <v>1145146.7999999998</v>
      </c>
      <c r="AFV9" s="402">
        <v>7133704.6439999994</v>
      </c>
      <c r="AFW9" s="402">
        <v>779057.84399999992</v>
      </c>
      <c r="AFX9" s="402">
        <v>148334744.72399998</v>
      </c>
      <c r="AFY9" s="402">
        <v>2422857.1199999996</v>
      </c>
      <c r="AFZ9" s="402">
        <v>2816516.9759999998</v>
      </c>
      <c r="AGA9" s="402">
        <v>2560310.892</v>
      </c>
      <c r="AGB9" s="402">
        <v>11905958.652000001</v>
      </c>
      <c r="AGC9" s="402">
        <v>3035374.6799999992</v>
      </c>
      <c r="AGD9" s="402">
        <v>3236157.5160000008</v>
      </c>
      <c r="AGE9" s="402">
        <v>4655577.0360000003</v>
      </c>
      <c r="AGF9" s="402">
        <v>1865839.1760000002</v>
      </c>
      <c r="AGG9" s="402">
        <v>3486653.8320000004</v>
      </c>
      <c r="AGH9" s="402">
        <v>1773326.22</v>
      </c>
      <c r="AGI9" s="402">
        <v>91294484.100000009</v>
      </c>
      <c r="AGJ9" s="402">
        <v>22785913.392000001</v>
      </c>
      <c r="AGK9" s="402">
        <v>2493527.5799999996</v>
      </c>
      <c r="AGL9" s="402">
        <v>1463001.8159999999</v>
      </c>
      <c r="AGM9" s="402">
        <v>2841338.6040000003</v>
      </c>
      <c r="AGN9" s="402">
        <v>2971539.8760000002</v>
      </c>
      <c r="AGO9" s="402">
        <v>742806.79200000013</v>
      </c>
      <c r="AGP9" s="402">
        <v>1135586.4000000001</v>
      </c>
      <c r="AGQ9" s="402">
        <v>257299346.35200003</v>
      </c>
      <c r="AGR9" s="402">
        <v>140324149.99200001</v>
      </c>
      <c r="AGS9" s="402">
        <v>6063900.9240000006</v>
      </c>
      <c r="AGT9" s="402">
        <v>9099824.1599999983</v>
      </c>
      <c r="AGU9" s="402">
        <v>21210487.116000004</v>
      </c>
      <c r="AGV9" s="402">
        <v>1957419</v>
      </c>
      <c r="AGW9" s="402">
        <v>4388853.2279999992</v>
      </c>
      <c r="AGX9" s="402">
        <v>11959541.112</v>
      </c>
      <c r="AGY9" s="402">
        <v>1277109.8400000001</v>
      </c>
      <c r="AGZ9" s="402">
        <v>8776494.0600000005</v>
      </c>
      <c r="AHA9" s="402">
        <v>6328528.7520000003</v>
      </c>
      <c r="AHB9" s="402">
        <v>4975798.067999999</v>
      </c>
      <c r="AHC9" s="402">
        <v>3390039.8159999996</v>
      </c>
      <c r="AHD9" s="402">
        <v>3920283.6720000003</v>
      </c>
      <c r="AHE9" s="402">
        <v>4027177.8960000002</v>
      </c>
      <c r="AHF9" s="402">
        <v>5799403.1279999996</v>
      </c>
      <c r="AHG9" s="402">
        <v>3563806.7399999998</v>
      </c>
      <c r="AHH9" s="402">
        <v>48482963.772000007</v>
      </c>
      <c r="AHI9" s="402">
        <v>2750946.5040000002</v>
      </c>
      <c r="AHJ9" s="402">
        <v>4090378.9439999997</v>
      </c>
      <c r="AHK9" s="402">
        <v>1959838.38</v>
      </c>
      <c r="AHL9" s="402">
        <v>13325222.088</v>
      </c>
      <c r="AHM9" s="402">
        <v>3305007.5759999999</v>
      </c>
      <c r="AHN9" s="402">
        <v>2576710.344</v>
      </c>
    </row>
    <row r="10" spans="1:898">
      <c r="A10" s="400" t="s">
        <v>14</v>
      </c>
      <c r="B10" s="401" t="s">
        <v>15</v>
      </c>
      <c r="C10" s="402">
        <v>490591178.36400008</v>
      </c>
      <c r="D10" s="402">
        <v>114626951.06400001</v>
      </c>
      <c r="E10" s="402">
        <v>29190822.768000003</v>
      </c>
      <c r="F10" s="402">
        <v>42827749.428000003</v>
      </c>
      <c r="G10" s="402">
        <v>53476029.684</v>
      </c>
      <c r="H10" s="402">
        <v>45780666.359999999</v>
      </c>
      <c r="I10" s="402">
        <v>22925605.152000003</v>
      </c>
      <c r="J10" s="402">
        <v>95225405.736000001</v>
      </c>
      <c r="K10" s="402">
        <v>47156816.112000003</v>
      </c>
      <c r="L10" s="402">
        <v>37331149.547999993</v>
      </c>
      <c r="M10" s="402">
        <v>104114094.01199999</v>
      </c>
      <c r="N10" s="402">
        <v>46668287.004000008</v>
      </c>
      <c r="O10" s="402">
        <v>80105361.432000011</v>
      </c>
      <c r="P10" s="402">
        <v>64710971.880000003</v>
      </c>
      <c r="Q10" s="402">
        <v>34235436.420000002</v>
      </c>
      <c r="R10" s="402">
        <v>21514607.219999999</v>
      </c>
      <c r="S10" s="402">
        <v>25652980.164000001</v>
      </c>
      <c r="T10" s="402">
        <v>52218850.211999997</v>
      </c>
      <c r="U10" s="402">
        <v>18435212.088</v>
      </c>
      <c r="V10" s="402">
        <v>28583587.512000002</v>
      </c>
      <c r="W10" s="402">
        <v>32192324.388</v>
      </c>
      <c r="X10" s="402">
        <v>29654142.839999996</v>
      </c>
      <c r="Y10" s="402">
        <v>26054615.604000002</v>
      </c>
      <c r="Z10" s="402">
        <v>13835041.476000002</v>
      </c>
      <c r="AA10" s="402">
        <v>592269708.65999997</v>
      </c>
      <c r="AB10" s="402">
        <v>51271769.171999998</v>
      </c>
      <c r="AC10" s="402">
        <v>79571441.06400001</v>
      </c>
      <c r="AD10" s="402">
        <v>31313399.087999996</v>
      </c>
      <c r="AE10" s="402">
        <v>82892486.699999988</v>
      </c>
      <c r="AF10" s="402">
        <v>45079575.995999992</v>
      </c>
      <c r="AG10" s="402">
        <v>66350607.840000004</v>
      </c>
      <c r="AH10" s="402">
        <v>47234356.056000009</v>
      </c>
      <c r="AI10" s="402">
        <v>45570694.140000001</v>
      </c>
      <c r="AJ10" s="402">
        <v>38737775.219999999</v>
      </c>
      <c r="AK10" s="402">
        <v>27680588.004000004</v>
      </c>
      <c r="AL10" s="402">
        <v>28398061.440000001</v>
      </c>
      <c r="AM10" s="402">
        <v>19622167.991999999</v>
      </c>
      <c r="AN10" s="402">
        <v>36139836</v>
      </c>
      <c r="AO10" s="402">
        <v>30003770.507999998</v>
      </c>
      <c r="AP10" s="402">
        <v>54229902.060000002</v>
      </c>
      <c r="AQ10" s="402">
        <v>42468626.327999994</v>
      </c>
      <c r="AR10" s="402">
        <v>5613271.3440000005</v>
      </c>
      <c r="AS10" s="402">
        <v>363329072.08800006</v>
      </c>
      <c r="AT10" s="402">
        <v>54620916.395999998</v>
      </c>
      <c r="AU10" s="402">
        <v>36857633.028000005</v>
      </c>
      <c r="AV10" s="402">
        <v>57632775.636000007</v>
      </c>
      <c r="AW10" s="402">
        <v>40210360.391999997</v>
      </c>
      <c r="AX10" s="402">
        <v>30432000.360000003</v>
      </c>
      <c r="AY10" s="402">
        <v>36582160.008000001</v>
      </c>
      <c r="AZ10" s="402">
        <v>55029303.480000004</v>
      </c>
      <c r="BA10" s="402">
        <v>128555952.48000002</v>
      </c>
      <c r="BB10" s="402">
        <v>26540771.592</v>
      </c>
      <c r="BC10" s="402">
        <v>41710353.599999994</v>
      </c>
      <c r="BD10" s="402">
        <v>65710571.255999997</v>
      </c>
      <c r="BE10" s="402">
        <v>23912515.715999998</v>
      </c>
      <c r="BF10" s="402">
        <v>19118539.356000002</v>
      </c>
      <c r="BG10" s="402">
        <v>22860275.339999996</v>
      </c>
      <c r="BH10" s="402">
        <v>346617447.204</v>
      </c>
      <c r="BI10" s="402">
        <v>20981500.644000001</v>
      </c>
      <c r="BJ10" s="402">
        <v>16622655.095999999</v>
      </c>
      <c r="BK10" s="402">
        <v>31976484</v>
      </c>
      <c r="BL10" s="402">
        <v>44421733.164000005</v>
      </c>
      <c r="BM10" s="402">
        <v>61101927.887999997</v>
      </c>
      <c r="BN10" s="402">
        <v>22534288.644000001</v>
      </c>
      <c r="BO10" s="402">
        <v>27909341.460000001</v>
      </c>
      <c r="BP10" s="402">
        <v>21455339.184</v>
      </c>
      <c r="BQ10" s="402">
        <v>24238504.644000001</v>
      </c>
      <c r="BR10" s="402">
        <v>12421903.344000001</v>
      </c>
      <c r="BS10" s="402">
        <v>15087584.52</v>
      </c>
      <c r="BT10" s="402">
        <v>91578537.359999985</v>
      </c>
      <c r="BU10" s="402">
        <v>12905416.572000001</v>
      </c>
      <c r="BV10" s="402">
        <v>12944247.48</v>
      </c>
      <c r="BW10" s="402">
        <v>300763839.45599997</v>
      </c>
      <c r="BX10" s="402">
        <v>182700435.75599998</v>
      </c>
      <c r="BY10" s="402">
        <v>45203832</v>
      </c>
      <c r="BZ10" s="402">
        <v>31665549.671999998</v>
      </c>
      <c r="CA10" s="402">
        <v>65399571.095999993</v>
      </c>
      <c r="CB10" s="402">
        <v>45842110.25999999</v>
      </c>
      <c r="CC10" s="402">
        <v>45369267.504000008</v>
      </c>
      <c r="CD10" s="402">
        <v>7145118</v>
      </c>
      <c r="CE10" s="402">
        <v>6812050.2599999998</v>
      </c>
      <c r="CF10" s="402">
        <v>599334972.76799989</v>
      </c>
      <c r="CG10" s="402">
        <v>43320497.807999998</v>
      </c>
      <c r="CH10" s="402">
        <v>78925655.724000007</v>
      </c>
      <c r="CI10" s="402">
        <v>34924860.900000006</v>
      </c>
      <c r="CJ10" s="402">
        <v>39259492.931999996</v>
      </c>
      <c r="CK10" s="402">
        <v>50684482.835999995</v>
      </c>
      <c r="CL10" s="402">
        <v>35715381.936000004</v>
      </c>
      <c r="CM10" s="402">
        <v>57949739.928000003</v>
      </c>
      <c r="CN10" s="402">
        <v>22255370.712000005</v>
      </c>
      <c r="CO10" s="402">
        <v>41515283.604000002</v>
      </c>
      <c r="CP10" s="402">
        <v>29075556.839999996</v>
      </c>
      <c r="CQ10" s="402">
        <v>58066945.067999996</v>
      </c>
      <c r="CR10" s="402">
        <v>30942279.167999998</v>
      </c>
      <c r="CS10" s="402">
        <v>302914434.43200004</v>
      </c>
      <c r="CT10" s="402">
        <v>34674588</v>
      </c>
      <c r="CU10" s="402">
        <v>42896774.327999994</v>
      </c>
      <c r="CV10" s="402">
        <v>55016561.088000007</v>
      </c>
      <c r="CW10" s="402">
        <v>29412194.063999996</v>
      </c>
      <c r="CX10" s="402">
        <v>54467935.991999991</v>
      </c>
      <c r="CY10" s="402">
        <v>37680772.895999998</v>
      </c>
      <c r="CZ10" s="402">
        <v>14631315.215999998</v>
      </c>
      <c r="DA10" s="402">
        <v>312463196.91600001</v>
      </c>
      <c r="DB10" s="402">
        <v>49457488.452000007</v>
      </c>
      <c r="DC10" s="402">
        <v>98551643.231999993</v>
      </c>
      <c r="DD10" s="402">
        <v>98221950.095999986</v>
      </c>
      <c r="DE10" s="402">
        <v>35342613.552000001</v>
      </c>
      <c r="DF10" s="402">
        <v>54211112.508000009</v>
      </c>
      <c r="DG10" s="402">
        <v>47555317.788000003</v>
      </c>
      <c r="DH10" s="402">
        <v>14313384.804000001</v>
      </c>
      <c r="DI10" s="402">
        <v>27659285.243999999</v>
      </c>
      <c r="DJ10" s="402">
        <v>29542113.276000001</v>
      </c>
      <c r="DK10" s="402">
        <v>73528450.439999998</v>
      </c>
      <c r="DL10" s="402">
        <v>218990977.03200004</v>
      </c>
      <c r="DM10" s="402">
        <v>220698970.86000001</v>
      </c>
      <c r="DN10" s="402">
        <v>43790789.400000006</v>
      </c>
      <c r="DO10" s="402">
        <v>29732718.660000004</v>
      </c>
      <c r="DP10" s="402">
        <v>58628723.880000003</v>
      </c>
      <c r="DQ10" s="402">
        <v>37629575.651999995</v>
      </c>
      <c r="DR10" s="402">
        <v>34966350.960000001</v>
      </c>
      <c r="DS10" s="402">
        <v>35041978.452000007</v>
      </c>
      <c r="DT10" s="402">
        <v>13113298.200000001</v>
      </c>
      <c r="DU10" s="402">
        <v>697238915.61599994</v>
      </c>
      <c r="DV10" s="402">
        <v>35557484.268000007</v>
      </c>
      <c r="DW10" s="402">
        <v>52928118.564000003</v>
      </c>
      <c r="DX10" s="402">
        <v>50209380.263999999</v>
      </c>
      <c r="DY10" s="402">
        <v>53892937.883999996</v>
      </c>
      <c r="DZ10" s="402">
        <v>45641591.280000001</v>
      </c>
      <c r="EA10" s="402">
        <v>69387447.93599999</v>
      </c>
      <c r="EB10" s="402">
        <v>42288085.872000009</v>
      </c>
      <c r="EC10" s="402">
        <v>59094138.047999993</v>
      </c>
      <c r="ED10" s="402">
        <v>226852998.29999998</v>
      </c>
      <c r="EE10" s="402">
        <v>193730513.69999999</v>
      </c>
      <c r="EF10" s="402">
        <v>42674952.876000002</v>
      </c>
      <c r="EG10" s="402">
        <v>40799923.535999998</v>
      </c>
      <c r="EH10" s="402">
        <v>46252868.89199999</v>
      </c>
      <c r="EI10" s="402">
        <v>55569647.675999992</v>
      </c>
      <c r="EJ10" s="402">
        <v>83726142.56400001</v>
      </c>
      <c r="EK10" s="402">
        <v>30359401.200000003</v>
      </c>
      <c r="EL10" s="402">
        <v>34591060.212000005</v>
      </c>
      <c r="EM10" s="402">
        <v>415036213.82399994</v>
      </c>
      <c r="EN10" s="402">
        <v>36127749.203999996</v>
      </c>
      <c r="EO10" s="402">
        <v>38309758.296000004</v>
      </c>
      <c r="EP10" s="402">
        <v>32676920.124000002</v>
      </c>
      <c r="EQ10" s="402">
        <v>18714669.287999999</v>
      </c>
      <c r="ER10" s="402">
        <v>19503100.643999998</v>
      </c>
      <c r="ES10" s="402">
        <v>46559800.799999997</v>
      </c>
      <c r="ET10" s="402">
        <v>42584023.39199999</v>
      </c>
      <c r="EU10" s="402">
        <v>29792576.400000002</v>
      </c>
      <c r="EV10" s="402">
        <v>298245097.62</v>
      </c>
      <c r="EW10" s="402">
        <v>21595017.023999996</v>
      </c>
      <c r="EX10" s="402">
        <v>30657402.587999996</v>
      </c>
      <c r="EY10" s="402">
        <v>43247443.356000006</v>
      </c>
      <c r="EZ10" s="402">
        <v>58071009.527999997</v>
      </c>
      <c r="FA10" s="402">
        <v>45699717.527999997</v>
      </c>
      <c r="FB10" s="402">
        <v>53281488.731999993</v>
      </c>
      <c r="FC10" s="402">
        <v>27361611.096000001</v>
      </c>
      <c r="FD10" s="402">
        <v>23823293.952</v>
      </c>
      <c r="FE10" s="402">
        <v>18873152.123999998</v>
      </c>
      <c r="FF10" s="402">
        <v>16991920.247999996</v>
      </c>
      <c r="FG10" s="402">
        <v>8465094.1920000017</v>
      </c>
      <c r="FH10" s="402">
        <v>250027059.50400001</v>
      </c>
      <c r="FI10" s="402">
        <v>31933281.599999998</v>
      </c>
      <c r="FJ10" s="402">
        <v>38611562.855999999</v>
      </c>
      <c r="FK10" s="402">
        <v>38540742.983999997</v>
      </c>
      <c r="FL10" s="402">
        <v>52908684.491999991</v>
      </c>
      <c r="FM10" s="402">
        <v>45275858.675999999</v>
      </c>
      <c r="FN10" s="402">
        <v>10760185.199999999</v>
      </c>
      <c r="FO10" s="402">
        <v>3778431.3959999997</v>
      </c>
      <c r="FP10" s="402">
        <v>584797955.63999999</v>
      </c>
      <c r="FQ10" s="402">
        <v>33768690.839999996</v>
      </c>
      <c r="FR10" s="402">
        <v>51067900.056000009</v>
      </c>
      <c r="FS10" s="402">
        <v>38596655.736000001</v>
      </c>
      <c r="FT10" s="402">
        <v>60436088.244000003</v>
      </c>
      <c r="FU10" s="402">
        <v>34166711.219999999</v>
      </c>
      <c r="FV10" s="402">
        <v>71190489.876000002</v>
      </c>
      <c r="FW10" s="402">
        <v>45836468.556000009</v>
      </c>
      <c r="FX10" s="402">
        <v>44382377.004000008</v>
      </c>
      <c r="FY10" s="402">
        <v>37885717.079999998</v>
      </c>
      <c r="FZ10" s="402">
        <v>68541501.480000004</v>
      </c>
      <c r="GA10" s="402">
        <v>38040476.387999997</v>
      </c>
      <c r="GB10" s="402">
        <v>23002829.688000001</v>
      </c>
      <c r="GC10" s="402">
        <v>5482224.4920000006</v>
      </c>
      <c r="GD10" s="402">
        <v>310447058.97600001</v>
      </c>
      <c r="GE10" s="402">
        <v>30559528.679999996</v>
      </c>
      <c r="GF10" s="402">
        <v>37025986.403999999</v>
      </c>
      <c r="GG10" s="402">
        <v>62013863.303999998</v>
      </c>
      <c r="GH10" s="402">
        <v>43014387.995999992</v>
      </c>
      <c r="GI10" s="402">
        <v>34689754.991999999</v>
      </c>
      <c r="GJ10" s="402">
        <v>34026357.684</v>
      </c>
      <c r="GK10" s="402">
        <v>82574329.548000008</v>
      </c>
      <c r="GL10" s="402">
        <v>29825703.287999995</v>
      </c>
      <c r="GM10" s="402">
        <v>8253285.7800000012</v>
      </c>
      <c r="GN10" s="402">
        <v>7720323.9959999993</v>
      </c>
      <c r="GO10" s="402">
        <v>6996521.9880000008</v>
      </c>
      <c r="GP10" s="402">
        <v>239519510.50799999</v>
      </c>
      <c r="GQ10" s="402">
        <v>54990126.456000008</v>
      </c>
      <c r="GR10" s="402">
        <v>35507941.476000004</v>
      </c>
      <c r="GS10" s="402">
        <v>49389348.011999995</v>
      </c>
      <c r="GT10" s="402">
        <v>18916191.120000001</v>
      </c>
      <c r="GU10" s="402">
        <v>36896924.807999998</v>
      </c>
      <c r="GV10" s="402">
        <v>39070018.068000004</v>
      </c>
      <c r="GW10" s="402">
        <v>23069352.780000001</v>
      </c>
      <c r="GX10" s="402">
        <v>266124068.70000002</v>
      </c>
      <c r="GY10" s="402">
        <v>30444532.799999997</v>
      </c>
      <c r="GZ10" s="402">
        <v>63459938.039999999</v>
      </c>
      <c r="HA10" s="402">
        <v>47681772.851999998</v>
      </c>
      <c r="HB10" s="402">
        <v>421060476.46799994</v>
      </c>
      <c r="HC10" s="402">
        <v>61138166.015999995</v>
      </c>
      <c r="HD10" s="402">
        <v>62729380.140000008</v>
      </c>
      <c r="HE10" s="402">
        <v>81111843.659999996</v>
      </c>
      <c r="HF10" s="402">
        <v>52005855.395999998</v>
      </c>
      <c r="HG10" s="402">
        <v>73046184.648000002</v>
      </c>
      <c r="HH10" s="402">
        <v>14248485.444</v>
      </c>
      <c r="HI10" s="402">
        <v>288326055.58800006</v>
      </c>
      <c r="HJ10" s="402">
        <v>46817637.179999992</v>
      </c>
      <c r="HK10" s="402">
        <v>60757057.800000004</v>
      </c>
      <c r="HL10" s="402">
        <v>49418876.820000008</v>
      </c>
      <c r="HM10" s="402">
        <v>34815162.719999999</v>
      </c>
      <c r="HN10" s="402">
        <v>36505104.887999997</v>
      </c>
      <c r="HO10" s="402">
        <v>48891828.719999999</v>
      </c>
      <c r="HP10" s="402">
        <v>25811778.084000003</v>
      </c>
      <c r="HQ10" s="402">
        <v>372581807.028</v>
      </c>
      <c r="HR10" s="402">
        <v>151465441.45199999</v>
      </c>
      <c r="HS10" s="402">
        <v>45474828.959999993</v>
      </c>
      <c r="HT10" s="402">
        <v>35032704.443999998</v>
      </c>
      <c r="HU10" s="402">
        <v>33417620.771999996</v>
      </c>
      <c r="HV10" s="402">
        <v>34194784.644000001</v>
      </c>
      <c r="HW10" s="402">
        <v>65533668.383999996</v>
      </c>
      <c r="HX10" s="402">
        <v>25808703.48</v>
      </c>
      <c r="HY10" s="402">
        <v>30702342</v>
      </c>
      <c r="HZ10" s="402">
        <v>28934285.568000004</v>
      </c>
      <c r="IA10" s="402">
        <v>32861017.320000004</v>
      </c>
      <c r="IB10" s="402">
        <v>38036286.084000006</v>
      </c>
      <c r="IC10" s="402">
        <v>19312346.243999999</v>
      </c>
      <c r="ID10" s="402">
        <v>34314699.876000002</v>
      </c>
      <c r="IE10" s="402">
        <v>19266147.839999996</v>
      </c>
      <c r="IF10" s="402">
        <v>23809059.995999999</v>
      </c>
      <c r="IG10" s="402">
        <v>301729817.01600003</v>
      </c>
      <c r="IH10" s="402">
        <v>156967864.5</v>
      </c>
      <c r="II10" s="402">
        <v>48145262.604000002</v>
      </c>
      <c r="IJ10" s="402">
        <v>72666293.664000005</v>
      </c>
      <c r="IK10" s="402">
        <v>80743241.351999998</v>
      </c>
      <c r="IL10" s="402">
        <v>42263903.219999999</v>
      </c>
      <c r="IM10" s="402">
        <v>31452957.395999998</v>
      </c>
      <c r="IN10" s="402">
        <v>22368935.723999999</v>
      </c>
      <c r="IO10" s="402">
        <v>23783157.767999999</v>
      </c>
      <c r="IP10" s="402">
        <v>25306652.388</v>
      </c>
      <c r="IQ10" s="402">
        <v>28865931.995999996</v>
      </c>
      <c r="IR10" s="402">
        <v>504772707.74399996</v>
      </c>
      <c r="IS10" s="402">
        <v>246440121.07200003</v>
      </c>
      <c r="IT10" s="402">
        <v>65954144.328000002</v>
      </c>
      <c r="IU10" s="402">
        <v>45253697.604000002</v>
      </c>
      <c r="IV10" s="402">
        <v>31531276.044000003</v>
      </c>
      <c r="IW10" s="402">
        <v>23745000</v>
      </c>
      <c r="IX10" s="402">
        <v>36560031.108000003</v>
      </c>
      <c r="IY10" s="402">
        <v>22376813.844000004</v>
      </c>
      <c r="IZ10" s="402">
        <v>29201322.636000004</v>
      </c>
      <c r="JA10" s="402">
        <v>39476142.900000006</v>
      </c>
      <c r="JB10" s="402">
        <v>21999365.736000001</v>
      </c>
      <c r="JC10" s="402">
        <v>27048429.684</v>
      </c>
      <c r="JD10" s="402">
        <v>231240861.25200003</v>
      </c>
      <c r="JE10" s="402">
        <v>173743118.412</v>
      </c>
      <c r="JF10" s="402">
        <v>35462177.160000004</v>
      </c>
      <c r="JG10" s="402">
        <v>36767596.884000003</v>
      </c>
      <c r="JH10" s="402">
        <v>24120317.232000001</v>
      </c>
      <c r="JI10" s="402">
        <v>35642784</v>
      </c>
      <c r="JJ10" s="402">
        <v>242211283.72800002</v>
      </c>
      <c r="JK10" s="402">
        <v>26300656.068000004</v>
      </c>
      <c r="JL10" s="402">
        <v>39375594</v>
      </c>
      <c r="JM10" s="402">
        <v>45562563.275999993</v>
      </c>
      <c r="JN10" s="402">
        <v>37698096</v>
      </c>
      <c r="JO10" s="402">
        <v>67231353.192000002</v>
      </c>
      <c r="JP10" s="402">
        <v>27732179.987999998</v>
      </c>
      <c r="JQ10" s="402">
        <v>341746756.38</v>
      </c>
      <c r="JR10" s="402">
        <v>38165209.931999996</v>
      </c>
      <c r="JS10" s="402">
        <v>32555184.108000003</v>
      </c>
      <c r="JT10" s="402">
        <v>54068202.684</v>
      </c>
      <c r="JU10" s="402">
        <v>60954640.835999995</v>
      </c>
      <c r="JV10" s="402">
        <v>44059637.255999997</v>
      </c>
      <c r="JW10" s="402">
        <v>34894566.467999995</v>
      </c>
      <c r="JX10" s="402">
        <v>25788924</v>
      </c>
      <c r="JY10" s="402">
        <v>293018642.44800001</v>
      </c>
      <c r="JZ10" s="402">
        <v>175261078.81199998</v>
      </c>
      <c r="KA10" s="402">
        <v>34913952</v>
      </c>
      <c r="KB10" s="402">
        <v>20968583.855999999</v>
      </c>
      <c r="KC10" s="402">
        <v>51460201.428000003</v>
      </c>
      <c r="KD10" s="402">
        <v>19369398.384000003</v>
      </c>
      <c r="KE10" s="402">
        <v>87827962.236000001</v>
      </c>
      <c r="KF10" s="402">
        <v>42023392.488000005</v>
      </c>
      <c r="KG10" s="402">
        <v>26230103.615999997</v>
      </c>
      <c r="KH10" s="402">
        <v>49434556.895999998</v>
      </c>
      <c r="KI10" s="402">
        <v>30636019.355999999</v>
      </c>
      <c r="KJ10" s="402">
        <v>32775477.287999995</v>
      </c>
      <c r="KK10" s="402">
        <v>22313513.219999999</v>
      </c>
      <c r="KL10" s="402">
        <v>12250985.028000001</v>
      </c>
      <c r="KM10" s="402">
        <v>23109890.520000003</v>
      </c>
      <c r="KN10" s="402">
        <v>495875464.46399999</v>
      </c>
      <c r="KO10" s="402">
        <v>60863865.324000008</v>
      </c>
      <c r="KP10" s="402">
        <v>41269910.664000005</v>
      </c>
      <c r="KQ10" s="402">
        <v>55871043.227999993</v>
      </c>
      <c r="KR10" s="402">
        <v>39146038.368000001</v>
      </c>
      <c r="KS10" s="402">
        <v>38616558.936000004</v>
      </c>
      <c r="KT10" s="402">
        <v>76684560.084000006</v>
      </c>
      <c r="KU10" s="402">
        <v>32570426.136000004</v>
      </c>
      <c r="KV10" s="402">
        <v>34498755.395999998</v>
      </c>
      <c r="KW10" s="402">
        <v>180024820.236</v>
      </c>
      <c r="KX10" s="402">
        <v>34543850.136000007</v>
      </c>
      <c r="KY10" s="402">
        <v>45088312.716000006</v>
      </c>
      <c r="KZ10" s="402">
        <v>69213937.859999985</v>
      </c>
      <c r="LA10" s="402">
        <v>31773194.579999998</v>
      </c>
      <c r="LB10" s="402">
        <v>38386269.287999995</v>
      </c>
      <c r="LC10" s="402">
        <v>164594453.616</v>
      </c>
      <c r="LD10" s="402">
        <v>51384210</v>
      </c>
      <c r="LE10" s="402">
        <v>541803189.42000008</v>
      </c>
      <c r="LF10" s="402">
        <v>164179147.57200003</v>
      </c>
      <c r="LG10" s="402">
        <v>234814048.03200004</v>
      </c>
      <c r="LH10" s="402">
        <v>191961811.09200001</v>
      </c>
      <c r="LI10" s="402">
        <v>40377730.943999991</v>
      </c>
      <c r="LJ10" s="402">
        <v>47091499.200000003</v>
      </c>
      <c r="LK10" s="402">
        <v>34681867.428000003</v>
      </c>
      <c r="LL10" s="402">
        <v>57881083.716000006</v>
      </c>
      <c r="LM10" s="402">
        <v>34392053.952000007</v>
      </c>
      <c r="LN10" s="402">
        <v>51440518.74000001</v>
      </c>
      <c r="LO10" s="402">
        <v>8539382.8679999989</v>
      </c>
      <c r="LP10" s="402">
        <v>245092096.15200001</v>
      </c>
      <c r="LQ10" s="402">
        <v>72263854.824000001</v>
      </c>
      <c r="LR10" s="402">
        <v>42181186.835999995</v>
      </c>
      <c r="LS10" s="402">
        <v>408443591.05199993</v>
      </c>
      <c r="LT10" s="402">
        <v>144958216.72799999</v>
      </c>
      <c r="LU10" s="402">
        <v>419803082.91600001</v>
      </c>
      <c r="LV10" s="402">
        <v>171674596.57200003</v>
      </c>
      <c r="LW10" s="402">
        <v>64584938.711999997</v>
      </c>
      <c r="LX10" s="402">
        <v>55809622.067999996</v>
      </c>
      <c r="LY10" s="402">
        <v>59109333.024000004</v>
      </c>
      <c r="LZ10" s="402">
        <v>47071622.495999992</v>
      </c>
      <c r="MA10" s="402">
        <v>50392836.876000002</v>
      </c>
      <c r="MB10" s="402">
        <v>50970088.811999992</v>
      </c>
      <c r="MC10" s="402">
        <v>90352229.963999987</v>
      </c>
      <c r="MD10" s="402">
        <v>31505894.664000001</v>
      </c>
      <c r="ME10" s="402">
        <v>501765588.16799998</v>
      </c>
      <c r="MF10" s="402">
        <v>38682064.787999995</v>
      </c>
      <c r="MG10" s="402">
        <v>25730314.704</v>
      </c>
      <c r="MH10" s="402">
        <v>23931537.479999997</v>
      </c>
      <c r="MI10" s="402">
        <v>23414832</v>
      </c>
      <c r="MJ10" s="402">
        <v>42676425.096000001</v>
      </c>
      <c r="MK10" s="402">
        <v>29225563.811999999</v>
      </c>
      <c r="ML10" s="402">
        <v>34088846.099999994</v>
      </c>
      <c r="MM10" s="402">
        <v>44676393.672000006</v>
      </c>
      <c r="MN10" s="402">
        <v>21646232.903999999</v>
      </c>
      <c r="MO10" s="402">
        <v>27338960.388</v>
      </c>
      <c r="MP10" s="402">
        <v>27779709.671999998</v>
      </c>
      <c r="MQ10" s="402">
        <v>376246323.91199994</v>
      </c>
      <c r="MR10" s="402">
        <v>27967700.952000003</v>
      </c>
      <c r="MS10" s="402">
        <v>40931193.516000003</v>
      </c>
      <c r="MT10" s="402">
        <v>58562965.920000002</v>
      </c>
      <c r="MU10" s="402">
        <v>58434528</v>
      </c>
      <c r="MV10" s="402">
        <v>40435421.412</v>
      </c>
      <c r="MW10" s="402">
        <v>68902546.175999999</v>
      </c>
      <c r="MX10" s="402">
        <v>62124744.57599999</v>
      </c>
      <c r="MY10" s="402">
        <v>34689600</v>
      </c>
      <c r="MZ10" s="402">
        <v>20723945.399999999</v>
      </c>
      <c r="NA10" s="402">
        <v>7367804.2440000009</v>
      </c>
      <c r="NB10" s="402">
        <v>574293989.31599998</v>
      </c>
      <c r="NC10" s="402">
        <v>72198044.400000006</v>
      </c>
      <c r="ND10" s="402">
        <v>30246900</v>
      </c>
      <c r="NE10" s="402">
        <v>146217143.88</v>
      </c>
      <c r="NF10" s="402">
        <v>27830807.52</v>
      </c>
      <c r="NG10" s="402">
        <v>60612910.067999996</v>
      </c>
      <c r="NH10" s="402">
        <v>114053694.384</v>
      </c>
      <c r="NI10" s="402">
        <v>99129899.19600001</v>
      </c>
      <c r="NJ10" s="402">
        <v>15497070.732000001</v>
      </c>
      <c r="NK10" s="402">
        <v>57782023.307999998</v>
      </c>
      <c r="NL10" s="402">
        <v>41156816.604000002</v>
      </c>
      <c r="NM10" s="402">
        <v>12144672</v>
      </c>
      <c r="NN10" s="402">
        <v>242277066.19199997</v>
      </c>
      <c r="NO10" s="402">
        <v>36100034.712000005</v>
      </c>
      <c r="NP10" s="402">
        <v>34882698.120000005</v>
      </c>
      <c r="NQ10" s="402">
        <v>30815836.740000002</v>
      </c>
      <c r="NR10" s="402">
        <v>32343918.216000002</v>
      </c>
      <c r="NS10" s="402">
        <v>10760424</v>
      </c>
      <c r="NT10" s="402">
        <v>17616209.075999998</v>
      </c>
      <c r="NU10" s="402">
        <v>340480626.57599998</v>
      </c>
      <c r="NV10" s="402">
        <v>116183695.884</v>
      </c>
      <c r="NW10" s="402">
        <v>35000654.075999998</v>
      </c>
      <c r="NX10" s="402">
        <v>28681579.860000003</v>
      </c>
      <c r="NY10" s="402">
        <v>40231178.447999999</v>
      </c>
      <c r="NZ10" s="402">
        <v>52883500.25999999</v>
      </c>
      <c r="OA10" s="402">
        <v>26559179.412000004</v>
      </c>
      <c r="OB10" s="402">
        <v>385306443.81599998</v>
      </c>
      <c r="OC10" s="402">
        <v>112778821.90799999</v>
      </c>
      <c r="OD10" s="402">
        <v>58234855.199999996</v>
      </c>
      <c r="OE10" s="402">
        <v>115564647.396</v>
      </c>
      <c r="OF10" s="402">
        <v>28117826.52</v>
      </c>
      <c r="OG10" s="402">
        <v>55370609.039999999</v>
      </c>
      <c r="OH10" s="402">
        <v>37498323.983999997</v>
      </c>
      <c r="OI10" s="402">
        <v>18232561.296</v>
      </c>
      <c r="OJ10" s="402">
        <v>15624843.204</v>
      </c>
      <c r="OK10" s="402">
        <v>322311771.648</v>
      </c>
      <c r="OL10" s="402">
        <v>86342865.444000006</v>
      </c>
      <c r="OM10" s="402">
        <v>94291802.099999994</v>
      </c>
      <c r="ON10" s="402">
        <v>53053901.184</v>
      </c>
      <c r="OO10" s="402">
        <v>42557276.964000002</v>
      </c>
      <c r="OP10" s="402">
        <v>11532190.140000001</v>
      </c>
      <c r="OQ10" s="402">
        <v>176984735.05199999</v>
      </c>
      <c r="OR10" s="402">
        <v>29395762.403999999</v>
      </c>
      <c r="OS10" s="402">
        <v>27361821.684</v>
      </c>
      <c r="OT10" s="402">
        <v>45604505.136000007</v>
      </c>
      <c r="OU10" s="402">
        <v>46733525.040000007</v>
      </c>
      <c r="OV10" s="402">
        <v>80875235.316000015</v>
      </c>
      <c r="OW10" s="402">
        <v>28328088.012000002</v>
      </c>
      <c r="OX10" s="402">
        <v>10303973.844000001</v>
      </c>
      <c r="OY10" s="402">
        <v>9869337.1679999996</v>
      </c>
      <c r="OZ10" s="402">
        <v>320631711.48000002</v>
      </c>
      <c r="PA10" s="402">
        <v>21468122.004000001</v>
      </c>
      <c r="PB10" s="402">
        <v>73790751.084000006</v>
      </c>
      <c r="PC10" s="402">
        <v>26303256</v>
      </c>
      <c r="PD10" s="402">
        <v>44570759.508000001</v>
      </c>
      <c r="PE10" s="402">
        <v>82778233.080000013</v>
      </c>
      <c r="PF10" s="402">
        <v>27489587.808000002</v>
      </c>
      <c r="PG10" s="402">
        <v>27984732.804000005</v>
      </c>
      <c r="PH10" s="402">
        <v>30659233.596000001</v>
      </c>
      <c r="PI10" s="402">
        <v>26982427.464000002</v>
      </c>
      <c r="PJ10" s="402">
        <v>34233972.395999998</v>
      </c>
      <c r="PK10" s="402">
        <v>45329878.74000001</v>
      </c>
      <c r="PL10" s="402">
        <v>28548540.059999999</v>
      </c>
      <c r="PM10" s="402">
        <v>85679571.384000003</v>
      </c>
      <c r="PN10" s="402">
        <v>6811121.8920000009</v>
      </c>
      <c r="PO10" s="402">
        <v>8883055.7760000005</v>
      </c>
      <c r="PP10" s="402">
        <v>7154269.0920000002</v>
      </c>
      <c r="PQ10" s="402">
        <v>6470345.9880000008</v>
      </c>
      <c r="PR10" s="402">
        <v>703851380.17199993</v>
      </c>
      <c r="PS10" s="402">
        <v>32765865.756000001</v>
      </c>
      <c r="PT10" s="402">
        <v>45447464.400000006</v>
      </c>
      <c r="PU10" s="402">
        <v>57462445.164000005</v>
      </c>
      <c r="PV10" s="402">
        <v>118115314.28399998</v>
      </c>
      <c r="PW10" s="402">
        <v>44402636.304000005</v>
      </c>
      <c r="PX10" s="402">
        <v>92081429.016000003</v>
      </c>
      <c r="PY10" s="402">
        <v>42215901.228</v>
      </c>
      <c r="PZ10" s="402">
        <v>85207614.203999996</v>
      </c>
      <c r="QA10" s="402">
        <v>27960708.587999996</v>
      </c>
      <c r="QB10" s="402">
        <v>78988428.623999998</v>
      </c>
      <c r="QC10" s="402">
        <v>27012308.004000004</v>
      </c>
      <c r="QD10" s="402">
        <v>32045127.792000003</v>
      </c>
      <c r="QE10" s="402">
        <v>43935071.75999999</v>
      </c>
      <c r="QF10" s="402">
        <v>59123713.859999992</v>
      </c>
      <c r="QG10" s="402">
        <v>62739441.467999995</v>
      </c>
      <c r="QH10" s="402">
        <v>40104992.483999997</v>
      </c>
      <c r="QI10" s="402">
        <v>32753857.200000003</v>
      </c>
      <c r="QJ10" s="402">
        <v>26921161.476000004</v>
      </c>
      <c r="QK10" s="402">
        <v>69916658.328000009</v>
      </c>
      <c r="QL10" s="402">
        <v>72588418.584000006</v>
      </c>
      <c r="QM10" s="402">
        <v>27438764.039999999</v>
      </c>
      <c r="QN10" s="402">
        <v>5379779.6280000005</v>
      </c>
      <c r="QO10" s="402">
        <v>4625385.4680000003</v>
      </c>
      <c r="QP10" s="402">
        <v>4263972</v>
      </c>
      <c r="QQ10" s="402">
        <v>3685162.8000000003</v>
      </c>
      <c r="QR10" s="402">
        <v>388912737.84000003</v>
      </c>
      <c r="QS10" s="402">
        <v>27720048</v>
      </c>
      <c r="QT10" s="402">
        <v>75795480</v>
      </c>
      <c r="QU10" s="402">
        <v>50560486.056000009</v>
      </c>
      <c r="QV10" s="402">
        <v>45400392</v>
      </c>
      <c r="QW10" s="402">
        <v>63752269.164000005</v>
      </c>
      <c r="QX10" s="402">
        <v>30877212</v>
      </c>
      <c r="QY10" s="402">
        <v>61004688</v>
      </c>
      <c r="QZ10" s="402">
        <v>69507780</v>
      </c>
      <c r="RA10" s="402">
        <v>28291908</v>
      </c>
      <c r="RB10" s="402">
        <v>22918698.804000005</v>
      </c>
      <c r="RC10" s="402">
        <v>8192808</v>
      </c>
      <c r="RD10" s="402">
        <v>6150141.2880000006</v>
      </c>
      <c r="RE10" s="402">
        <v>438986696.44800007</v>
      </c>
      <c r="RF10" s="402">
        <v>57985391.675999992</v>
      </c>
      <c r="RG10" s="402">
        <v>32505058.188000001</v>
      </c>
      <c r="RH10" s="402">
        <v>44218705.560000002</v>
      </c>
      <c r="RI10" s="402">
        <v>40527271.368000001</v>
      </c>
      <c r="RJ10" s="402">
        <v>46357330.5</v>
      </c>
      <c r="RK10" s="402">
        <v>67892780.136000007</v>
      </c>
      <c r="RL10" s="402">
        <v>33137225.592</v>
      </c>
      <c r="RM10" s="402">
        <v>38730075.816</v>
      </c>
      <c r="RN10" s="402">
        <v>65529603.251999997</v>
      </c>
      <c r="RO10" s="402">
        <v>73767360.047999993</v>
      </c>
      <c r="RP10" s="402">
        <v>31131210.120000005</v>
      </c>
      <c r="RQ10" s="402">
        <v>20912172</v>
      </c>
      <c r="RR10" s="402">
        <v>40285931.556000009</v>
      </c>
      <c r="RS10" s="402">
        <v>21591190.752000004</v>
      </c>
      <c r="RT10" s="402">
        <v>32432555.615999997</v>
      </c>
      <c r="RU10" s="402">
        <v>42342335.903999999</v>
      </c>
      <c r="RV10" s="402">
        <v>693540</v>
      </c>
      <c r="RW10" s="402">
        <v>499619.20799999998</v>
      </c>
      <c r="RX10" s="402">
        <v>494392.21200000006</v>
      </c>
      <c r="RY10" s="402">
        <v>265983990.56399998</v>
      </c>
      <c r="RZ10" s="402">
        <v>25610181.875999998</v>
      </c>
      <c r="SA10" s="402">
        <v>38353362</v>
      </c>
      <c r="SB10" s="402">
        <v>30177204.023999996</v>
      </c>
      <c r="SC10" s="402">
        <v>15263045.807999998</v>
      </c>
      <c r="SD10" s="402">
        <v>26572467.467999998</v>
      </c>
      <c r="SE10" s="402">
        <v>22204686.516000003</v>
      </c>
      <c r="SF10" s="402">
        <v>78156099.612000003</v>
      </c>
      <c r="SG10" s="402">
        <v>31644228</v>
      </c>
      <c r="SH10" s="402">
        <v>26233780.259999998</v>
      </c>
      <c r="SI10" s="402">
        <v>28264212.900000002</v>
      </c>
      <c r="SJ10" s="402">
        <v>50533005.372000009</v>
      </c>
      <c r="SK10" s="402">
        <v>22745916</v>
      </c>
      <c r="SL10" s="402">
        <v>12709936.068000002</v>
      </c>
      <c r="SM10" s="402">
        <v>247118805.19199997</v>
      </c>
      <c r="SN10" s="402">
        <v>32124131.160000004</v>
      </c>
      <c r="SO10" s="402">
        <v>38001878.712000005</v>
      </c>
      <c r="SP10" s="402">
        <v>39312060</v>
      </c>
      <c r="SQ10" s="402">
        <v>18810975.600000001</v>
      </c>
      <c r="SR10" s="402">
        <v>41371828.799999997</v>
      </c>
      <c r="SS10" s="402">
        <v>47618540.868000001</v>
      </c>
      <c r="ST10" s="402">
        <v>47889229.164000005</v>
      </c>
      <c r="SU10" s="402">
        <v>30977988</v>
      </c>
      <c r="SV10" s="402">
        <v>28111863.947999999</v>
      </c>
      <c r="SW10" s="402">
        <v>75376613.19600001</v>
      </c>
      <c r="SX10" s="402">
        <v>3784457.0279999999</v>
      </c>
      <c r="SY10" s="402">
        <v>99327432.480000019</v>
      </c>
      <c r="SZ10" s="402">
        <v>26323050.587999996</v>
      </c>
      <c r="TA10" s="402">
        <v>28009928.783999998</v>
      </c>
      <c r="TB10" s="402">
        <v>45555173.615999997</v>
      </c>
      <c r="TC10" s="402">
        <v>32374353.695999995</v>
      </c>
      <c r="TD10" s="402">
        <v>23924227.379999995</v>
      </c>
      <c r="TE10" s="402">
        <v>26385120.743999999</v>
      </c>
      <c r="TF10" s="402">
        <v>14413620.384000001</v>
      </c>
      <c r="TG10" s="402">
        <v>401191573.52399993</v>
      </c>
      <c r="TH10" s="402">
        <v>28326354.971999995</v>
      </c>
      <c r="TI10" s="402">
        <v>22274963.964000002</v>
      </c>
      <c r="TJ10" s="402">
        <v>61069906.943999991</v>
      </c>
      <c r="TK10" s="402">
        <v>53933294.052000001</v>
      </c>
      <c r="TL10" s="402">
        <v>32674964.099999998</v>
      </c>
      <c r="TM10" s="402">
        <v>16474008.384000001</v>
      </c>
      <c r="TN10" s="402">
        <v>62762782.452000007</v>
      </c>
      <c r="TO10" s="402">
        <v>28306427.507999998</v>
      </c>
      <c r="TP10" s="402">
        <v>33135925.547999997</v>
      </c>
      <c r="TQ10" s="402">
        <v>54498959.688000008</v>
      </c>
      <c r="TR10" s="402">
        <v>27452907.096000001</v>
      </c>
      <c r="TS10" s="402">
        <v>21866383.212000005</v>
      </c>
      <c r="TT10" s="402">
        <v>37199221.547999993</v>
      </c>
      <c r="TU10" s="402">
        <v>24647792.891999997</v>
      </c>
      <c r="TV10" s="402">
        <v>19412597.796</v>
      </c>
      <c r="TW10" s="402">
        <v>111742852.764</v>
      </c>
      <c r="TX10" s="402">
        <v>21536340.816</v>
      </c>
      <c r="TY10" s="402">
        <v>262839779.53200004</v>
      </c>
      <c r="TZ10" s="402">
        <v>66039132.288000003</v>
      </c>
      <c r="UA10" s="402">
        <v>32206980.780000001</v>
      </c>
      <c r="UB10" s="402">
        <v>22215540</v>
      </c>
      <c r="UC10" s="402">
        <v>113403446.36400001</v>
      </c>
      <c r="UD10" s="402">
        <v>18947868.780000001</v>
      </c>
      <c r="UE10" s="402">
        <v>6852237.8760000011</v>
      </c>
      <c r="UF10" s="402">
        <v>10787670.971999999</v>
      </c>
      <c r="UG10" s="402">
        <v>10953946.752</v>
      </c>
      <c r="UH10" s="402">
        <v>167162586.03600001</v>
      </c>
      <c r="UI10" s="402">
        <v>48466096.692000002</v>
      </c>
      <c r="UJ10" s="402">
        <v>33144129.671999998</v>
      </c>
      <c r="UK10" s="402">
        <v>52397131.967999995</v>
      </c>
      <c r="UL10" s="402">
        <v>33160833.671999998</v>
      </c>
      <c r="UM10" s="402">
        <v>18785943.672000002</v>
      </c>
      <c r="UN10" s="402">
        <v>643423496.07599998</v>
      </c>
      <c r="UO10" s="402">
        <v>39531243.480000004</v>
      </c>
      <c r="UP10" s="402">
        <v>38740479.240000002</v>
      </c>
      <c r="UQ10" s="402">
        <v>101544711.61200002</v>
      </c>
      <c r="UR10" s="402">
        <v>9671929.1520000007</v>
      </c>
      <c r="US10" s="402">
        <v>29648640</v>
      </c>
      <c r="UT10" s="402">
        <v>70903802.136000007</v>
      </c>
      <c r="UU10" s="402">
        <v>28003647.311999999</v>
      </c>
      <c r="UV10" s="402">
        <v>18832854.575999998</v>
      </c>
      <c r="UW10" s="402">
        <v>23977404.384000003</v>
      </c>
      <c r="UX10" s="402">
        <v>35739347.039999999</v>
      </c>
      <c r="UY10" s="402">
        <v>60640338.57599999</v>
      </c>
      <c r="UZ10" s="402">
        <v>40558276.643999994</v>
      </c>
      <c r="VA10" s="402">
        <v>50810182.380000003</v>
      </c>
      <c r="VB10" s="402">
        <v>22656733.284000002</v>
      </c>
      <c r="VC10" s="402">
        <v>25088915.604000002</v>
      </c>
      <c r="VD10" s="402">
        <v>15207520.307999998</v>
      </c>
      <c r="VE10" s="402">
        <v>21386176.644000001</v>
      </c>
      <c r="VF10" s="402">
        <v>60133445.723999999</v>
      </c>
      <c r="VG10" s="402">
        <v>7665312.1679999996</v>
      </c>
      <c r="VH10" s="402">
        <v>9296560.4519999996</v>
      </c>
      <c r="VI10" s="402">
        <v>8486259.2879999988</v>
      </c>
      <c r="VJ10" s="402">
        <v>350215174.34399998</v>
      </c>
      <c r="VK10" s="402">
        <v>41511940.283999994</v>
      </c>
      <c r="VL10" s="402">
        <v>41260988.747999996</v>
      </c>
      <c r="VM10" s="402">
        <v>43285775.724000007</v>
      </c>
      <c r="VN10" s="402">
        <v>54294272.171999998</v>
      </c>
      <c r="VO10" s="402">
        <v>52588571.303999998</v>
      </c>
      <c r="VP10" s="402">
        <v>45453158.568000004</v>
      </c>
      <c r="VQ10" s="402">
        <v>35430926.400000006</v>
      </c>
      <c r="VR10" s="402">
        <v>30816424.440000001</v>
      </c>
      <c r="VS10" s="402">
        <v>98224940.796000004</v>
      </c>
      <c r="VT10" s="402">
        <v>31188284.52</v>
      </c>
      <c r="VU10" s="402">
        <v>59593222.019999996</v>
      </c>
      <c r="VV10" s="402">
        <v>30741232.98</v>
      </c>
      <c r="VW10" s="402">
        <v>22251780.384000003</v>
      </c>
      <c r="VX10" s="402">
        <v>26824424.915999997</v>
      </c>
      <c r="VY10" s="402">
        <v>937442981.23200011</v>
      </c>
      <c r="VZ10" s="402">
        <v>63342829.39199999</v>
      </c>
      <c r="WA10" s="402">
        <v>42835980</v>
      </c>
      <c r="WB10" s="402">
        <v>42369247.356000006</v>
      </c>
      <c r="WC10" s="402">
        <v>25678679.879999995</v>
      </c>
      <c r="WD10" s="402">
        <v>58446832.703999996</v>
      </c>
      <c r="WE10" s="402">
        <v>67111533.93599999</v>
      </c>
      <c r="WF10" s="402">
        <v>72524630.208000004</v>
      </c>
      <c r="WG10" s="402">
        <v>54509618.316</v>
      </c>
      <c r="WH10" s="402">
        <v>68468370.828000009</v>
      </c>
      <c r="WI10" s="402">
        <v>46041404.42400001</v>
      </c>
      <c r="WJ10" s="402">
        <v>78226440.768000007</v>
      </c>
      <c r="WK10" s="402">
        <v>55700155.943999991</v>
      </c>
      <c r="WL10" s="402">
        <v>83905084.25999999</v>
      </c>
      <c r="WM10" s="402">
        <v>82453327.451999992</v>
      </c>
      <c r="WN10" s="402">
        <v>45406532.508000001</v>
      </c>
      <c r="WO10" s="402">
        <v>65188820.255999997</v>
      </c>
      <c r="WP10" s="402">
        <v>69321102.372000009</v>
      </c>
      <c r="WQ10" s="402">
        <v>43566394.068000004</v>
      </c>
      <c r="WR10" s="402">
        <v>76815629.231999993</v>
      </c>
      <c r="WS10" s="402">
        <v>132399748.83600001</v>
      </c>
      <c r="WT10" s="402">
        <v>42684157.931999996</v>
      </c>
      <c r="WU10" s="402">
        <v>31943993.976000004</v>
      </c>
      <c r="WV10" s="402">
        <v>31967330.400000002</v>
      </c>
      <c r="WW10" s="402">
        <v>30460757.796</v>
      </c>
      <c r="WX10" s="402">
        <v>21209581.200000003</v>
      </c>
      <c r="WY10" s="402">
        <v>22942981.020000003</v>
      </c>
      <c r="WZ10" s="402">
        <v>24366644.123999998</v>
      </c>
      <c r="XA10" s="402">
        <v>80447518.884000003</v>
      </c>
      <c r="XB10" s="402">
        <v>3908277.1919999998</v>
      </c>
      <c r="XC10" s="402">
        <v>4043964</v>
      </c>
      <c r="XD10" s="402">
        <v>5902356</v>
      </c>
      <c r="XE10" s="402">
        <v>6134785.9680000003</v>
      </c>
      <c r="XF10" s="402">
        <v>463006610.01599997</v>
      </c>
      <c r="XG10" s="402">
        <v>42347961.431999996</v>
      </c>
      <c r="XH10" s="402">
        <v>42617376.384000003</v>
      </c>
      <c r="XI10" s="402">
        <v>171715067.37599999</v>
      </c>
      <c r="XJ10" s="402">
        <v>40984580.508000001</v>
      </c>
      <c r="XK10" s="402">
        <v>50410832.147999994</v>
      </c>
      <c r="XL10" s="402">
        <v>78965568.407999992</v>
      </c>
      <c r="XM10" s="402">
        <v>33494637.096000001</v>
      </c>
      <c r="XN10" s="402">
        <v>42304885.547999993</v>
      </c>
      <c r="XO10" s="402">
        <v>73662536.136000007</v>
      </c>
      <c r="XP10" s="402">
        <v>50067390.851999998</v>
      </c>
      <c r="XQ10" s="402">
        <v>28404180</v>
      </c>
      <c r="XR10" s="402">
        <v>27588584.004000004</v>
      </c>
      <c r="XS10" s="402">
        <v>27058774.740000002</v>
      </c>
      <c r="XT10" s="402">
        <v>24812507.219999999</v>
      </c>
      <c r="XU10" s="402">
        <v>28283567.615999997</v>
      </c>
      <c r="XV10" s="402">
        <v>18094640.364</v>
      </c>
      <c r="XW10" s="402">
        <v>21525701.184</v>
      </c>
      <c r="XX10" s="402">
        <v>21043365.299999997</v>
      </c>
      <c r="XY10" s="402">
        <v>21215440.644000001</v>
      </c>
      <c r="XZ10" s="402">
        <v>23592881.592</v>
      </c>
      <c r="YA10" s="402">
        <v>12535443</v>
      </c>
      <c r="YB10" s="402">
        <v>7388351.4239999987</v>
      </c>
      <c r="YC10" s="402">
        <v>538988596.68000007</v>
      </c>
      <c r="YD10" s="402">
        <v>35725543.980000004</v>
      </c>
      <c r="YE10" s="402">
        <v>63158738.987999998</v>
      </c>
      <c r="YF10" s="402">
        <v>40350359.747999996</v>
      </c>
      <c r="YG10" s="402">
        <v>105243034.80000001</v>
      </c>
      <c r="YH10" s="402">
        <v>41488483.247999996</v>
      </c>
      <c r="YI10" s="402">
        <v>62731291.751999997</v>
      </c>
      <c r="YJ10" s="402">
        <v>25905871.740000002</v>
      </c>
      <c r="YK10" s="402">
        <v>71195829.275999993</v>
      </c>
      <c r="YL10" s="402">
        <v>67390307.472000003</v>
      </c>
      <c r="YM10" s="402">
        <v>46115002.799999997</v>
      </c>
      <c r="YN10" s="402">
        <v>30275605.547999997</v>
      </c>
      <c r="YO10" s="402">
        <v>24564668.148000002</v>
      </c>
      <c r="YP10" s="402">
        <v>19515196.643999998</v>
      </c>
      <c r="YQ10" s="402">
        <v>10303504.835999999</v>
      </c>
      <c r="YR10" s="402">
        <v>7735265.0519999992</v>
      </c>
      <c r="YS10" s="402">
        <v>8555976.2640000004</v>
      </c>
      <c r="YT10" s="402">
        <v>229673576.16</v>
      </c>
      <c r="YU10" s="402">
        <v>36760532.903999999</v>
      </c>
      <c r="YV10" s="402">
        <v>37895477.844000004</v>
      </c>
      <c r="YW10" s="402">
        <v>28958519.424000002</v>
      </c>
      <c r="YX10" s="402">
        <v>42408615.887999997</v>
      </c>
      <c r="YY10" s="402">
        <v>26941932.179999996</v>
      </c>
      <c r="YZ10" s="402">
        <v>30436775.207999997</v>
      </c>
      <c r="ZA10" s="402">
        <v>261997496.25600001</v>
      </c>
      <c r="ZB10" s="402">
        <v>31294040.832000002</v>
      </c>
      <c r="ZC10" s="402">
        <v>40116185.268000007</v>
      </c>
      <c r="ZD10" s="402">
        <v>53165276.004000008</v>
      </c>
      <c r="ZE10" s="402">
        <v>28470253.547999997</v>
      </c>
      <c r="ZF10" s="402">
        <v>35722744.044</v>
      </c>
      <c r="ZG10" s="402">
        <v>26564288.664000001</v>
      </c>
      <c r="ZH10" s="402">
        <v>23560144.824000001</v>
      </c>
      <c r="ZI10" s="402">
        <v>77384902.368000001</v>
      </c>
      <c r="ZJ10" s="402">
        <v>363516679.05599999</v>
      </c>
      <c r="ZK10" s="402">
        <v>28428369.888</v>
      </c>
      <c r="ZL10" s="402">
        <v>55189521.203999996</v>
      </c>
      <c r="ZM10" s="402">
        <v>108934330.04400001</v>
      </c>
      <c r="ZN10" s="402">
        <v>79189399.859999985</v>
      </c>
      <c r="ZO10" s="402">
        <v>31911148.068000004</v>
      </c>
      <c r="ZP10" s="402">
        <v>34627026.035999998</v>
      </c>
      <c r="ZQ10" s="402">
        <v>66837026.855999999</v>
      </c>
      <c r="ZR10" s="402">
        <v>70979323.991999984</v>
      </c>
      <c r="ZS10" s="402">
        <v>83271871.224000007</v>
      </c>
      <c r="ZT10" s="402">
        <v>23616383.232000001</v>
      </c>
      <c r="ZU10" s="402">
        <v>26367743.268000003</v>
      </c>
      <c r="ZV10" s="402">
        <v>23554282.512000002</v>
      </c>
      <c r="ZW10" s="402">
        <v>29911061.292000003</v>
      </c>
      <c r="ZX10" s="402">
        <v>29418616.079999998</v>
      </c>
      <c r="ZY10" s="402">
        <v>29717541.287999995</v>
      </c>
      <c r="ZZ10" s="402">
        <v>28097118.263999999</v>
      </c>
      <c r="AAA10" s="402">
        <v>14980173.588000001</v>
      </c>
      <c r="AAB10" s="402">
        <v>16024979.723999999</v>
      </c>
      <c r="AAC10" s="402">
        <v>5418197.2919999994</v>
      </c>
      <c r="AAD10" s="402">
        <v>8660384.4840000011</v>
      </c>
      <c r="AAE10" s="402">
        <v>6968110.2359999996</v>
      </c>
      <c r="AAF10" s="402">
        <v>207215910.01199996</v>
      </c>
      <c r="AAG10" s="402">
        <v>29428265.207999997</v>
      </c>
      <c r="AAH10" s="402">
        <v>27171181.344000004</v>
      </c>
      <c r="AAI10" s="402">
        <v>30549759.983999997</v>
      </c>
      <c r="AAJ10" s="402">
        <v>32506770.851999998</v>
      </c>
      <c r="AAK10" s="402">
        <v>32233565.028000005</v>
      </c>
      <c r="AAL10" s="402">
        <v>25792160.903999999</v>
      </c>
      <c r="AAM10" s="402">
        <v>866968993.80000007</v>
      </c>
      <c r="AAN10" s="402">
        <v>33313972.068000004</v>
      </c>
      <c r="AAO10" s="402">
        <v>18229893.359999999</v>
      </c>
      <c r="AAP10" s="402">
        <v>58341385.487999998</v>
      </c>
      <c r="AAQ10" s="402">
        <v>44178646.452000007</v>
      </c>
      <c r="AAR10" s="402">
        <v>30952793.604000002</v>
      </c>
      <c r="AAS10" s="402">
        <v>27913935.084000003</v>
      </c>
      <c r="AAT10" s="402">
        <v>36044381.400000006</v>
      </c>
      <c r="AAU10" s="402">
        <v>51105655.74000001</v>
      </c>
      <c r="AAV10" s="402">
        <v>16558930.776000001</v>
      </c>
      <c r="AAW10" s="402">
        <v>42406594.068000004</v>
      </c>
      <c r="AAX10" s="402">
        <v>119404832.43599999</v>
      </c>
      <c r="AAY10" s="402">
        <v>54495435.408</v>
      </c>
      <c r="AAZ10" s="402">
        <v>23902567.692000002</v>
      </c>
      <c r="ABA10" s="402">
        <v>25727327.544000003</v>
      </c>
      <c r="ABB10" s="402">
        <v>32104624.608000003</v>
      </c>
      <c r="ABC10" s="402">
        <v>17095186.752000004</v>
      </c>
      <c r="ABD10" s="402">
        <v>21000246.347999997</v>
      </c>
      <c r="ABE10" s="402">
        <v>15813996.552000001</v>
      </c>
      <c r="ABF10" s="402">
        <v>129679882.28399998</v>
      </c>
      <c r="ABG10" s="402">
        <v>94505590.15199998</v>
      </c>
      <c r="ABH10" s="402">
        <v>12340399.056000002</v>
      </c>
      <c r="ABI10" s="402">
        <v>11500220.460000001</v>
      </c>
      <c r="ABJ10" s="402">
        <v>10836258.960000001</v>
      </c>
      <c r="ABK10" s="402">
        <v>8303616.8639999991</v>
      </c>
      <c r="ABL10" s="402">
        <v>14045422.452</v>
      </c>
      <c r="ABM10" s="402">
        <v>215455693.59600002</v>
      </c>
      <c r="ABN10" s="402">
        <v>37782776.891999997</v>
      </c>
      <c r="ABO10" s="402">
        <v>23814569.807999998</v>
      </c>
      <c r="ABP10" s="402">
        <v>43666076.447999999</v>
      </c>
      <c r="ABQ10" s="402">
        <v>50283409.679999992</v>
      </c>
      <c r="ABR10" s="402">
        <v>31144440.575999998</v>
      </c>
      <c r="ABS10" s="402">
        <v>31466475.851999998</v>
      </c>
      <c r="ABT10" s="402">
        <v>46994536.872000009</v>
      </c>
      <c r="ABU10" s="402">
        <v>10200694.452</v>
      </c>
      <c r="ABV10" s="402">
        <v>287499662.80800003</v>
      </c>
      <c r="ABW10" s="402">
        <v>23770939.163999997</v>
      </c>
      <c r="ABX10" s="402">
        <v>53092684.872000009</v>
      </c>
      <c r="ABY10" s="402">
        <v>39973488</v>
      </c>
      <c r="ABZ10" s="402">
        <v>22345121.052000001</v>
      </c>
      <c r="ACA10" s="402">
        <v>73870624.884000003</v>
      </c>
      <c r="ACB10" s="402">
        <v>17374273.200000003</v>
      </c>
      <c r="ACC10" s="402">
        <v>31717356</v>
      </c>
      <c r="ACD10" s="402">
        <v>23226052.596000001</v>
      </c>
      <c r="ACE10" s="402">
        <v>46977648</v>
      </c>
      <c r="ACF10" s="402">
        <v>22574819.987999998</v>
      </c>
      <c r="ACG10" s="402">
        <v>518003491.764</v>
      </c>
      <c r="ACH10" s="402">
        <v>42220965.071999997</v>
      </c>
      <c r="ACI10" s="402">
        <v>44461653.995999992</v>
      </c>
      <c r="ACJ10" s="402">
        <v>70438904.316</v>
      </c>
      <c r="ACK10" s="402">
        <v>29119406.351999998</v>
      </c>
      <c r="ACL10" s="402">
        <v>34648023.599999994</v>
      </c>
      <c r="ACM10" s="402">
        <v>64516632</v>
      </c>
      <c r="ACN10" s="402">
        <v>104322245.21999998</v>
      </c>
      <c r="ACO10" s="402">
        <v>141646494.06</v>
      </c>
      <c r="ACP10" s="402">
        <v>40941502.452000007</v>
      </c>
      <c r="ACQ10" s="402">
        <v>43916689.5</v>
      </c>
      <c r="ACR10" s="402">
        <v>56382382.355999999</v>
      </c>
      <c r="ACS10" s="402">
        <v>53699174.400000006</v>
      </c>
      <c r="ACT10" s="402">
        <v>90481096.247999996</v>
      </c>
      <c r="ACU10" s="402">
        <v>32276156.783999998</v>
      </c>
      <c r="ACV10" s="402">
        <v>48118089.563999996</v>
      </c>
      <c r="ACW10" s="402">
        <v>28926260.004000004</v>
      </c>
      <c r="ACX10" s="402">
        <v>19233962.688000001</v>
      </c>
      <c r="ACY10" s="402">
        <v>26560755.599999998</v>
      </c>
      <c r="ACZ10" s="402">
        <v>12664092</v>
      </c>
      <c r="ADA10" s="402">
        <v>6625334.0760000013</v>
      </c>
      <c r="ADB10" s="402">
        <v>7712849.4959999993</v>
      </c>
      <c r="ADC10" s="402">
        <v>12655171.560000002</v>
      </c>
      <c r="ADD10" s="402">
        <v>167979488.72400004</v>
      </c>
      <c r="ADE10" s="402">
        <v>140631969.27599999</v>
      </c>
      <c r="ADF10" s="402">
        <v>26912435.568000004</v>
      </c>
      <c r="ADG10" s="402">
        <v>27528048</v>
      </c>
      <c r="ADH10" s="402">
        <v>40765794</v>
      </c>
      <c r="ADI10" s="402">
        <v>18998889.035999998</v>
      </c>
      <c r="ADJ10" s="402">
        <v>40032129.876000002</v>
      </c>
      <c r="ADK10" s="402">
        <v>32751812.400000002</v>
      </c>
      <c r="ADL10" s="402">
        <v>38807248.799999997</v>
      </c>
      <c r="ADM10" s="402">
        <v>364356340.99199998</v>
      </c>
      <c r="ADN10" s="402">
        <v>62093736</v>
      </c>
      <c r="ADO10" s="402">
        <v>66360831</v>
      </c>
      <c r="ADP10" s="402">
        <v>196755527.30399996</v>
      </c>
      <c r="ADQ10" s="402">
        <v>23081496</v>
      </c>
      <c r="ADR10" s="402">
        <v>29204694.335999999</v>
      </c>
      <c r="ADS10" s="402">
        <v>50885020.644000001</v>
      </c>
      <c r="ADT10" s="402">
        <v>19357870.452</v>
      </c>
      <c r="ADU10" s="402">
        <v>615928500.92400002</v>
      </c>
      <c r="ADV10" s="402">
        <v>94812856.39199999</v>
      </c>
      <c r="ADW10" s="402">
        <v>76184027.19600001</v>
      </c>
      <c r="ADX10" s="402">
        <v>30892287.395999998</v>
      </c>
      <c r="ADY10" s="402">
        <v>18782185.152000003</v>
      </c>
      <c r="ADZ10" s="402">
        <v>40722059.099999994</v>
      </c>
      <c r="AEA10" s="402">
        <v>34877866.368000001</v>
      </c>
      <c r="AEB10" s="402">
        <v>30836010.960000001</v>
      </c>
      <c r="AEC10" s="402">
        <v>25390059.719999999</v>
      </c>
      <c r="AED10" s="402">
        <v>23652112.631999999</v>
      </c>
      <c r="AEE10" s="402">
        <v>29239575.719999999</v>
      </c>
      <c r="AEF10" s="402">
        <v>56343481.019999996</v>
      </c>
      <c r="AEG10" s="402">
        <v>30699738.960000001</v>
      </c>
      <c r="AEH10" s="402">
        <v>27976393.464000002</v>
      </c>
      <c r="AEI10" s="402">
        <v>41734561.547999993</v>
      </c>
      <c r="AEJ10" s="402">
        <v>52878096</v>
      </c>
      <c r="AEK10" s="402">
        <v>25856949.888</v>
      </c>
      <c r="AEL10" s="402">
        <v>51479283.960000001</v>
      </c>
      <c r="AEM10" s="402">
        <v>13431373.560000002</v>
      </c>
      <c r="AEN10" s="402">
        <v>49066939.283999994</v>
      </c>
      <c r="AEO10" s="402">
        <v>402299185.16400003</v>
      </c>
      <c r="AEP10" s="402">
        <v>55676891.147999994</v>
      </c>
      <c r="AEQ10" s="402">
        <v>60307642.452000007</v>
      </c>
      <c r="AER10" s="402">
        <v>40482189.563999996</v>
      </c>
      <c r="AES10" s="402">
        <v>33719032.523999996</v>
      </c>
      <c r="AET10" s="402">
        <v>72715204.008000016</v>
      </c>
      <c r="AEU10" s="402">
        <v>37747244.532000005</v>
      </c>
      <c r="AEV10" s="402">
        <v>50287123.200000003</v>
      </c>
      <c r="AEW10" s="402">
        <v>33343296</v>
      </c>
      <c r="AEX10" s="402">
        <v>9155568</v>
      </c>
      <c r="AEY10" s="402">
        <v>328450465.48800004</v>
      </c>
      <c r="AEZ10" s="402">
        <v>212727712.18799999</v>
      </c>
      <c r="AFA10" s="402">
        <v>68242023.636000007</v>
      </c>
      <c r="AFB10" s="402">
        <v>68803228.74000001</v>
      </c>
      <c r="AFC10" s="402">
        <v>98324286.527999997</v>
      </c>
      <c r="AFD10" s="402">
        <v>78151641.780000001</v>
      </c>
      <c r="AFE10" s="402">
        <v>44808934.343999997</v>
      </c>
      <c r="AFF10" s="402">
        <v>71447910.983999997</v>
      </c>
      <c r="AFG10" s="402">
        <v>39973134.995999992</v>
      </c>
      <c r="AFH10" s="402">
        <v>59971817.387999997</v>
      </c>
      <c r="AFI10" s="402">
        <v>45074841.623999998</v>
      </c>
      <c r="AFJ10" s="402">
        <v>48531152.400000006</v>
      </c>
      <c r="AFK10" s="402">
        <v>69010142.495999992</v>
      </c>
      <c r="AFL10" s="402">
        <v>370224753.46799994</v>
      </c>
      <c r="AFM10" s="402">
        <v>94884359.472000003</v>
      </c>
      <c r="AFN10" s="402">
        <v>59536578.755999997</v>
      </c>
      <c r="AFO10" s="402">
        <v>57966200.352000006</v>
      </c>
      <c r="AFP10" s="402">
        <v>54837908.328000002</v>
      </c>
      <c r="AFQ10" s="402">
        <v>39894547.104000002</v>
      </c>
      <c r="AFR10" s="402">
        <v>38094316.943999998</v>
      </c>
      <c r="AFS10" s="402">
        <v>76644118.884000003</v>
      </c>
      <c r="AFT10" s="402">
        <v>64912793.820000008</v>
      </c>
      <c r="AFU10" s="402">
        <v>36015236.868000001</v>
      </c>
      <c r="AFV10" s="402">
        <v>72585454.980000004</v>
      </c>
      <c r="AFW10" s="402">
        <v>32813967.372000001</v>
      </c>
      <c r="AFX10" s="402">
        <v>327011767.98000002</v>
      </c>
      <c r="AFY10" s="402">
        <v>30286530.971999995</v>
      </c>
      <c r="AFZ10" s="402">
        <v>39277068</v>
      </c>
      <c r="AGA10" s="402">
        <v>36621964.835999995</v>
      </c>
      <c r="AGB10" s="402">
        <v>81068077.296000004</v>
      </c>
      <c r="AGC10" s="402">
        <v>33769764</v>
      </c>
      <c r="AGD10" s="402">
        <v>32572452</v>
      </c>
      <c r="AGE10" s="402">
        <v>35360003.195999995</v>
      </c>
      <c r="AGF10" s="402">
        <v>30028187.771999996</v>
      </c>
      <c r="AGG10" s="402">
        <v>42267178.835999995</v>
      </c>
      <c r="AGH10" s="402">
        <v>16780806.851999998</v>
      </c>
      <c r="AGI10" s="402">
        <v>508745426.00400007</v>
      </c>
      <c r="AGJ10" s="402">
        <v>140256294</v>
      </c>
      <c r="AGK10" s="402">
        <v>57524241.084000006</v>
      </c>
      <c r="AGL10" s="402">
        <v>33698142.276000001</v>
      </c>
      <c r="AGM10" s="402">
        <v>71503704.972000003</v>
      </c>
      <c r="AGN10" s="402">
        <v>70693814.208000004</v>
      </c>
      <c r="AGO10" s="402">
        <v>31917979.98</v>
      </c>
      <c r="AGP10" s="402">
        <v>24613335.456</v>
      </c>
      <c r="AGQ10" s="402">
        <v>634181377.28400004</v>
      </c>
      <c r="AGR10" s="402">
        <v>405918273.13199997</v>
      </c>
      <c r="AGS10" s="402">
        <v>51390540</v>
      </c>
      <c r="AGT10" s="402">
        <v>91276371.731999993</v>
      </c>
      <c r="AGU10" s="402">
        <v>99510073.872000009</v>
      </c>
      <c r="AGV10" s="402">
        <v>74286548.868000001</v>
      </c>
      <c r="AGW10" s="402">
        <v>65615805.060000002</v>
      </c>
      <c r="AGX10" s="402">
        <v>56183933.952000007</v>
      </c>
      <c r="AGY10" s="402">
        <v>20650861.259999998</v>
      </c>
      <c r="AGZ10" s="402">
        <v>46854623.675999999</v>
      </c>
      <c r="AHA10" s="402">
        <v>48010584.192000002</v>
      </c>
      <c r="AHB10" s="402">
        <v>23574426.083999999</v>
      </c>
      <c r="AHC10" s="402">
        <v>31382762.256000001</v>
      </c>
      <c r="AHD10" s="402">
        <v>26630091.599999998</v>
      </c>
      <c r="AHE10" s="402">
        <v>33256508.903999999</v>
      </c>
      <c r="AHF10" s="402">
        <v>46705206.816</v>
      </c>
      <c r="AHG10" s="402">
        <v>30667388.507999998</v>
      </c>
      <c r="AHH10" s="402">
        <v>204175878.96000004</v>
      </c>
      <c r="AHI10" s="402">
        <v>49774007.783999994</v>
      </c>
      <c r="AHJ10" s="402">
        <v>51382901.099999994</v>
      </c>
      <c r="AHK10" s="402">
        <v>40829664.384000003</v>
      </c>
      <c r="AHL10" s="402">
        <v>67859069.604000002</v>
      </c>
      <c r="AHM10" s="402">
        <v>42084745.019999996</v>
      </c>
      <c r="AHN10" s="402">
        <v>8133104.5199999996</v>
      </c>
    </row>
    <row r="11" spans="1:898">
      <c r="A11" s="400" t="s">
        <v>16</v>
      </c>
      <c r="B11" s="401" t="s">
        <v>17</v>
      </c>
      <c r="C11" s="402">
        <v>312636620.55599999</v>
      </c>
      <c r="D11" s="402">
        <v>42054698.015999995</v>
      </c>
      <c r="E11" s="402">
        <v>8645653.9919999987</v>
      </c>
      <c r="F11" s="402">
        <v>10959218.604</v>
      </c>
      <c r="G11" s="402">
        <v>12187146.456</v>
      </c>
      <c r="H11" s="402">
        <v>9206023.716</v>
      </c>
      <c r="I11" s="402">
        <v>3000120.0959999999</v>
      </c>
      <c r="J11" s="402">
        <v>31086196.536000006</v>
      </c>
      <c r="K11" s="402">
        <v>10754337.552000003</v>
      </c>
      <c r="L11" s="402">
        <v>6788620.0800000001</v>
      </c>
      <c r="M11" s="402">
        <v>46805609.952</v>
      </c>
      <c r="N11" s="402">
        <v>11733953.424000001</v>
      </c>
      <c r="O11" s="402">
        <v>37797336.419999994</v>
      </c>
      <c r="P11" s="402">
        <v>14576143.044</v>
      </c>
      <c r="Q11" s="402">
        <v>8486204.7359999996</v>
      </c>
      <c r="R11" s="402">
        <v>3871968.4919999996</v>
      </c>
      <c r="S11" s="402">
        <v>8653954.4759999998</v>
      </c>
      <c r="T11" s="402">
        <v>11207599.608000001</v>
      </c>
      <c r="U11" s="402">
        <v>4226605.7759999996</v>
      </c>
      <c r="V11" s="402">
        <v>6083019.8760000002</v>
      </c>
      <c r="W11" s="402">
        <v>6056583.2279999992</v>
      </c>
      <c r="X11" s="402">
        <v>5122782.216</v>
      </c>
      <c r="Y11" s="402">
        <v>6631665.8039999995</v>
      </c>
      <c r="Z11" s="402">
        <v>6065514.3960000006</v>
      </c>
      <c r="AA11" s="402">
        <v>367848406.99199998</v>
      </c>
      <c r="AB11" s="402">
        <v>14280283.211999997</v>
      </c>
      <c r="AC11" s="402">
        <v>18076488.695999999</v>
      </c>
      <c r="AD11" s="402">
        <v>14459691.527999999</v>
      </c>
      <c r="AE11" s="402">
        <v>20305715.711999994</v>
      </c>
      <c r="AF11" s="402">
        <v>17728173.491999999</v>
      </c>
      <c r="AG11" s="402">
        <v>11470935.708000001</v>
      </c>
      <c r="AH11" s="402">
        <v>11571728.748</v>
      </c>
      <c r="AI11" s="402">
        <v>8711486.1239999998</v>
      </c>
      <c r="AJ11" s="402">
        <v>13697829.552000001</v>
      </c>
      <c r="AK11" s="402">
        <v>5203499.5920000002</v>
      </c>
      <c r="AL11" s="402">
        <v>4236799.4040000001</v>
      </c>
      <c r="AM11" s="402">
        <v>3536191.4280000003</v>
      </c>
      <c r="AN11" s="402">
        <v>8355669.2280000001</v>
      </c>
      <c r="AO11" s="402">
        <v>11276392.512</v>
      </c>
      <c r="AP11" s="402">
        <v>12696291.143999998</v>
      </c>
      <c r="AQ11" s="402">
        <v>5629972.2600000007</v>
      </c>
      <c r="AR11" s="402">
        <v>10446513.684</v>
      </c>
      <c r="AS11" s="402">
        <v>81703756.092000008</v>
      </c>
      <c r="AT11" s="402">
        <v>9625506.2399999984</v>
      </c>
      <c r="AU11" s="402">
        <v>9125614.5720000006</v>
      </c>
      <c r="AV11" s="402">
        <v>9266955.6119999997</v>
      </c>
      <c r="AW11" s="402">
        <v>15054414.780000001</v>
      </c>
      <c r="AX11" s="402">
        <v>5912146.4879999999</v>
      </c>
      <c r="AY11" s="402">
        <v>5977142.3279999997</v>
      </c>
      <c r="AZ11" s="402">
        <v>11214888.588</v>
      </c>
      <c r="BA11" s="402">
        <v>31754301.143999998</v>
      </c>
      <c r="BB11" s="402">
        <v>9633387.1919999998</v>
      </c>
      <c r="BC11" s="402">
        <v>12085096.956</v>
      </c>
      <c r="BD11" s="402">
        <v>32256263.940000001</v>
      </c>
      <c r="BE11" s="402">
        <v>10942908.132000001</v>
      </c>
      <c r="BF11" s="402">
        <v>6366807.1920000007</v>
      </c>
      <c r="BG11" s="402">
        <v>6524793.2999999998</v>
      </c>
      <c r="BH11" s="402">
        <v>166414604.83199999</v>
      </c>
      <c r="BI11" s="402">
        <v>5370228.9840000002</v>
      </c>
      <c r="BJ11" s="402">
        <v>4474956.18</v>
      </c>
      <c r="BK11" s="402">
        <v>6924988.8360000001</v>
      </c>
      <c r="BL11" s="402">
        <v>19162240.248000003</v>
      </c>
      <c r="BM11" s="402">
        <v>16682442.672000002</v>
      </c>
      <c r="BN11" s="402">
        <v>4737320.8439999996</v>
      </c>
      <c r="BO11" s="402">
        <v>7736468.0159999998</v>
      </c>
      <c r="BP11" s="402">
        <v>4357329.8400000008</v>
      </c>
      <c r="BQ11" s="402">
        <v>6394671.5279999999</v>
      </c>
      <c r="BR11" s="402">
        <v>4407850.2360000005</v>
      </c>
      <c r="BS11" s="402">
        <v>4571583.0959999999</v>
      </c>
      <c r="BT11" s="402">
        <v>31832804.171999995</v>
      </c>
      <c r="BU11" s="402">
        <v>5691767.0159999998</v>
      </c>
      <c r="BV11" s="402">
        <v>1094990.6159999999</v>
      </c>
      <c r="BW11" s="402">
        <v>57253581.336000003</v>
      </c>
      <c r="BX11" s="402">
        <v>25107986.460000001</v>
      </c>
      <c r="BY11" s="402">
        <v>7776606.7680000002</v>
      </c>
      <c r="BZ11" s="402">
        <v>7177446.7319999998</v>
      </c>
      <c r="CA11" s="402">
        <v>11322249.791999999</v>
      </c>
      <c r="CB11" s="402">
        <v>8289503.568</v>
      </c>
      <c r="CC11" s="402">
        <v>13008123.263999999</v>
      </c>
      <c r="CD11" s="402">
        <v>640045.32000000007</v>
      </c>
      <c r="CE11" s="402">
        <v>468514.04399999999</v>
      </c>
      <c r="CF11" s="402">
        <v>156606519.86399999</v>
      </c>
      <c r="CG11" s="402">
        <v>18366725.256000001</v>
      </c>
      <c r="CH11" s="402">
        <v>22636053.840000004</v>
      </c>
      <c r="CI11" s="402">
        <v>6587181.9359999998</v>
      </c>
      <c r="CJ11" s="402">
        <v>9384464.4959999993</v>
      </c>
      <c r="CK11" s="402">
        <v>6589279.1280000005</v>
      </c>
      <c r="CL11" s="402">
        <v>7084558.1400000006</v>
      </c>
      <c r="CM11" s="402">
        <v>16104755.952</v>
      </c>
      <c r="CN11" s="402">
        <v>4452705.203999999</v>
      </c>
      <c r="CO11" s="402">
        <v>7418787.0840000017</v>
      </c>
      <c r="CP11" s="402">
        <v>4577923.6679999996</v>
      </c>
      <c r="CQ11" s="402">
        <v>8684208.8040000014</v>
      </c>
      <c r="CR11" s="402">
        <v>6546930.8160000015</v>
      </c>
      <c r="CS11" s="402">
        <v>81643623.719999999</v>
      </c>
      <c r="CT11" s="402">
        <v>7413396.6120000016</v>
      </c>
      <c r="CU11" s="402">
        <v>8110506.3360000001</v>
      </c>
      <c r="CV11" s="402">
        <v>13947303.923999999</v>
      </c>
      <c r="CW11" s="402">
        <v>7111540.5360000012</v>
      </c>
      <c r="CX11" s="402">
        <v>11741386.619999999</v>
      </c>
      <c r="CY11" s="402">
        <v>7356920.8679999998</v>
      </c>
      <c r="CZ11" s="402">
        <v>3917920.1280000005</v>
      </c>
      <c r="DA11" s="402">
        <v>44638328.039999999</v>
      </c>
      <c r="DB11" s="402">
        <v>6517065.0360000003</v>
      </c>
      <c r="DC11" s="402">
        <v>15053781.059999999</v>
      </c>
      <c r="DD11" s="402">
        <v>18150185.255999997</v>
      </c>
      <c r="DE11" s="402">
        <v>6175753.8959999997</v>
      </c>
      <c r="DF11" s="402">
        <v>11261057.748</v>
      </c>
      <c r="DG11" s="402">
        <v>10784731.956000002</v>
      </c>
      <c r="DH11" s="402">
        <v>4939643.1239999998</v>
      </c>
      <c r="DI11" s="402">
        <v>5003385.9120000005</v>
      </c>
      <c r="DJ11" s="402">
        <v>7718872.6560000004</v>
      </c>
      <c r="DK11" s="402">
        <v>8573238.5639999993</v>
      </c>
      <c r="DL11" s="402">
        <v>56131013.567999996</v>
      </c>
      <c r="DM11" s="402">
        <v>33924789.107999995</v>
      </c>
      <c r="DN11" s="402">
        <v>9591390.7440000009</v>
      </c>
      <c r="DO11" s="402">
        <v>7550760.9240000006</v>
      </c>
      <c r="DP11" s="402">
        <v>15321633.503999997</v>
      </c>
      <c r="DQ11" s="402">
        <v>30053615.039999999</v>
      </c>
      <c r="DR11" s="402">
        <v>7651001.0039999997</v>
      </c>
      <c r="DS11" s="402">
        <v>40028966.544</v>
      </c>
      <c r="DT11" s="402">
        <v>3534220.1640000003</v>
      </c>
      <c r="DU11" s="402">
        <v>161914473.29999998</v>
      </c>
      <c r="DV11" s="402">
        <v>7474199.4048000006</v>
      </c>
      <c r="DW11" s="402">
        <v>13262253.539999999</v>
      </c>
      <c r="DX11" s="402">
        <v>9882649.7760000005</v>
      </c>
      <c r="DY11" s="402">
        <v>11726390.004000001</v>
      </c>
      <c r="DZ11" s="402">
        <v>8677495.0800000001</v>
      </c>
      <c r="EA11" s="402">
        <v>14071942.728</v>
      </c>
      <c r="EB11" s="402">
        <v>8775382.7880000006</v>
      </c>
      <c r="EC11" s="402">
        <v>33812442.972000003</v>
      </c>
      <c r="ED11" s="402">
        <v>43252892.436000004</v>
      </c>
      <c r="EE11" s="402">
        <v>37848915.216000006</v>
      </c>
      <c r="EF11" s="402">
        <v>6992374.7519999994</v>
      </c>
      <c r="EG11" s="402">
        <v>6686545.8959999997</v>
      </c>
      <c r="EH11" s="402">
        <v>7719710.6279999996</v>
      </c>
      <c r="EI11" s="402">
        <v>10702049.039999999</v>
      </c>
      <c r="EJ11" s="402">
        <v>14031248.532</v>
      </c>
      <c r="EK11" s="402">
        <v>5268222.2759999996</v>
      </c>
      <c r="EL11" s="402">
        <v>5824893.6119999997</v>
      </c>
      <c r="EM11" s="402">
        <v>100133007.57600001</v>
      </c>
      <c r="EN11" s="402">
        <v>8069705.4479999989</v>
      </c>
      <c r="EO11" s="402">
        <v>8128966.2960000001</v>
      </c>
      <c r="EP11" s="402">
        <v>6782678.3040000005</v>
      </c>
      <c r="EQ11" s="402">
        <v>7434961.2359999996</v>
      </c>
      <c r="ER11" s="402">
        <v>6091187.9759999998</v>
      </c>
      <c r="ES11" s="402">
        <v>10069790.568</v>
      </c>
      <c r="ET11" s="402">
        <v>7509029.472000001</v>
      </c>
      <c r="EU11" s="402">
        <v>7530398.6880000001</v>
      </c>
      <c r="EV11" s="402">
        <v>55718214.635999985</v>
      </c>
      <c r="EW11" s="402">
        <v>6038879.1600000001</v>
      </c>
      <c r="EX11" s="402">
        <v>7497608.352</v>
      </c>
      <c r="EY11" s="402">
        <v>7782633.9119999995</v>
      </c>
      <c r="EZ11" s="402">
        <v>13248190.367999999</v>
      </c>
      <c r="FA11" s="402">
        <v>15918508.631999999</v>
      </c>
      <c r="FB11" s="402">
        <v>13892778.6</v>
      </c>
      <c r="FC11" s="402">
        <v>6587843.2439999999</v>
      </c>
      <c r="FD11" s="402">
        <v>5627148.5520000011</v>
      </c>
      <c r="FE11" s="402">
        <v>5072515.284</v>
      </c>
      <c r="FF11" s="402">
        <v>5777460.216</v>
      </c>
      <c r="FG11" s="402">
        <v>7168309.5119999992</v>
      </c>
      <c r="FH11" s="402">
        <v>53562093.120000005</v>
      </c>
      <c r="FI11" s="402">
        <v>7629163.5360000003</v>
      </c>
      <c r="FJ11" s="402">
        <v>14423951.58</v>
      </c>
      <c r="FK11" s="402">
        <v>5465841.5039999997</v>
      </c>
      <c r="FL11" s="402">
        <v>7042469.6639999999</v>
      </c>
      <c r="FM11" s="402">
        <v>7823338.3560000006</v>
      </c>
      <c r="FN11" s="402">
        <v>4762514.5200000005</v>
      </c>
      <c r="FO11" s="402">
        <v>5979200.6040000003</v>
      </c>
      <c r="FP11" s="402">
        <v>113280866.91600002</v>
      </c>
      <c r="FQ11" s="402">
        <v>6034513.5599999996</v>
      </c>
      <c r="FR11" s="402">
        <v>11795041.932</v>
      </c>
      <c r="FS11" s="402">
        <v>7668123.3479999993</v>
      </c>
      <c r="FT11" s="402">
        <v>12849740.304</v>
      </c>
      <c r="FU11" s="402">
        <v>6897422.879999999</v>
      </c>
      <c r="FV11" s="402">
        <v>17814865.559999999</v>
      </c>
      <c r="FW11" s="402">
        <v>10986079.608000001</v>
      </c>
      <c r="FX11" s="402">
        <v>9431325.2520000003</v>
      </c>
      <c r="FY11" s="402">
        <v>12252815.76</v>
      </c>
      <c r="FZ11" s="402">
        <v>15062349.816</v>
      </c>
      <c r="GA11" s="402">
        <v>8323188.432</v>
      </c>
      <c r="GB11" s="402">
        <v>6851728.0200000005</v>
      </c>
      <c r="GC11" s="402">
        <v>3018417.0239999997</v>
      </c>
      <c r="GD11" s="402">
        <v>105887159.42399998</v>
      </c>
      <c r="GE11" s="402">
        <v>7895664.959999999</v>
      </c>
      <c r="GF11" s="402">
        <v>4816912.5839999998</v>
      </c>
      <c r="GG11" s="402">
        <v>23403348.467999998</v>
      </c>
      <c r="GH11" s="402">
        <v>6436734.4920000006</v>
      </c>
      <c r="GI11" s="402">
        <v>3112903.9560000002</v>
      </c>
      <c r="GJ11" s="402">
        <v>4660248.0600000005</v>
      </c>
      <c r="GK11" s="402">
        <v>24621025.596000001</v>
      </c>
      <c r="GL11" s="402">
        <v>4537292.5920000002</v>
      </c>
      <c r="GM11" s="402">
        <v>1910200.2719999999</v>
      </c>
      <c r="GN11" s="402">
        <v>2816747.0639999998</v>
      </c>
      <c r="GO11" s="402">
        <v>3822978.1560000004</v>
      </c>
      <c r="GP11" s="402">
        <v>33321967.283999998</v>
      </c>
      <c r="GQ11" s="402">
        <v>8969572.4279999994</v>
      </c>
      <c r="GR11" s="402">
        <v>4736252.2799999993</v>
      </c>
      <c r="GS11" s="402">
        <v>12229385.555999998</v>
      </c>
      <c r="GT11" s="402">
        <v>2761778.3639999996</v>
      </c>
      <c r="GU11" s="402">
        <v>7746746.7719999989</v>
      </c>
      <c r="GV11" s="402">
        <v>7648739.4120000014</v>
      </c>
      <c r="GW11" s="402">
        <v>6850299.7919999994</v>
      </c>
      <c r="GX11" s="402">
        <v>41120655.335999995</v>
      </c>
      <c r="GY11" s="402">
        <v>3690170.4959999998</v>
      </c>
      <c r="GZ11" s="402">
        <v>10209639.347999999</v>
      </c>
      <c r="HA11" s="402">
        <v>7251159.9840000011</v>
      </c>
      <c r="HB11" s="402">
        <v>127973473.13999999</v>
      </c>
      <c r="HC11" s="402">
        <v>471753692.71200001</v>
      </c>
      <c r="HD11" s="402">
        <v>60202135.32</v>
      </c>
      <c r="HE11" s="402">
        <v>13483372.560000001</v>
      </c>
      <c r="HF11" s="402">
        <v>17631904.212000001</v>
      </c>
      <c r="HG11" s="402">
        <v>24696305.412</v>
      </c>
      <c r="HH11" s="402">
        <v>10060505.471999999</v>
      </c>
      <c r="HI11" s="402">
        <v>56603739.731999993</v>
      </c>
      <c r="HJ11" s="402">
        <v>39625644.491999999</v>
      </c>
      <c r="HK11" s="402">
        <v>15075354.528000001</v>
      </c>
      <c r="HL11" s="402">
        <v>9367686.6359999999</v>
      </c>
      <c r="HM11" s="402">
        <v>9359797.8120000008</v>
      </c>
      <c r="HN11" s="402">
        <v>7483075.8359999992</v>
      </c>
      <c r="HO11" s="402">
        <v>18201201.480000004</v>
      </c>
      <c r="HP11" s="402">
        <v>4492260.72</v>
      </c>
      <c r="HQ11" s="402">
        <v>93778260.863999993</v>
      </c>
      <c r="HR11" s="402">
        <v>26175186.48</v>
      </c>
      <c r="HS11" s="402">
        <v>4748275.5240000002</v>
      </c>
      <c r="HT11" s="402">
        <v>4344918.4680000003</v>
      </c>
      <c r="HU11" s="402">
        <v>5830197.2759999996</v>
      </c>
      <c r="HV11" s="402">
        <v>4058630.9640000006</v>
      </c>
      <c r="HW11" s="402">
        <v>16771760.736000001</v>
      </c>
      <c r="HX11" s="402">
        <v>5081545.5240000002</v>
      </c>
      <c r="HY11" s="402">
        <v>6066973.9799999995</v>
      </c>
      <c r="HZ11" s="402">
        <v>5077616.7240000004</v>
      </c>
      <c r="IA11" s="402">
        <v>7183389.0600000005</v>
      </c>
      <c r="IB11" s="402">
        <v>12107091.551999999</v>
      </c>
      <c r="IC11" s="402">
        <v>3488763.6359999999</v>
      </c>
      <c r="ID11" s="402">
        <v>7176837.6119999997</v>
      </c>
      <c r="IE11" s="402">
        <v>6947475.1680000015</v>
      </c>
      <c r="IF11" s="402">
        <v>4522941.3959999997</v>
      </c>
      <c r="IG11" s="402">
        <v>71558954.89199999</v>
      </c>
      <c r="IH11" s="402">
        <v>21774460.883999996</v>
      </c>
      <c r="II11" s="402">
        <v>9207037.7160000019</v>
      </c>
      <c r="IJ11" s="402">
        <v>11575106.340000002</v>
      </c>
      <c r="IK11" s="402">
        <v>16727491.464</v>
      </c>
      <c r="IL11" s="402">
        <v>9122589.2519999985</v>
      </c>
      <c r="IM11" s="402">
        <v>6331752.324</v>
      </c>
      <c r="IN11" s="402">
        <v>3102247.3560000001</v>
      </c>
      <c r="IO11" s="402">
        <v>5463924.5279999999</v>
      </c>
      <c r="IP11" s="402">
        <v>4176338.0279999999</v>
      </c>
      <c r="IQ11" s="402">
        <v>3784013.9760000003</v>
      </c>
      <c r="IR11" s="402">
        <v>269449440.39600003</v>
      </c>
      <c r="IS11" s="402">
        <v>36189618.239999995</v>
      </c>
      <c r="IT11" s="402">
        <v>10442782.283999998</v>
      </c>
      <c r="IU11" s="402">
        <v>5693981.4120000005</v>
      </c>
      <c r="IV11" s="402">
        <v>7127355.432000001</v>
      </c>
      <c r="IW11" s="402">
        <v>5295098.7720000008</v>
      </c>
      <c r="IX11" s="402">
        <v>11608803.372000001</v>
      </c>
      <c r="IY11" s="402">
        <v>3046191.8640000001</v>
      </c>
      <c r="IZ11" s="402">
        <v>2847542.5320000001</v>
      </c>
      <c r="JA11" s="402">
        <v>21291425.291999999</v>
      </c>
      <c r="JB11" s="402">
        <v>4878421.7640000004</v>
      </c>
      <c r="JC11" s="402">
        <v>8139908.5920000002</v>
      </c>
      <c r="JD11" s="402">
        <v>41419769.160000004</v>
      </c>
      <c r="JE11" s="402">
        <v>24065754.720000003</v>
      </c>
      <c r="JF11" s="402">
        <v>6430512.7079999987</v>
      </c>
      <c r="JG11" s="402">
        <v>837884.91599999997</v>
      </c>
      <c r="JH11" s="402">
        <v>2976664.7759999996</v>
      </c>
      <c r="JI11" s="402">
        <v>7542898.3199999994</v>
      </c>
      <c r="JJ11" s="402">
        <v>33462606.683999997</v>
      </c>
      <c r="JK11" s="402">
        <v>7391385.2999999989</v>
      </c>
      <c r="JL11" s="402">
        <v>7746608.7360000005</v>
      </c>
      <c r="JM11" s="402">
        <v>9373663.9799999986</v>
      </c>
      <c r="JN11" s="402">
        <v>6054905.0280000009</v>
      </c>
      <c r="JO11" s="402">
        <v>20049023.016000003</v>
      </c>
      <c r="JP11" s="402">
        <v>3465231.1319999998</v>
      </c>
      <c r="JQ11" s="402">
        <v>79962014.448000014</v>
      </c>
      <c r="JR11" s="402">
        <v>9953696.9759999998</v>
      </c>
      <c r="JS11" s="402">
        <v>5811289.8359999992</v>
      </c>
      <c r="JT11" s="402">
        <v>12546175.176000001</v>
      </c>
      <c r="JU11" s="402">
        <v>18513299.172000002</v>
      </c>
      <c r="JV11" s="402">
        <v>8607436.6199999992</v>
      </c>
      <c r="JW11" s="402">
        <v>7389995.4960000003</v>
      </c>
      <c r="JX11" s="402">
        <v>7729248.5999999996</v>
      </c>
      <c r="JY11" s="402">
        <v>51587319.024000004</v>
      </c>
      <c r="JZ11" s="402">
        <v>34743574.512000002</v>
      </c>
      <c r="KA11" s="402">
        <v>4310855.5439999998</v>
      </c>
      <c r="KB11" s="402">
        <v>3399988.9680000003</v>
      </c>
      <c r="KC11" s="402">
        <v>10439108.196</v>
      </c>
      <c r="KD11" s="402">
        <v>6997326.0600000005</v>
      </c>
      <c r="KE11" s="402">
        <v>40950988.5</v>
      </c>
      <c r="KF11" s="402">
        <v>15102176.688000001</v>
      </c>
      <c r="KG11" s="402">
        <v>10345565.568</v>
      </c>
      <c r="KH11" s="402">
        <v>16579129.920000002</v>
      </c>
      <c r="KI11" s="402">
        <v>5208591.6840000004</v>
      </c>
      <c r="KJ11" s="402">
        <v>7377376.9079999989</v>
      </c>
      <c r="KK11" s="402">
        <v>7103332.1999999993</v>
      </c>
      <c r="KL11" s="402">
        <v>4880825.2319999998</v>
      </c>
      <c r="KM11" s="402">
        <v>29955680.903999999</v>
      </c>
      <c r="KN11" s="402">
        <v>118319327.244</v>
      </c>
      <c r="KO11" s="402">
        <v>15275776.884</v>
      </c>
      <c r="KP11" s="402">
        <v>6364417.7759999996</v>
      </c>
      <c r="KQ11" s="402">
        <v>13174371.588</v>
      </c>
      <c r="KR11" s="402">
        <v>31723640.279999997</v>
      </c>
      <c r="KS11" s="402">
        <v>6529732.1040000003</v>
      </c>
      <c r="KT11" s="402">
        <v>34639952.652000003</v>
      </c>
      <c r="KU11" s="402">
        <v>3940336.9560000002</v>
      </c>
      <c r="KV11" s="402">
        <v>9443717.3039999995</v>
      </c>
      <c r="KW11" s="402">
        <v>27125331.443999998</v>
      </c>
      <c r="KX11" s="402">
        <v>5963460.9239999996</v>
      </c>
      <c r="KY11" s="402">
        <v>10223804.051999999</v>
      </c>
      <c r="KZ11" s="402">
        <v>12904574.1</v>
      </c>
      <c r="LA11" s="402">
        <v>6232091.7719999999</v>
      </c>
      <c r="LB11" s="402">
        <v>8480580.2280000001</v>
      </c>
      <c r="LC11" s="402">
        <v>85297854.372000024</v>
      </c>
      <c r="LD11" s="402">
        <v>11353764.515999999</v>
      </c>
      <c r="LE11" s="402">
        <v>137480171.43599999</v>
      </c>
      <c r="LF11" s="402">
        <v>44895216.960000001</v>
      </c>
      <c r="LG11" s="402">
        <v>34732866.443999998</v>
      </c>
      <c r="LH11" s="402">
        <v>48913126.199999988</v>
      </c>
      <c r="LI11" s="402">
        <v>9745125.4920000006</v>
      </c>
      <c r="LJ11" s="402">
        <v>7558442.8199999994</v>
      </c>
      <c r="LK11" s="402">
        <v>3043625.3759999997</v>
      </c>
      <c r="LL11" s="402">
        <v>8736048.0120000001</v>
      </c>
      <c r="LM11" s="402">
        <v>6973219.4519999996</v>
      </c>
      <c r="LN11" s="402">
        <v>13782910.620000001</v>
      </c>
      <c r="LO11" s="402">
        <v>6148579.9440000001</v>
      </c>
      <c r="LP11" s="402">
        <v>52392252.456</v>
      </c>
      <c r="LQ11" s="402">
        <v>33853435.103999995</v>
      </c>
      <c r="LR11" s="402">
        <v>7786524.2279999983</v>
      </c>
      <c r="LS11" s="402">
        <v>108725607.33600001</v>
      </c>
      <c r="LT11" s="402">
        <v>55816543.356000014</v>
      </c>
      <c r="LU11" s="402">
        <v>161388252.49200001</v>
      </c>
      <c r="LV11" s="402">
        <v>33624073.247999996</v>
      </c>
      <c r="LW11" s="402">
        <v>17906578.631999999</v>
      </c>
      <c r="LX11" s="402">
        <v>17305347.599999998</v>
      </c>
      <c r="LY11" s="402">
        <v>8707409.9160000011</v>
      </c>
      <c r="LZ11" s="402">
        <v>6404916.2520000013</v>
      </c>
      <c r="MA11" s="402">
        <v>7913282.9040000001</v>
      </c>
      <c r="MB11" s="402">
        <v>25518559.068000004</v>
      </c>
      <c r="MC11" s="402">
        <v>20229679.199999999</v>
      </c>
      <c r="MD11" s="402">
        <v>14819481.288000003</v>
      </c>
      <c r="ME11" s="402">
        <v>147227899.78800002</v>
      </c>
      <c r="MF11" s="402">
        <v>6514994.675999999</v>
      </c>
      <c r="MG11" s="402">
        <v>4614673.26</v>
      </c>
      <c r="MH11" s="402">
        <v>7425027.6600000011</v>
      </c>
      <c r="MI11" s="402">
        <v>5492347.6799999997</v>
      </c>
      <c r="MJ11" s="402">
        <v>6147440.8800000008</v>
      </c>
      <c r="MK11" s="402">
        <v>4533587.6399999997</v>
      </c>
      <c r="ML11" s="402">
        <v>7651415.5319999997</v>
      </c>
      <c r="MM11" s="402">
        <v>12171191.928000003</v>
      </c>
      <c r="MN11" s="402">
        <v>4265882.6040000003</v>
      </c>
      <c r="MO11" s="402">
        <v>6429126.7799999993</v>
      </c>
      <c r="MP11" s="402">
        <v>9583313.1359999981</v>
      </c>
      <c r="MQ11" s="402">
        <v>85341141.227999985</v>
      </c>
      <c r="MR11" s="402">
        <v>6426664.9920000006</v>
      </c>
      <c r="MS11" s="402">
        <v>9622890.972000001</v>
      </c>
      <c r="MT11" s="402">
        <v>12013220.220000001</v>
      </c>
      <c r="MU11" s="402">
        <v>8555530.3440000005</v>
      </c>
      <c r="MV11" s="402">
        <v>3612739.2119999994</v>
      </c>
      <c r="MW11" s="402">
        <v>16539111.6</v>
      </c>
      <c r="MX11" s="402">
        <v>14929635.456</v>
      </c>
      <c r="MY11" s="402">
        <v>14246004.720000001</v>
      </c>
      <c r="MZ11" s="402">
        <v>3106612.6679999991</v>
      </c>
      <c r="NA11" s="402">
        <v>2263345.4760000003</v>
      </c>
      <c r="NB11" s="402">
        <v>170915062.41600001</v>
      </c>
      <c r="NC11" s="402">
        <v>19587758.556000002</v>
      </c>
      <c r="ND11" s="402">
        <v>8542209.6840000004</v>
      </c>
      <c r="NE11" s="402">
        <v>45774977.736000009</v>
      </c>
      <c r="NF11" s="402">
        <v>6198247.4280000003</v>
      </c>
      <c r="NG11" s="402">
        <v>16499199.360000001</v>
      </c>
      <c r="NH11" s="402">
        <v>38702714.436000004</v>
      </c>
      <c r="NI11" s="402">
        <v>33563031.648000002</v>
      </c>
      <c r="NJ11" s="402">
        <v>6787730.4480000008</v>
      </c>
      <c r="NK11" s="402">
        <v>9569288.6399999987</v>
      </c>
      <c r="NL11" s="402">
        <v>14587961.58</v>
      </c>
      <c r="NM11" s="402">
        <v>5708236.3440000005</v>
      </c>
      <c r="NN11" s="402">
        <v>47812723.199999988</v>
      </c>
      <c r="NO11" s="402">
        <v>8409830.9879999999</v>
      </c>
      <c r="NP11" s="402">
        <v>4532148.54</v>
      </c>
      <c r="NQ11" s="402">
        <v>4164028.8959999997</v>
      </c>
      <c r="NR11" s="402">
        <v>4170321</v>
      </c>
      <c r="NS11" s="402">
        <v>3916584.5639999998</v>
      </c>
      <c r="NT11" s="402">
        <v>3825095.2919999994</v>
      </c>
      <c r="NU11" s="402">
        <v>278004260.36400002</v>
      </c>
      <c r="NV11" s="402">
        <v>25266068.591999996</v>
      </c>
      <c r="NW11" s="402">
        <v>8867991.6119999997</v>
      </c>
      <c r="NX11" s="402">
        <v>6181032.5640000002</v>
      </c>
      <c r="NY11" s="402">
        <v>5799846.5159999998</v>
      </c>
      <c r="NZ11" s="402">
        <v>10239903.359999999</v>
      </c>
      <c r="OA11" s="402">
        <v>8001639.8040000005</v>
      </c>
      <c r="OB11" s="402">
        <v>141545152.56</v>
      </c>
      <c r="OC11" s="402">
        <v>39209426.508000001</v>
      </c>
      <c r="OD11" s="402">
        <v>15828996.575999998</v>
      </c>
      <c r="OE11" s="402">
        <v>38790026.735999994</v>
      </c>
      <c r="OF11" s="402">
        <v>6916069.932</v>
      </c>
      <c r="OG11" s="402">
        <v>7807635.7560000001</v>
      </c>
      <c r="OH11" s="402">
        <v>8185679.0760000013</v>
      </c>
      <c r="OI11" s="402">
        <v>4142858.5559999989</v>
      </c>
      <c r="OJ11" s="402">
        <v>2954759.8799999994</v>
      </c>
      <c r="OK11" s="402">
        <v>146190479.37600005</v>
      </c>
      <c r="OL11" s="402">
        <v>19364828.544000003</v>
      </c>
      <c r="OM11" s="402">
        <v>30526039.716000002</v>
      </c>
      <c r="ON11" s="402">
        <v>11923658.844000001</v>
      </c>
      <c r="OO11" s="402">
        <v>6960058.5479999995</v>
      </c>
      <c r="OP11" s="402">
        <v>5360393.5080000004</v>
      </c>
      <c r="OQ11" s="402">
        <v>43475066.976000004</v>
      </c>
      <c r="OR11" s="402">
        <v>5496907.8480000002</v>
      </c>
      <c r="OS11" s="402">
        <v>7815698.46</v>
      </c>
      <c r="OT11" s="402">
        <v>10620347.304</v>
      </c>
      <c r="OU11" s="402">
        <v>9079305.4440000001</v>
      </c>
      <c r="OV11" s="402">
        <v>17981759.399999999</v>
      </c>
      <c r="OW11" s="402">
        <v>6435694.6799999997</v>
      </c>
      <c r="OX11" s="402">
        <v>4034344.4159999997</v>
      </c>
      <c r="OY11" s="402">
        <v>4626022.1520000007</v>
      </c>
      <c r="OZ11" s="402">
        <v>135378206.412</v>
      </c>
      <c r="PA11" s="402">
        <v>3967937.0279999995</v>
      </c>
      <c r="PB11" s="402">
        <v>11648399.772</v>
      </c>
      <c r="PC11" s="402">
        <v>3720486.3119999999</v>
      </c>
      <c r="PD11" s="402">
        <v>7294617.8999999994</v>
      </c>
      <c r="PE11" s="402">
        <v>13165776.503999999</v>
      </c>
      <c r="PF11" s="402">
        <v>5050253.3279999997</v>
      </c>
      <c r="PG11" s="402">
        <v>3085126.0559999999</v>
      </c>
      <c r="PH11" s="402">
        <v>7529196.4199999999</v>
      </c>
      <c r="PI11" s="402">
        <v>6515441.8679999998</v>
      </c>
      <c r="PJ11" s="402">
        <v>5909594.1960000005</v>
      </c>
      <c r="PK11" s="402">
        <v>9831625.2479999997</v>
      </c>
      <c r="PL11" s="402">
        <v>6440342.5559999999</v>
      </c>
      <c r="PM11" s="402">
        <v>19671311.34</v>
      </c>
      <c r="PN11" s="402">
        <v>2654099.7000000002</v>
      </c>
      <c r="PO11" s="402">
        <v>3305795.5439999998</v>
      </c>
      <c r="PP11" s="402">
        <v>1541217.8399999999</v>
      </c>
      <c r="PQ11" s="402">
        <v>4440078.8880000003</v>
      </c>
      <c r="PR11" s="402">
        <v>325292473.30800003</v>
      </c>
      <c r="PS11" s="402">
        <v>4113359.352</v>
      </c>
      <c r="PT11" s="402">
        <v>5710637.784</v>
      </c>
      <c r="PU11" s="402">
        <v>4595538.6959999995</v>
      </c>
      <c r="PV11" s="402">
        <v>22694362.848000001</v>
      </c>
      <c r="PW11" s="402">
        <v>4420654.1640000008</v>
      </c>
      <c r="PX11" s="402">
        <v>16622454.539999999</v>
      </c>
      <c r="PY11" s="402">
        <v>9755322.9240000006</v>
      </c>
      <c r="PZ11" s="402">
        <v>14945269.080000002</v>
      </c>
      <c r="QA11" s="402">
        <v>2308799.3879999998</v>
      </c>
      <c r="QB11" s="402">
        <v>15828614.448000001</v>
      </c>
      <c r="QC11" s="402">
        <v>2668029.4559999998</v>
      </c>
      <c r="QD11" s="402">
        <v>4337768.1359999999</v>
      </c>
      <c r="QE11" s="402">
        <v>5496988.7280000001</v>
      </c>
      <c r="QF11" s="402">
        <v>6965532.4440000001</v>
      </c>
      <c r="QG11" s="402">
        <v>9073531.8000000007</v>
      </c>
      <c r="QH11" s="402">
        <v>3695129.5199999996</v>
      </c>
      <c r="QI11" s="402">
        <v>3821373.108</v>
      </c>
      <c r="QJ11" s="402">
        <v>4817101.8360000001</v>
      </c>
      <c r="QK11" s="402">
        <v>12575244.960000001</v>
      </c>
      <c r="QL11" s="402">
        <v>10080244.5</v>
      </c>
      <c r="QM11" s="402">
        <v>3968391.8279999997</v>
      </c>
      <c r="QN11" s="402">
        <v>357515.58</v>
      </c>
      <c r="QO11" s="402">
        <v>1232838.504</v>
      </c>
      <c r="QP11" s="402">
        <v>2212338.216</v>
      </c>
      <c r="QQ11" s="402">
        <v>1369801.8839999998</v>
      </c>
      <c r="QR11" s="402">
        <v>132039989.89199999</v>
      </c>
      <c r="QS11" s="402">
        <v>3730303.6680000001</v>
      </c>
      <c r="QT11" s="402">
        <v>16196530.404000001</v>
      </c>
      <c r="QU11" s="402">
        <v>7507359.9839999992</v>
      </c>
      <c r="QV11" s="402">
        <v>6924471.6839999994</v>
      </c>
      <c r="QW11" s="402">
        <v>9791540.7120000012</v>
      </c>
      <c r="QX11" s="402">
        <v>4719092.2200000007</v>
      </c>
      <c r="QY11" s="402">
        <v>10155022.332</v>
      </c>
      <c r="QZ11" s="402">
        <v>10586935.944000002</v>
      </c>
      <c r="RA11" s="402">
        <v>4457570.0520000001</v>
      </c>
      <c r="RB11" s="402">
        <v>3860110.7039999999</v>
      </c>
      <c r="RC11" s="402">
        <v>2379384.1319999998</v>
      </c>
      <c r="RD11" s="402">
        <v>1917328.7999999998</v>
      </c>
      <c r="RE11" s="402">
        <v>84194912.53199999</v>
      </c>
      <c r="RF11" s="402">
        <v>10369137.156000001</v>
      </c>
      <c r="RG11" s="402">
        <v>3090557.7239999999</v>
      </c>
      <c r="RH11" s="402">
        <v>8269022.4480000008</v>
      </c>
      <c r="RI11" s="402">
        <v>5700401.2680000011</v>
      </c>
      <c r="RJ11" s="402">
        <v>7913103.1560000004</v>
      </c>
      <c r="RK11" s="402">
        <v>12287055.599999998</v>
      </c>
      <c r="RL11" s="402">
        <v>4550721.0359999994</v>
      </c>
      <c r="RM11" s="402">
        <v>7610822.4120000005</v>
      </c>
      <c r="RN11" s="402">
        <v>8034267.5039999997</v>
      </c>
      <c r="RO11" s="402">
        <v>14643742.092</v>
      </c>
      <c r="RP11" s="402">
        <v>4086351.3360000001</v>
      </c>
      <c r="RQ11" s="402">
        <v>4199540.7359999996</v>
      </c>
      <c r="RR11" s="402">
        <v>6370131.9239999996</v>
      </c>
      <c r="RS11" s="402">
        <v>2689460.8560000001</v>
      </c>
      <c r="RT11" s="402">
        <v>7028753.5919999992</v>
      </c>
      <c r="RU11" s="402">
        <v>4856154.3480000002</v>
      </c>
      <c r="RV11" s="402">
        <v>2930697.2520000003</v>
      </c>
      <c r="RW11" s="402">
        <v>3554171.88</v>
      </c>
      <c r="RX11" s="402">
        <v>6479385.0360000003</v>
      </c>
      <c r="RY11" s="402">
        <v>56217734.064000003</v>
      </c>
      <c r="RZ11" s="402">
        <v>4044209.2319999998</v>
      </c>
      <c r="SA11" s="402">
        <v>8157688.9799999995</v>
      </c>
      <c r="SB11" s="402">
        <v>4138279.824</v>
      </c>
      <c r="SC11" s="402">
        <v>3833122.2960000001</v>
      </c>
      <c r="SD11" s="402">
        <v>4742735.352</v>
      </c>
      <c r="SE11" s="402">
        <v>4763346.4680000003</v>
      </c>
      <c r="SF11" s="402">
        <v>14547556.836000001</v>
      </c>
      <c r="SG11" s="402">
        <v>5092144.7280000001</v>
      </c>
      <c r="SH11" s="402">
        <v>5125316.2200000007</v>
      </c>
      <c r="SI11" s="402">
        <v>6495970.1999999993</v>
      </c>
      <c r="SJ11" s="402">
        <v>16205126.507999999</v>
      </c>
      <c r="SK11" s="402">
        <v>5217856.0079999994</v>
      </c>
      <c r="SL11" s="402">
        <v>5969577.2999999998</v>
      </c>
      <c r="SM11" s="402">
        <v>37919583.780000001</v>
      </c>
      <c r="SN11" s="402">
        <v>5901336.9960000003</v>
      </c>
      <c r="SO11" s="402">
        <v>5383269.8640000001</v>
      </c>
      <c r="SP11" s="402">
        <v>4740395.1959999995</v>
      </c>
      <c r="SQ11" s="402">
        <v>2236648.2719999999</v>
      </c>
      <c r="SR11" s="402">
        <v>6175048.7039999999</v>
      </c>
      <c r="SS11" s="402">
        <v>6406915.7280000001</v>
      </c>
      <c r="ST11" s="402">
        <v>7019086.4040000001</v>
      </c>
      <c r="SU11" s="402">
        <v>3960555.3839999996</v>
      </c>
      <c r="SV11" s="402">
        <v>16498772.52</v>
      </c>
      <c r="SW11" s="402">
        <v>15459490.092000002</v>
      </c>
      <c r="SX11" s="402">
        <v>2378430.6359999999</v>
      </c>
      <c r="SY11" s="402">
        <v>40335415.212000005</v>
      </c>
      <c r="SZ11" s="402">
        <v>6374723.8560000006</v>
      </c>
      <c r="TA11" s="402">
        <v>6816234.540000001</v>
      </c>
      <c r="TB11" s="402">
        <v>8835372.9360000007</v>
      </c>
      <c r="TC11" s="402">
        <v>4196374.7880000006</v>
      </c>
      <c r="TD11" s="402">
        <v>6315006.9839999992</v>
      </c>
      <c r="TE11" s="402">
        <v>3498625.068</v>
      </c>
      <c r="TF11" s="402">
        <v>4700134.9079999998</v>
      </c>
      <c r="TG11" s="402">
        <v>98313545.123999998</v>
      </c>
      <c r="TH11" s="402">
        <v>9604425.5999999996</v>
      </c>
      <c r="TI11" s="402">
        <v>4385443.8</v>
      </c>
      <c r="TJ11" s="402">
        <v>17573594.723999999</v>
      </c>
      <c r="TK11" s="402">
        <v>9060720.5040000007</v>
      </c>
      <c r="TL11" s="402">
        <v>7146122.6879999992</v>
      </c>
      <c r="TM11" s="402">
        <v>3764814</v>
      </c>
      <c r="TN11" s="402">
        <v>22664698.355999999</v>
      </c>
      <c r="TO11" s="402">
        <v>9153392.8319999985</v>
      </c>
      <c r="TP11" s="402">
        <v>10798846.500000002</v>
      </c>
      <c r="TQ11" s="402">
        <v>9977856.4560000002</v>
      </c>
      <c r="TR11" s="402">
        <v>6458143.0439999998</v>
      </c>
      <c r="TS11" s="402">
        <v>4297127.2440000009</v>
      </c>
      <c r="TT11" s="402">
        <v>7019317.3199999994</v>
      </c>
      <c r="TU11" s="402">
        <v>4898152.4160000002</v>
      </c>
      <c r="TV11" s="402">
        <v>5955061.0920000002</v>
      </c>
      <c r="TW11" s="402">
        <v>65628775.859999999</v>
      </c>
      <c r="TX11" s="402">
        <v>14076788.663999999</v>
      </c>
      <c r="TY11" s="402">
        <v>50521825.692000009</v>
      </c>
      <c r="TZ11" s="402">
        <v>15981612.228</v>
      </c>
      <c r="UA11" s="402">
        <v>6741264.6000000006</v>
      </c>
      <c r="UB11" s="402">
        <v>8177290.0799999991</v>
      </c>
      <c r="UC11" s="402">
        <v>80029933.439999998</v>
      </c>
      <c r="UD11" s="402">
        <v>5120877.6959999995</v>
      </c>
      <c r="UE11" s="402">
        <v>12633671.772</v>
      </c>
      <c r="UF11" s="402">
        <v>3256624.3680000002</v>
      </c>
      <c r="UG11" s="402">
        <v>3944781.8280000002</v>
      </c>
      <c r="UH11" s="402">
        <v>40429407.263999991</v>
      </c>
      <c r="UI11" s="402">
        <v>14342455.920000002</v>
      </c>
      <c r="UJ11" s="402">
        <v>21893539.248</v>
      </c>
      <c r="UK11" s="402">
        <v>13800158.880000003</v>
      </c>
      <c r="UL11" s="402">
        <v>10259768.891999999</v>
      </c>
      <c r="UM11" s="402">
        <v>26231452.667999998</v>
      </c>
      <c r="UN11" s="402">
        <v>159356026.296</v>
      </c>
      <c r="UO11" s="402">
        <v>7238286.2039999999</v>
      </c>
      <c r="UP11" s="402">
        <v>6649721.1840000004</v>
      </c>
      <c r="UQ11" s="402">
        <v>29810519.052000001</v>
      </c>
      <c r="UR11" s="402">
        <v>3979186.6320000002</v>
      </c>
      <c r="US11" s="402">
        <v>6082027.2480000006</v>
      </c>
      <c r="UT11" s="402">
        <v>27288903.096000005</v>
      </c>
      <c r="UU11" s="402">
        <v>4688895.66</v>
      </c>
      <c r="UV11" s="402">
        <v>5764041.6960000005</v>
      </c>
      <c r="UW11" s="402">
        <v>7518816.7080000006</v>
      </c>
      <c r="UX11" s="402">
        <v>9667740.7679999992</v>
      </c>
      <c r="UY11" s="402">
        <v>13044823.692</v>
      </c>
      <c r="UZ11" s="402">
        <v>8867872.7280000001</v>
      </c>
      <c r="VA11" s="402">
        <v>42410194.524000004</v>
      </c>
      <c r="VB11" s="402">
        <v>4255843.5</v>
      </c>
      <c r="VC11" s="402">
        <v>4230537.2039999999</v>
      </c>
      <c r="VD11" s="402">
        <v>4468753.5719999997</v>
      </c>
      <c r="VE11" s="402">
        <v>3696904.5719999997</v>
      </c>
      <c r="VF11" s="402">
        <v>15198235.560000001</v>
      </c>
      <c r="VG11" s="402">
        <v>4357360.4040000001</v>
      </c>
      <c r="VH11" s="402">
        <v>4973855.1960000005</v>
      </c>
      <c r="VI11" s="402">
        <v>4134309.9239999996</v>
      </c>
      <c r="VJ11" s="402">
        <v>85315625.316</v>
      </c>
      <c r="VK11" s="402">
        <v>7949419.3799999999</v>
      </c>
      <c r="VL11" s="402">
        <v>8474178.8159999996</v>
      </c>
      <c r="VM11" s="402">
        <v>10060837.392000001</v>
      </c>
      <c r="VN11" s="402">
        <v>9549447.839999998</v>
      </c>
      <c r="VO11" s="402">
        <v>10560440.364</v>
      </c>
      <c r="VP11" s="402">
        <v>12149958.995999999</v>
      </c>
      <c r="VQ11" s="402">
        <v>5955726</v>
      </c>
      <c r="VR11" s="402">
        <v>5683918.6679999996</v>
      </c>
      <c r="VS11" s="402">
        <v>23554590.300000001</v>
      </c>
      <c r="VT11" s="402">
        <v>5543290.4519999996</v>
      </c>
      <c r="VU11" s="402">
        <v>12287198.423999999</v>
      </c>
      <c r="VV11" s="402">
        <v>9146632.2359999996</v>
      </c>
      <c r="VW11" s="402">
        <v>7253456.1359999999</v>
      </c>
      <c r="VX11" s="402">
        <v>7399736.5319999997</v>
      </c>
      <c r="VY11" s="402">
        <v>217160686.39200002</v>
      </c>
      <c r="VZ11" s="402">
        <v>13622138.448000001</v>
      </c>
      <c r="WA11" s="402">
        <v>7558014.1799999997</v>
      </c>
      <c r="WB11" s="402">
        <v>5910489.9240000006</v>
      </c>
      <c r="WC11" s="402">
        <v>4271516.6639999999</v>
      </c>
      <c r="WD11" s="402">
        <v>13961051.148</v>
      </c>
      <c r="WE11" s="402">
        <v>195273261.14400002</v>
      </c>
      <c r="WF11" s="402">
        <v>20243807.196000002</v>
      </c>
      <c r="WG11" s="402">
        <v>9928099.5360000003</v>
      </c>
      <c r="WH11" s="402">
        <v>14950916.136</v>
      </c>
      <c r="WI11" s="402">
        <v>7007572.2719999999</v>
      </c>
      <c r="WJ11" s="402">
        <v>18598781.999999996</v>
      </c>
      <c r="WK11" s="402">
        <v>6046680.6960000005</v>
      </c>
      <c r="WL11" s="402">
        <v>17669349.239999998</v>
      </c>
      <c r="WM11" s="402">
        <v>21963069.444000002</v>
      </c>
      <c r="WN11" s="402">
        <v>7970091.2039999999</v>
      </c>
      <c r="WO11" s="402">
        <v>8554204.0319999978</v>
      </c>
      <c r="WP11" s="402">
        <v>15518920.248000002</v>
      </c>
      <c r="WQ11" s="402">
        <v>9432405.1319999974</v>
      </c>
      <c r="WR11" s="402">
        <v>23811634.211999997</v>
      </c>
      <c r="WS11" s="402">
        <v>32560361.951999996</v>
      </c>
      <c r="WT11" s="402">
        <v>6990024.0599999987</v>
      </c>
      <c r="WU11" s="402">
        <v>3699432.7319999998</v>
      </c>
      <c r="WV11" s="402">
        <v>3044085.6960000005</v>
      </c>
      <c r="WW11" s="402">
        <v>10838132.879999999</v>
      </c>
      <c r="WX11" s="402">
        <v>3187239.6720000003</v>
      </c>
      <c r="WY11" s="402">
        <v>2769929.3880000003</v>
      </c>
      <c r="WZ11" s="402">
        <v>6880537.4160000002</v>
      </c>
      <c r="XA11" s="402">
        <v>25728581.243999999</v>
      </c>
      <c r="XB11" s="402">
        <v>11370845.555999998</v>
      </c>
      <c r="XC11" s="402">
        <v>4186234.2</v>
      </c>
      <c r="XD11" s="402">
        <v>4873657.4760000007</v>
      </c>
      <c r="XE11" s="402">
        <v>2419983.8160000001</v>
      </c>
      <c r="XF11" s="402">
        <v>143344622.52000001</v>
      </c>
      <c r="XG11" s="402">
        <v>74327070.408000007</v>
      </c>
      <c r="XH11" s="402">
        <v>9564761.7839999981</v>
      </c>
      <c r="XI11" s="402">
        <v>34561010.340000004</v>
      </c>
      <c r="XJ11" s="402">
        <v>14006849.544</v>
      </c>
      <c r="XK11" s="402">
        <v>20273674.728000004</v>
      </c>
      <c r="XL11" s="402">
        <v>19684335.576000001</v>
      </c>
      <c r="XM11" s="402">
        <v>11629386.588000001</v>
      </c>
      <c r="XN11" s="402">
        <v>9721416.6359999999</v>
      </c>
      <c r="XO11" s="402">
        <v>36358039.667999998</v>
      </c>
      <c r="XP11" s="402">
        <v>15043483.32</v>
      </c>
      <c r="XQ11" s="402">
        <v>6658588.4519999996</v>
      </c>
      <c r="XR11" s="402">
        <v>6228030.2639999995</v>
      </c>
      <c r="XS11" s="402">
        <v>7145054.9399999995</v>
      </c>
      <c r="XT11" s="402">
        <v>9198336.7679999992</v>
      </c>
      <c r="XU11" s="402">
        <v>14511858.516000001</v>
      </c>
      <c r="XV11" s="402">
        <v>5582954.9879999999</v>
      </c>
      <c r="XW11" s="402">
        <v>5974497.8880000003</v>
      </c>
      <c r="XX11" s="402">
        <v>6049157.4839999992</v>
      </c>
      <c r="XY11" s="402">
        <v>6192990.2760000005</v>
      </c>
      <c r="XZ11" s="402">
        <v>8860136.0160000008</v>
      </c>
      <c r="YA11" s="402">
        <v>7541149.8479999993</v>
      </c>
      <c r="YB11" s="402">
        <v>6459184.3320000004</v>
      </c>
      <c r="YC11" s="402">
        <v>111044624.53199999</v>
      </c>
      <c r="YD11" s="402">
        <v>11047632.6</v>
      </c>
      <c r="YE11" s="402">
        <v>10727595.888</v>
      </c>
      <c r="YF11" s="402">
        <v>9575551.5240000002</v>
      </c>
      <c r="YG11" s="402">
        <v>28844048.232000001</v>
      </c>
      <c r="YH11" s="402">
        <v>9401193.7679999992</v>
      </c>
      <c r="YI11" s="402">
        <v>15042619.608000001</v>
      </c>
      <c r="YJ11" s="402">
        <v>7059908.7120000003</v>
      </c>
      <c r="YK11" s="402">
        <v>18981583.188000001</v>
      </c>
      <c r="YL11" s="402">
        <v>183319188.72</v>
      </c>
      <c r="YM11" s="402">
        <v>7605885.0240000002</v>
      </c>
      <c r="YN11" s="402">
        <v>7668109.6679999996</v>
      </c>
      <c r="YO11" s="402">
        <v>4159486.5480000004</v>
      </c>
      <c r="YP11" s="402">
        <v>9933466.811999999</v>
      </c>
      <c r="YQ11" s="402">
        <v>5690643.2400000002</v>
      </c>
      <c r="YR11" s="402">
        <v>1020538.3200000001</v>
      </c>
      <c r="YS11" s="402">
        <v>3003642.6719999993</v>
      </c>
      <c r="YT11" s="402">
        <v>34154068.824000001</v>
      </c>
      <c r="YU11" s="402">
        <v>6141641.5319999997</v>
      </c>
      <c r="YV11" s="402">
        <v>9284667.5520000011</v>
      </c>
      <c r="YW11" s="402">
        <v>9497724.4800000004</v>
      </c>
      <c r="YX11" s="402">
        <v>7122606.9600000009</v>
      </c>
      <c r="YY11" s="402">
        <v>5972821.0079999994</v>
      </c>
      <c r="YZ11" s="402">
        <v>4671648.2760000005</v>
      </c>
      <c r="ZA11" s="402">
        <v>43829182.128000006</v>
      </c>
      <c r="ZB11" s="402">
        <v>4956089.4120000005</v>
      </c>
      <c r="ZC11" s="402">
        <v>11367987.936000001</v>
      </c>
      <c r="ZD11" s="402">
        <v>11700026.388</v>
      </c>
      <c r="ZE11" s="402">
        <v>4738128.8400000008</v>
      </c>
      <c r="ZF11" s="402">
        <v>6932205.6120000007</v>
      </c>
      <c r="ZG11" s="402">
        <v>7806644.0640000002</v>
      </c>
      <c r="ZH11" s="402">
        <v>18863839.356000002</v>
      </c>
      <c r="ZI11" s="402">
        <v>16503234.635999998</v>
      </c>
      <c r="ZJ11" s="402">
        <v>163188447.66000003</v>
      </c>
      <c r="ZK11" s="402">
        <v>4838389.8720000004</v>
      </c>
      <c r="ZL11" s="402">
        <v>14288823.120000001</v>
      </c>
      <c r="ZM11" s="402">
        <v>34397022.347999997</v>
      </c>
      <c r="ZN11" s="402">
        <v>16645898.532</v>
      </c>
      <c r="ZO11" s="402">
        <v>5036599.0440000007</v>
      </c>
      <c r="ZP11" s="402">
        <v>9095330.7120000012</v>
      </c>
      <c r="ZQ11" s="402">
        <v>9364074.2520000003</v>
      </c>
      <c r="ZR11" s="402">
        <v>14718558.971999999</v>
      </c>
      <c r="ZS11" s="402">
        <v>30580334.076000001</v>
      </c>
      <c r="ZT11" s="402">
        <v>8201704.4400000004</v>
      </c>
      <c r="ZU11" s="402">
        <v>4760707.8959999997</v>
      </c>
      <c r="ZV11" s="402">
        <v>9135849.0720000006</v>
      </c>
      <c r="ZW11" s="402">
        <v>7225037.4360000007</v>
      </c>
      <c r="ZX11" s="402">
        <v>4599752.6160000004</v>
      </c>
      <c r="ZY11" s="402">
        <v>6923103.3719999995</v>
      </c>
      <c r="ZZ11" s="402">
        <v>9911187.6239999998</v>
      </c>
      <c r="AAA11" s="402">
        <v>3382183.8840000001</v>
      </c>
      <c r="AAB11" s="402">
        <v>14895903.936000001</v>
      </c>
      <c r="AAC11" s="402">
        <v>5484453.9720000001</v>
      </c>
      <c r="AAD11" s="402">
        <v>5016463.6320000002</v>
      </c>
      <c r="AAE11" s="402">
        <v>2613598.98</v>
      </c>
      <c r="AAF11" s="402">
        <v>33440164.739999998</v>
      </c>
      <c r="AAG11" s="402">
        <v>8975909.5440000016</v>
      </c>
      <c r="AAH11" s="402">
        <v>4531528.8599999994</v>
      </c>
      <c r="AAI11" s="402">
        <v>6556302.2639999995</v>
      </c>
      <c r="AAJ11" s="402">
        <v>8015700.5160000008</v>
      </c>
      <c r="AAK11" s="402">
        <v>10859051.184</v>
      </c>
      <c r="AAL11" s="402">
        <v>5334827.3879999993</v>
      </c>
      <c r="AAM11" s="402">
        <v>260479068.22799999</v>
      </c>
      <c r="AAN11" s="402">
        <v>6539832.5159999998</v>
      </c>
      <c r="AAO11" s="402">
        <v>5010820.0319999997</v>
      </c>
      <c r="AAP11" s="402">
        <v>12642290.628</v>
      </c>
      <c r="AAQ11" s="402">
        <v>9157810.7640000004</v>
      </c>
      <c r="AAR11" s="402">
        <v>8510990.5800000001</v>
      </c>
      <c r="AAS11" s="402">
        <v>10594156.727999998</v>
      </c>
      <c r="AAT11" s="402">
        <v>11695492.560000001</v>
      </c>
      <c r="AAU11" s="402">
        <v>13912213.247999998</v>
      </c>
      <c r="AAV11" s="402">
        <v>5856418.3559999997</v>
      </c>
      <c r="AAW11" s="402">
        <v>8244894.5520000001</v>
      </c>
      <c r="AAX11" s="402">
        <v>30331995.899999999</v>
      </c>
      <c r="AAY11" s="402">
        <v>15603889.92</v>
      </c>
      <c r="AAZ11" s="402">
        <v>6180197.5199999996</v>
      </c>
      <c r="ABA11" s="402">
        <v>2957684.2680000002</v>
      </c>
      <c r="ABB11" s="402">
        <v>10735066.488000002</v>
      </c>
      <c r="ABC11" s="402">
        <v>2870583.0839999998</v>
      </c>
      <c r="ABD11" s="402">
        <v>6414178.3559999997</v>
      </c>
      <c r="ABE11" s="402">
        <v>8925186.5999999996</v>
      </c>
      <c r="ABF11" s="402">
        <v>43663955.879999995</v>
      </c>
      <c r="ABG11" s="402">
        <v>26864501.400000002</v>
      </c>
      <c r="ABH11" s="402">
        <v>2837452.4159999997</v>
      </c>
      <c r="ABI11" s="402">
        <v>3831477.9479999994</v>
      </c>
      <c r="ABJ11" s="402">
        <v>3600428.46</v>
      </c>
      <c r="ABK11" s="402">
        <v>2652997.9079999998</v>
      </c>
      <c r="ABL11" s="402">
        <v>5747920.8480000002</v>
      </c>
      <c r="ABM11" s="402">
        <v>47187415.224000007</v>
      </c>
      <c r="ABN11" s="402">
        <v>6040072.9440000001</v>
      </c>
      <c r="ABO11" s="402">
        <v>7473140.6640000008</v>
      </c>
      <c r="ABP11" s="402">
        <v>9079506.540000001</v>
      </c>
      <c r="ABQ11" s="402">
        <v>14660115.011999998</v>
      </c>
      <c r="ABR11" s="402">
        <v>11856008.280000001</v>
      </c>
      <c r="ABS11" s="402">
        <v>8381970.1200000001</v>
      </c>
      <c r="ABT11" s="402">
        <v>9219034.5</v>
      </c>
      <c r="ABU11" s="402">
        <v>2455011.12</v>
      </c>
      <c r="ABV11" s="402">
        <v>74148214.572000012</v>
      </c>
      <c r="ABW11" s="402">
        <v>4312658.4359999998</v>
      </c>
      <c r="ABX11" s="402">
        <v>10606934.196</v>
      </c>
      <c r="ABY11" s="402">
        <v>7871820.9479999989</v>
      </c>
      <c r="ABZ11" s="402">
        <v>4480210.4159999993</v>
      </c>
      <c r="ACA11" s="402">
        <v>78111703.716000006</v>
      </c>
      <c r="ACB11" s="402">
        <v>3905059.0560000008</v>
      </c>
      <c r="ACC11" s="402">
        <v>6509155.2360000005</v>
      </c>
      <c r="ACD11" s="402">
        <v>6984664.3080000002</v>
      </c>
      <c r="ACE11" s="402">
        <v>9032735.9159999993</v>
      </c>
      <c r="ACF11" s="402">
        <v>4654754.0520000001</v>
      </c>
      <c r="ACG11" s="402">
        <v>113004912.336</v>
      </c>
      <c r="ACH11" s="402">
        <v>2602644.324</v>
      </c>
      <c r="ACI11" s="402">
        <v>5464628.6159999995</v>
      </c>
      <c r="ACJ11" s="402">
        <v>18274861.751999997</v>
      </c>
      <c r="ACK11" s="402">
        <v>3696815.2439999999</v>
      </c>
      <c r="ACL11" s="402">
        <v>4073544.6119999997</v>
      </c>
      <c r="ACM11" s="402">
        <v>4103817.852</v>
      </c>
      <c r="ACN11" s="402">
        <v>13532038.595999999</v>
      </c>
      <c r="ACO11" s="402">
        <v>31456777.151999995</v>
      </c>
      <c r="ACP11" s="402">
        <v>5168145.120000001</v>
      </c>
      <c r="ACQ11" s="402">
        <v>7164807.9959999993</v>
      </c>
      <c r="ACR11" s="402">
        <v>8542274.5920000002</v>
      </c>
      <c r="ACS11" s="402">
        <v>3475459.98</v>
      </c>
      <c r="ACT11" s="402">
        <v>21447425.651999999</v>
      </c>
      <c r="ACU11" s="402">
        <v>12630607.824000001</v>
      </c>
      <c r="ACV11" s="402">
        <v>7206239.4359999988</v>
      </c>
      <c r="ACW11" s="402">
        <v>5364158.8439999996</v>
      </c>
      <c r="ACX11" s="402">
        <v>3268653.1680000005</v>
      </c>
      <c r="ACY11" s="402">
        <v>4896432.4200000009</v>
      </c>
      <c r="ACZ11" s="402">
        <v>3836217.1799999997</v>
      </c>
      <c r="ADA11" s="402">
        <v>5756867.6639999999</v>
      </c>
      <c r="ADB11" s="402">
        <v>917075.29200000002</v>
      </c>
      <c r="ADC11" s="402">
        <v>5131620.6719999993</v>
      </c>
      <c r="ADD11" s="402">
        <v>24060781.908</v>
      </c>
      <c r="ADE11" s="402">
        <v>24967461.372000001</v>
      </c>
      <c r="ADF11" s="402">
        <v>5410293.6119999997</v>
      </c>
      <c r="ADG11" s="402">
        <v>11350622.795999998</v>
      </c>
      <c r="ADH11" s="402">
        <v>6979702.7039999999</v>
      </c>
      <c r="ADI11" s="402">
        <v>5627122.3319999995</v>
      </c>
      <c r="ADJ11" s="402">
        <v>16368966.504000001</v>
      </c>
      <c r="ADK11" s="402">
        <v>6760008.1079999991</v>
      </c>
      <c r="ADL11" s="402">
        <v>11347019.544</v>
      </c>
      <c r="ADM11" s="402">
        <v>202045552.47600001</v>
      </c>
      <c r="ADN11" s="402">
        <v>13782981.828</v>
      </c>
      <c r="ADO11" s="402">
        <v>14329311.672000002</v>
      </c>
      <c r="ADP11" s="402">
        <v>36884615.039999999</v>
      </c>
      <c r="ADQ11" s="402">
        <v>2928920.3279999997</v>
      </c>
      <c r="ADR11" s="402">
        <v>6303659.8920000009</v>
      </c>
      <c r="ADS11" s="402">
        <v>7944770.9760000007</v>
      </c>
      <c r="ADT11" s="402">
        <v>3067991.2199999997</v>
      </c>
      <c r="ADU11" s="402">
        <v>331392275.20799994</v>
      </c>
      <c r="ADV11" s="402">
        <v>18254540.796</v>
      </c>
      <c r="ADW11" s="402">
        <v>22954054.535999998</v>
      </c>
      <c r="ADX11" s="402">
        <v>4935956.8559999997</v>
      </c>
      <c r="ADY11" s="402">
        <v>21705124.223999999</v>
      </c>
      <c r="ADZ11" s="402">
        <v>21398603.112000003</v>
      </c>
      <c r="AEA11" s="402">
        <v>5799985.3320000004</v>
      </c>
      <c r="AEB11" s="402">
        <v>5601922.2360000005</v>
      </c>
      <c r="AEC11" s="402">
        <v>5569683.6719999993</v>
      </c>
      <c r="AED11" s="402">
        <v>4421497.2479999997</v>
      </c>
      <c r="AEE11" s="402">
        <v>11446568.388</v>
      </c>
      <c r="AEF11" s="402">
        <v>10016715.540000001</v>
      </c>
      <c r="AEG11" s="402">
        <v>6902745.3239999991</v>
      </c>
      <c r="AEH11" s="402">
        <v>3444562.4879999999</v>
      </c>
      <c r="AEI11" s="402">
        <v>6100862.3999999994</v>
      </c>
      <c r="AEJ11" s="402">
        <v>10103151.707999999</v>
      </c>
      <c r="AEK11" s="402">
        <v>4864470.54</v>
      </c>
      <c r="AEL11" s="402">
        <v>10058759.556</v>
      </c>
      <c r="AEM11" s="402">
        <v>3663680.3760000002</v>
      </c>
      <c r="AEN11" s="402">
        <v>6266362.9079999998</v>
      </c>
      <c r="AEO11" s="402">
        <v>189657091.104</v>
      </c>
      <c r="AEP11" s="402">
        <v>8847896.1239999998</v>
      </c>
      <c r="AEQ11" s="402">
        <v>7882413.6959999995</v>
      </c>
      <c r="AER11" s="402">
        <v>5053421.5799999991</v>
      </c>
      <c r="AES11" s="402">
        <v>5634629.0279999999</v>
      </c>
      <c r="AET11" s="402">
        <v>7883166.756000001</v>
      </c>
      <c r="AEU11" s="402">
        <v>4436824.9919999996</v>
      </c>
      <c r="AEV11" s="402">
        <v>5690248.4519999996</v>
      </c>
      <c r="AEW11" s="402">
        <v>6750453.8640000001</v>
      </c>
      <c r="AEX11" s="402">
        <v>3752774.7600000002</v>
      </c>
      <c r="AEY11" s="402">
        <v>66363297.33600001</v>
      </c>
      <c r="AEZ11" s="402">
        <v>39562356.647999994</v>
      </c>
      <c r="AFA11" s="402">
        <v>49064651.556000009</v>
      </c>
      <c r="AFB11" s="402">
        <v>9439718.4839999974</v>
      </c>
      <c r="AFC11" s="402">
        <v>15192442.211999997</v>
      </c>
      <c r="AFD11" s="402">
        <v>11644345.896</v>
      </c>
      <c r="AFE11" s="402">
        <v>7643104.9440000011</v>
      </c>
      <c r="AFF11" s="402">
        <v>11324399.016000001</v>
      </c>
      <c r="AFG11" s="402">
        <v>5635920.8760000002</v>
      </c>
      <c r="AFH11" s="402">
        <v>10926733.092</v>
      </c>
      <c r="AFI11" s="402">
        <v>6814191.1799999997</v>
      </c>
      <c r="AFJ11" s="402">
        <v>8754705.4800000004</v>
      </c>
      <c r="AFK11" s="402">
        <v>11628315.599999998</v>
      </c>
      <c r="AFL11" s="402">
        <v>53711329.151999995</v>
      </c>
      <c r="AFM11" s="402">
        <v>22898864.567999996</v>
      </c>
      <c r="AFN11" s="402">
        <v>20505901.872000001</v>
      </c>
      <c r="AFO11" s="402">
        <v>14037100.319999998</v>
      </c>
      <c r="AFP11" s="402">
        <v>14651609.555999998</v>
      </c>
      <c r="AFQ11" s="402">
        <v>9624651.8399999999</v>
      </c>
      <c r="AFR11" s="402">
        <v>8659300.3200000003</v>
      </c>
      <c r="AFS11" s="402">
        <v>26621249.759999998</v>
      </c>
      <c r="AFT11" s="402">
        <v>17683749.887999997</v>
      </c>
      <c r="AFU11" s="402">
        <v>8033496.7080000006</v>
      </c>
      <c r="AFV11" s="402">
        <v>19344823.116</v>
      </c>
      <c r="AFW11" s="402">
        <v>8678742.3120000008</v>
      </c>
      <c r="AFX11" s="402">
        <v>69567070.320000008</v>
      </c>
      <c r="AFY11" s="402">
        <v>8422971.7199999988</v>
      </c>
      <c r="AFZ11" s="402">
        <v>3974263.2839999995</v>
      </c>
      <c r="AGA11" s="402">
        <v>5210323.26</v>
      </c>
      <c r="AGB11" s="402">
        <v>18772656.131999999</v>
      </c>
      <c r="AGC11" s="402">
        <v>6397944.0359999994</v>
      </c>
      <c r="AGD11" s="402">
        <v>4254089.0759999994</v>
      </c>
      <c r="AGE11" s="402">
        <v>4270156.3439999996</v>
      </c>
      <c r="AGF11" s="402">
        <v>3539577.4200000004</v>
      </c>
      <c r="AGG11" s="402">
        <v>5277587.58</v>
      </c>
      <c r="AGH11" s="402">
        <v>3859972.2</v>
      </c>
      <c r="AGI11" s="402">
        <v>290260930.12799996</v>
      </c>
      <c r="AGJ11" s="402">
        <v>20685544.344000001</v>
      </c>
      <c r="AGK11" s="402">
        <v>14989458.036</v>
      </c>
      <c r="AGL11" s="402">
        <v>9728921.8440000005</v>
      </c>
      <c r="AGM11" s="402">
        <v>19591059.18</v>
      </c>
      <c r="AGN11" s="402">
        <v>21694594.775999997</v>
      </c>
      <c r="AGO11" s="402">
        <v>7836371.04</v>
      </c>
      <c r="AGP11" s="402">
        <v>9077009.9519999996</v>
      </c>
      <c r="AGQ11" s="402">
        <v>207642166.56</v>
      </c>
      <c r="AGR11" s="402">
        <v>112236838.42800002</v>
      </c>
      <c r="AGS11" s="402">
        <v>8946357.2640000023</v>
      </c>
      <c r="AGT11" s="402">
        <v>19667867.352000006</v>
      </c>
      <c r="AGU11" s="402">
        <v>22821341.040000003</v>
      </c>
      <c r="AGV11" s="402">
        <v>22687781.508000001</v>
      </c>
      <c r="AGW11" s="402">
        <v>43396365.335999995</v>
      </c>
      <c r="AGX11" s="402">
        <v>9963723.1079999991</v>
      </c>
      <c r="AGY11" s="402">
        <v>3490406.7239999999</v>
      </c>
      <c r="AGZ11" s="402">
        <v>6242635.5479999995</v>
      </c>
      <c r="AHA11" s="402">
        <v>24303815.760000002</v>
      </c>
      <c r="AHB11" s="402">
        <v>5946272.7960000001</v>
      </c>
      <c r="AHC11" s="402">
        <v>9171760.4759999998</v>
      </c>
      <c r="AHD11" s="402">
        <v>6269510.8200000003</v>
      </c>
      <c r="AHE11" s="402">
        <v>6589880.3279999997</v>
      </c>
      <c r="AHF11" s="402">
        <v>7996170.0959999999</v>
      </c>
      <c r="AHG11" s="402">
        <v>5491260.8879999993</v>
      </c>
      <c r="AHH11" s="402">
        <v>35552576.339999996</v>
      </c>
      <c r="AHI11" s="402">
        <v>5697793.8119999999</v>
      </c>
      <c r="AHJ11" s="402">
        <v>6022462.9680000003</v>
      </c>
      <c r="AHK11" s="402">
        <v>9494718.9120000005</v>
      </c>
      <c r="AHL11" s="402">
        <v>15662558.352</v>
      </c>
      <c r="AHM11" s="402">
        <v>9007213.4279999994</v>
      </c>
      <c r="AHN11" s="402">
        <v>21609353.903999999</v>
      </c>
    </row>
    <row r="12" spans="1:898" s="404" customFormat="1" ht="16.8" customHeight="1">
      <c r="A12" s="403" t="s">
        <v>1231</v>
      </c>
      <c r="B12" s="404" t="s">
        <v>1235</v>
      </c>
      <c r="C12" s="405">
        <v>875589416.23200011</v>
      </c>
      <c r="D12" s="405">
        <v>0</v>
      </c>
      <c r="E12" s="405">
        <v>0</v>
      </c>
      <c r="F12" s="405">
        <v>0</v>
      </c>
      <c r="G12" s="405">
        <v>0</v>
      </c>
      <c r="H12" s="405">
        <v>0</v>
      </c>
      <c r="I12" s="405">
        <v>0</v>
      </c>
      <c r="J12" s="405">
        <v>0</v>
      </c>
      <c r="K12" s="405">
        <v>0</v>
      </c>
      <c r="L12" s="405">
        <v>0</v>
      </c>
      <c r="M12" s="405">
        <v>0</v>
      </c>
      <c r="N12" s="405">
        <v>0</v>
      </c>
      <c r="O12" s="405">
        <v>0</v>
      </c>
      <c r="P12" s="405">
        <v>0</v>
      </c>
      <c r="Q12" s="405">
        <v>0</v>
      </c>
      <c r="R12" s="405">
        <v>0</v>
      </c>
      <c r="S12" s="405">
        <v>0</v>
      </c>
      <c r="T12" s="405">
        <v>0</v>
      </c>
      <c r="U12" s="405">
        <v>0</v>
      </c>
      <c r="V12" s="405">
        <v>0</v>
      </c>
      <c r="W12" s="405">
        <v>0</v>
      </c>
      <c r="X12" s="405">
        <v>0</v>
      </c>
      <c r="Y12" s="405">
        <v>0</v>
      </c>
      <c r="Z12" s="405">
        <v>0</v>
      </c>
      <c r="AA12" s="405">
        <v>2926674124.6679997</v>
      </c>
      <c r="AB12" s="405">
        <v>0</v>
      </c>
      <c r="AC12" s="405">
        <v>0</v>
      </c>
      <c r="AD12" s="405">
        <v>0</v>
      </c>
      <c r="AE12" s="405">
        <v>0</v>
      </c>
      <c r="AF12" s="405">
        <v>0</v>
      </c>
      <c r="AG12" s="405">
        <v>0</v>
      </c>
      <c r="AH12" s="405">
        <v>0</v>
      </c>
      <c r="AI12" s="405">
        <v>0</v>
      </c>
      <c r="AJ12" s="405">
        <v>0</v>
      </c>
      <c r="AK12" s="405">
        <v>0</v>
      </c>
      <c r="AL12" s="405">
        <v>0</v>
      </c>
      <c r="AM12" s="405">
        <v>0</v>
      </c>
      <c r="AN12" s="405">
        <v>0</v>
      </c>
      <c r="AO12" s="405">
        <v>0</v>
      </c>
      <c r="AP12" s="405">
        <v>0</v>
      </c>
      <c r="AQ12" s="405">
        <v>0</v>
      </c>
      <c r="AR12" s="405">
        <v>0</v>
      </c>
      <c r="AS12" s="405">
        <v>0</v>
      </c>
      <c r="AT12" s="405">
        <v>0</v>
      </c>
      <c r="AU12" s="405">
        <v>0</v>
      </c>
      <c r="AV12" s="405">
        <v>0</v>
      </c>
      <c r="AW12" s="405">
        <v>0</v>
      </c>
      <c r="AX12" s="405">
        <v>0</v>
      </c>
      <c r="AY12" s="405">
        <v>0</v>
      </c>
      <c r="AZ12" s="405">
        <v>0</v>
      </c>
      <c r="BA12" s="405">
        <v>0</v>
      </c>
      <c r="BB12" s="405">
        <v>0</v>
      </c>
      <c r="BC12" s="405">
        <v>0</v>
      </c>
      <c r="BD12" s="405">
        <v>0</v>
      </c>
      <c r="BE12" s="405">
        <v>0</v>
      </c>
      <c r="BF12" s="405">
        <v>0</v>
      </c>
      <c r="BG12" s="405">
        <v>0</v>
      </c>
      <c r="BH12" s="405">
        <v>0</v>
      </c>
      <c r="BI12" s="405">
        <v>0</v>
      </c>
      <c r="BJ12" s="405">
        <v>0</v>
      </c>
      <c r="BK12" s="405">
        <v>0</v>
      </c>
      <c r="BL12" s="405">
        <v>0</v>
      </c>
      <c r="BM12" s="405">
        <v>0</v>
      </c>
      <c r="BN12" s="405">
        <v>0</v>
      </c>
      <c r="BO12" s="405">
        <v>0</v>
      </c>
      <c r="BP12" s="405">
        <v>0</v>
      </c>
      <c r="BQ12" s="405">
        <v>0</v>
      </c>
      <c r="BR12" s="405">
        <v>0</v>
      </c>
      <c r="BS12" s="405">
        <v>0</v>
      </c>
      <c r="BT12" s="405">
        <v>0</v>
      </c>
      <c r="BU12" s="405">
        <v>0</v>
      </c>
      <c r="BV12" s="405">
        <v>0</v>
      </c>
      <c r="BW12" s="405">
        <v>78715568.076000005</v>
      </c>
      <c r="BX12" s="405">
        <v>383843660.90399998</v>
      </c>
      <c r="BY12" s="405">
        <v>0</v>
      </c>
      <c r="BZ12" s="405">
        <v>0</v>
      </c>
      <c r="CA12" s="405">
        <v>0</v>
      </c>
      <c r="CB12" s="405">
        <v>0</v>
      </c>
      <c r="CC12" s="405">
        <v>0</v>
      </c>
      <c r="CD12" s="405">
        <v>0</v>
      </c>
      <c r="CE12" s="405">
        <v>0</v>
      </c>
      <c r="CF12" s="405">
        <v>1262179240.9919999</v>
      </c>
      <c r="CG12" s="405">
        <v>0</v>
      </c>
      <c r="CH12" s="405">
        <v>0</v>
      </c>
      <c r="CI12" s="405">
        <v>0</v>
      </c>
      <c r="CJ12" s="405">
        <v>0</v>
      </c>
      <c r="CK12" s="405">
        <v>0</v>
      </c>
      <c r="CL12" s="405">
        <v>0</v>
      </c>
      <c r="CM12" s="405">
        <v>0</v>
      </c>
      <c r="CN12" s="405">
        <v>0</v>
      </c>
      <c r="CO12" s="405">
        <v>0</v>
      </c>
      <c r="CP12" s="405">
        <v>0</v>
      </c>
      <c r="CQ12" s="405">
        <v>0</v>
      </c>
      <c r="CR12" s="405">
        <v>0</v>
      </c>
      <c r="CS12" s="405">
        <v>0</v>
      </c>
      <c r="CT12" s="405">
        <v>0</v>
      </c>
      <c r="CU12" s="405">
        <v>0</v>
      </c>
      <c r="CV12" s="405">
        <v>0</v>
      </c>
      <c r="CW12" s="405">
        <v>0</v>
      </c>
      <c r="CX12" s="405">
        <v>0</v>
      </c>
      <c r="CY12" s="405">
        <v>0</v>
      </c>
      <c r="CZ12" s="405">
        <v>0</v>
      </c>
      <c r="DA12" s="405">
        <v>0</v>
      </c>
      <c r="DB12" s="405">
        <v>0</v>
      </c>
      <c r="DC12" s="405">
        <v>0</v>
      </c>
      <c r="DD12" s="405">
        <v>0</v>
      </c>
      <c r="DE12" s="405">
        <v>0</v>
      </c>
      <c r="DF12" s="405">
        <v>0</v>
      </c>
      <c r="DG12" s="405">
        <v>0</v>
      </c>
      <c r="DH12" s="405">
        <v>0</v>
      </c>
      <c r="DI12" s="405">
        <v>0</v>
      </c>
      <c r="DJ12" s="405">
        <v>0</v>
      </c>
      <c r="DK12" s="405">
        <v>0</v>
      </c>
      <c r="DL12" s="405">
        <v>20433177.131999999</v>
      </c>
      <c r="DM12" s="405">
        <v>1815503.784</v>
      </c>
      <c r="DN12" s="405">
        <v>0</v>
      </c>
      <c r="DO12" s="405">
        <v>0</v>
      </c>
      <c r="DP12" s="405">
        <v>0</v>
      </c>
      <c r="DQ12" s="405">
        <v>0</v>
      </c>
      <c r="DR12" s="405">
        <v>0</v>
      </c>
      <c r="DS12" s="405">
        <v>0</v>
      </c>
      <c r="DT12" s="405">
        <v>0</v>
      </c>
      <c r="DU12" s="405">
        <v>483236962.89600003</v>
      </c>
      <c r="DV12" s="405">
        <v>0</v>
      </c>
      <c r="DW12" s="405">
        <v>0</v>
      </c>
      <c r="DX12" s="405">
        <v>0</v>
      </c>
      <c r="DY12" s="405">
        <v>0</v>
      </c>
      <c r="DZ12" s="405">
        <v>0</v>
      </c>
      <c r="EA12" s="405">
        <v>0</v>
      </c>
      <c r="EB12" s="405">
        <v>0</v>
      </c>
      <c r="EC12" s="405">
        <v>0</v>
      </c>
      <c r="ED12" s="405">
        <v>74931452.004000008</v>
      </c>
      <c r="EE12" s="405">
        <v>25513985.664000001</v>
      </c>
      <c r="EF12" s="405">
        <v>0</v>
      </c>
      <c r="EG12" s="405">
        <v>0</v>
      </c>
      <c r="EH12" s="405">
        <v>0</v>
      </c>
      <c r="EI12" s="405">
        <v>0</v>
      </c>
      <c r="EJ12" s="405">
        <v>0</v>
      </c>
      <c r="EK12" s="405">
        <v>0</v>
      </c>
      <c r="EL12" s="405">
        <v>0</v>
      </c>
      <c r="EM12" s="405">
        <v>390213378.39600003</v>
      </c>
      <c r="EN12" s="405">
        <v>0</v>
      </c>
      <c r="EO12" s="405">
        <v>0</v>
      </c>
      <c r="EP12" s="405">
        <v>0</v>
      </c>
      <c r="EQ12" s="405">
        <v>0</v>
      </c>
      <c r="ER12" s="405">
        <v>0</v>
      </c>
      <c r="ES12" s="405">
        <v>0</v>
      </c>
      <c r="ET12" s="405">
        <v>0</v>
      </c>
      <c r="EU12" s="405">
        <v>0</v>
      </c>
      <c r="EV12" s="405">
        <v>0</v>
      </c>
      <c r="EW12" s="405">
        <v>0</v>
      </c>
      <c r="EX12" s="405">
        <v>0</v>
      </c>
      <c r="EY12" s="405">
        <v>0</v>
      </c>
      <c r="EZ12" s="405">
        <v>0</v>
      </c>
      <c r="FA12" s="405">
        <v>0</v>
      </c>
      <c r="FB12" s="405">
        <v>0</v>
      </c>
      <c r="FC12" s="405">
        <v>0</v>
      </c>
      <c r="FD12" s="405">
        <v>0</v>
      </c>
      <c r="FE12" s="405">
        <v>0</v>
      </c>
      <c r="FF12" s="405">
        <v>0</v>
      </c>
      <c r="FG12" s="405">
        <v>0</v>
      </c>
      <c r="FH12" s="405">
        <v>216463987.35600001</v>
      </c>
      <c r="FI12" s="405">
        <v>0</v>
      </c>
      <c r="FJ12" s="405">
        <v>0</v>
      </c>
      <c r="FK12" s="405">
        <v>0</v>
      </c>
      <c r="FL12" s="405">
        <v>0</v>
      </c>
      <c r="FM12" s="405">
        <v>77791.200000000012</v>
      </c>
      <c r="FN12" s="405">
        <v>0</v>
      </c>
      <c r="FO12" s="405">
        <v>0</v>
      </c>
      <c r="FP12" s="405">
        <v>0</v>
      </c>
      <c r="FQ12" s="405">
        <v>0</v>
      </c>
      <c r="FR12" s="405">
        <v>0</v>
      </c>
      <c r="FS12" s="405">
        <v>0</v>
      </c>
      <c r="FT12" s="405">
        <v>0</v>
      </c>
      <c r="FU12" s="405">
        <v>0</v>
      </c>
      <c r="FV12" s="405">
        <v>0</v>
      </c>
      <c r="FW12" s="405">
        <v>0</v>
      </c>
      <c r="FX12" s="405">
        <v>0</v>
      </c>
      <c r="FY12" s="405">
        <v>0</v>
      </c>
      <c r="FZ12" s="405">
        <v>0</v>
      </c>
      <c r="GA12" s="405">
        <v>0</v>
      </c>
      <c r="GB12" s="405">
        <v>0</v>
      </c>
      <c r="GC12" s="405">
        <v>0</v>
      </c>
      <c r="GD12" s="405">
        <v>4498822.6320000002</v>
      </c>
      <c r="GE12" s="405">
        <v>0</v>
      </c>
      <c r="GF12" s="405">
        <v>0</v>
      </c>
      <c r="GG12" s="405">
        <v>0</v>
      </c>
      <c r="GH12" s="405">
        <v>0</v>
      </c>
      <c r="GI12" s="405">
        <v>137365.91999999998</v>
      </c>
      <c r="GJ12" s="405">
        <v>0</v>
      </c>
      <c r="GK12" s="405">
        <v>0</v>
      </c>
      <c r="GL12" s="405">
        <v>0</v>
      </c>
      <c r="GM12" s="405">
        <v>0</v>
      </c>
      <c r="GN12" s="405">
        <v>0</v>
      </c>
      <c r="GO12" s="405">
        <v>0</v>
      </c>
      <c r="GP12" s="405">
        <v>1098456</v>
      </c>
      <c r="GQ12" s="405">
        <v>0</v>
      </c>
      <c r="GR12" s="405">
        <v>0</v>
      </c>
      <c r="GS12" s="405">
        <v>0</v>
      </c>
      <c r="GT12" s="405">
        <v>0</v>
      </c>
      <c r="GU12" s="405">
        <v>0</v>
      </c>
      <c r="GV12" s="405">
        <v>0</v>
      </c>
      <c r="GW12" s="405">
        <v>0</v>
      </c>
      <c r="GX12" s="405">
        <v>0</v>
      </c>
      <c r="GY12" s="405">
        <v>0</v>
      </c>
      <c r="GZ12" s="405">
        <v>0</v>
      </c>
      <c r="HA12" s="405">
        <v>0</v>
      </c>
      <c r="HB12" s="405">
        <v>0</v>
      </c>
      <c r="HC12" s="405">
        <v>0</v>
      </c>
      <c r="HD12" s="405">
        <v>0</v>
      </c>
      <c r="HE12" s="405">
        <v>0</v>
      </c>
      <c r="HF12" s="405">
        <v>0</v>
      </c>
      <c r="HG12" s="405">
        <v>0</v>
      </c>
      <c r="HH12" s="405">
        <v>0</v>
      </c>
      <c r="HI12" s="405">
        <v>0</v>
      </c>
      <c r="HJ12" s="405">
        <v>0</v>
      </c>
      <c r="HK12" s="405">
        <v>0</v>
      </c>
      <c r="HL12" s="405">
        <v>0</v>
      </c>
      <c r="HM12" s="405">
        <v>0</v>
      </c>
      <c r="HN12" s="405">
        <v>0</v>
      </c>
      <c r="HO12" s="405">
        <v>0</v>
      </c>
      <c r="HP12" s="405">
        <v>0</v>
      </c>
      <c r="HQ12" s="405">
        <v>0</v>
      </c>
      <c r="HR12" s="405">
        <v>0</v>
      </c>
      <c r="HS12" s="405">
        <v>0</v>
      </c>
      <c r="HT12" s="405">
        <v>0</v>
      </c>
      <c r="HU12" s="405">
        <v>0</v>
      </c>
      <c r="HV12" s="405">
        <v>0</v>
      </c>
      <c r="HW12" s="405">
        <v>0</v>
      </c>
      <c r="HX12" s="405">
        <v>0</v>
      </c>
      <c r="HY12" s="405">
        <v>0</v>
      </c>
      <c r="HZ12" s="405">
        <v>0</v>
      </c>
      <c r="IA12" s="405">
        <v>0</v>
      </c>
      <c r="IB12" s="405">
        <v>0</v>
      </c>
      <c r="IC12" s="405">
        <v>0</v>
      </c>
      <c r="ID12" s="405">
        <v>0</v>
      </c>
      <c r="IE12" s="405">
        <v>0</v>
      </c>
      <c r="IF12" s="405">
        <v>0</v>
      </c>
      <c r="IG12" s="405">
        <v>0</v>
      </c>
      <c r="IH12" s="405">
        <v>122814291.44400001</v>
      </c>
      <c r="II12" s="405">
        <v>0</v>
      </c>
      <c r="IJ12" s="405">
        <v>0</v>
      </c>
      <c r="IK12" s="405">
        <v>0</v>
      </c>
      <c r="IL12" s="405">
        <v>0</v>
      </c>
      <c r="IM12" s="405">
        <v>0</v>
      </c>
      <c r="IN12" s="405">
        <v>0</v>
      </c>
      <c r="IO12" s="405">
        <v>0</v>
      </c>
      <c r="IP12" s="405">
        <v>0</v>
      </c>
      <c r="IQ12" s="405">
        <v>0</v>
      </c>
      <c r="IR12" s="405">
        <v>0</v>
      </c>
      <c r="IS12" s="405">
        <v>0</v>
      </c>
      <c r="IT12" s="405">
        <v>0</v>
      </c>
      <c r="IU12" s="405">
        <v>0</v>
      </c>
      <c r="IV12" s="405">
        <v>0</v>
      </c>
      <c r="IW12" s="405">
        <v>0</v>
      </c>
      <c r="IX12" s="405">
        <v>0</v>
      </c>
      <c r="IY12" s="405">
        <v>0</v>
      </c>
      <c r="IZ12" s="405">
        <v>0</v>
      </c>
      <c r="JA12" s="405">
        <v>0</v>
      </c>
      <c r="JB12" s="405">
        <v>0</v>
      </c>
      <c r="JC12" s="405">
        <v>0</v>
      </c>
      <c r="JD12" s="405">
        <v>390148054.30800003</v>
      </c>
      <c r="JE12" s="405">
        <v>0</v>
      </c>
      <c r="JF12" s="405">
        <v>0</v>
      </c>
      <c r="JG12" s="405">
        <v>0</v>
      </c>
      <c r="JH12" s="405">
        <v>0</v>
      </c>
      <c r="JI12" s="405">
        <v>0</v>
      </c>
      <c r="JJ12" s="405">
        <v>1200000</v>
      </c>
      <c r="JK12" s="405">
        <v>0</v>
      </c>
      <c r="JL12" s="405">
        <v>0</v>
      </c>
      <c r="JM12" s="405">
        <v>0</v>
      </c>
      <c r="JN12" s="405">
        <v>0</v>
      </c>
      <c r="JO12" s="405">
        <v>0</v>
      </c>
      <c r="JP12" s="405">
        <v>0</v>
      </c>
      <c r="JQ12" s="405">
        <v>0</v>
      </c>
      <c r="JR12" s="405">
        <v>0</v>
      </c>
      <c r="JS12" s="405">
        <v>0</v>
      </c>
      <c r="JT12" s="405">
        <v>0</v>
      </c>
      <c r="JU12" s="405">
        <v>0</v>
      </c>
      <c r="JV12" s="405">
        <v>0</v>
      </c>
      <c r="JW12" s="405">
        <v>0</v>
      </c>
      <c r="JX12" s="405">
        <v>0</v>
      </c>
      <c r="JY12" s="405">
        <v>143922953.42399999</v>
      </c>
      <c r="JZ12" s="405">
        <v>0</v>
      </c>
      <c r="KA12" s="405">
        <v>0</v>
      </c>
      <c r="KB12" s="405">
        <v>0</v>
      </c>
      <c r="KC12" s="405">
        <v>0</v>
      </c>
      <c r="KD12" s="405">
        <v>0</v>
      </c>
      <c r="KE12" s="405">
        <v>0</v>
      </c>
      <c r="KF12" s="405">
        <v>0</v>
      </c>
      <c r="KG12" s="405">
        <v>0</v>
      </c>
      <c r="KH12" s="405">
        <v>0</v>
      </c>
      <c r="KI12" s="405">
        <v>0</v>
      </c>
      <c r="KJ12" s="405">
        <v>0</v>
      </c>
      <c r="KK12" s="405">
        <v>0</v>
      </c>
      <c r="KL12" s="405">
        <v>0</v>
      </c>
      <c r="KM12" s="405">
        <v>0</v>
      </c>
      <c r="KN12" s="405">
        <v>6429460.4520000005</v>
      </c>
      <c r="KO12" s="405">
        <v>0</v>
      </c>
      <c r="KP12" s="405">
        <v>0</v>
      </c>
      <c r="KQ12" s="405">
        <v>1039980</v>
      </c>
      <c r="KR12" s="405">
        <v>1155900</v>
      </c>
      <c r="KS12" s="405">
        <v>0</v>
      </c>
      <c r="KT12" s="405">
        <v>0</v>
      </c>
      <c r="KU12" s="405">
        <v>705030</v>
      </c>
      <c r="KV12" s="405">
        <v>0</v>
      </c>
      <c r="KW12" s="405">
        <v>36000000</v>
      </c>
      <c r="KX12" s="405">
        <v>0</v>
      </c>
      <c r="KY12" s="405">
        <v>0</v>
      </c>
      <c r="KZ12" s="405">
        <v>0</v>
      </c>
      <c r="LA12" s="405">
        <v>0</v>
      </c>
      <c r="LB12" s="405">
        <v>0</v>
      </c>
      <c r="LC12" s="405">
        <v>0</v>
      </c>
      <c r="LD12" s="405">
        <v>0</v>
      </c>
      <c r="LE12" s="405">
        <v>0</v>
      </c>
      <c r="LF12" s="405">
        <v>0</v>
      </c>
      <c r="LG12" s="405">
        <v>0</v>
      </c>
      <c r="LH12" s="405">
        <v>0</v>
      </c>
      <c r="LI12" s="405">
        <v>0</v>
      </c>
      <c r="LJ12" s="405">
        <v>0</v>
      </c>
      <c r="LK12" s="405">
        <v>0</v>
      </c>
      <c r="LL12" s="405">
        <v>0</v>
      </c>
      <c r="LM12" s="405">
        <v>0</v>
      </c>
      <c r="LN12" s="405">
        <v>0</v>
      </c>
      <c r="LO12" s="405">
        <v>163736.64000000001</v>
      </c>
      <c r="LP12" s="405">
        <v>0</v>
      </c>
      <c r="LQ12" s="405">
        <v>0</v>
      </c>
      <c r="LR12" s="405">
        <v>0</v>
      </c>
      <c r="LS12" s="405">
        <v>0</v>
      </c>
      <c r="LT12" s="405">
        <v>19675807.199999999</v>
      </c>
      <c r="LU12" s="405">
        <v>16826.892</v>
      </c>
      <c r="LV12" s="405">
        <v>0</v>
      </c>
      <c r="LW12" s="405">
        <v>0</v>
      </c>
      <c r="LX12" s="405">
        <v>0</v>
      </c>
      <c r="LY12" s="405">
        <v>0</v>
      </c>
      <c r="LZ12" s="405">
        <v>0</v>
      </c>
      <c r="MA12" s="405">
        <v>0</v>
      </c>
      <c r="MB12" s="405">
        <v>0</v>
      </c>
      <c r="MC12" s="405">
        <v>0</v>
      </c>
      <c r="MD12" s="405">
        <v>0</v>
      </c>
      <c r="ME12" s="405">
        <v>19147854.359999999</v>
      </c>
      <c r="MF12" s="405">
        <v>0</v>
      </c>
      <c r="MG12" s="405">
        <v>0</v>
      </c>
      <c r="MH12" s="405">
        <v>0</v>
      </c>
      <c r="MI12" s="405">
        <v>0</v>
      </c>
      <c r="MJ12" s="405">
        <v>0</v>
      </c>
      <c r="MK12" s="405">
        <v>0</v>
      </c>
      <c r="ML12" s="405">
        <v>0</v>
      </c>
      <c r="MM12" s="405">
        <v>0</v>
      </c>
      <c r="MN12" s="405">
        <v>0</v>
      </c>
      <c r="MO12" s="405">
        <v>0</v>
      </c>
      <c r="MP12" s="405">
        <v>0</v>
      </c>
      <c r="MQ12" s="405">
        <v>509188328.89200008</v>
      </c>
      <c r="MR12" s="405">
        <v>0</v>
      </c>
      <c r="MS12" s="405">
        <v>0</v>
      </c>
      <c r="MT12" s="405">
        <v>0</v>
      </c>
      <c r="MU12" s="405">
        <v>0</v>
      </c>
      <c r="MV12" s="405">
        <v>0</v>
      </c>
      <c r="MW12" s="405">
        <v>0</v>
      </c>
      <c r="MX12" s="405">
        <v>0</v>
      </c>
      <c r="MY12" s="405">
        <v>0</v>
      </c>
      <c r="MZ12" s="405">
        <v>0</v>
      </c>
      <c r="NA12" s="405">
        <v>0</v>
      </c>
      <c r="NB12" s="405">
        <v>1136752217.9640002</v>
      </c>
      <c r="NC12" s="405">
        <v>0</v>
      </c>
      <c r="ND12" s="405">
        <v>0</v>
      </c>
      <c r="NE12" s="405">
        <v>0</v>
      </c>
      <c r="NF12" s="405">
        <v>0</v>
      </c>
      <c r="NG12" s="405">
        <v>0</v>
      </c>
      <c r="NH12" s="405">
        <v>0</v>
      </c>
      <c r="NI12" s="405">
        <v>0</v>
      </c>
      <c r="NJ12" s="405">
        <v>0</v>
      </c>
      <c r="NK12" s="405">
        <v>0</v>
      </c>
      <c r="NL12" s="405">
        <v>0</v>
      </c>
      <c r="NM12" s="405">
        <v>0</v>
      </c>
      <c r="NN12" s="405">
        <v>0</v>
      </c>
      <c r="NO12" s="405">
        <v>0</v>
      </c>
      <c r="NP12" s="405">
        <v>0</v>
      </c>
      <c r="NQ12" s="405">
        <v>0</v>
      </c>
      <c r="NR12" s="405">
        <v>0</v>
      </c>
      <c r="NS12" s="405">
        <v>0</v>
      </c>
      <c r="NT12" s="405">
        <v>0</v>
      </c>
      <c r="NU12" s="405">
        <v>7678326.3480000002</v>
      </c>
      <c r="NV12" s="405">
        <v>0</v>
      </c>
      <c r="NW12" s="405">
        <v>0</v>
      </c>
      <c r="NX12" s="405">
        <v>0</v>
      </c>
      <c r="NY12" s="405">
        <v>0</v>
      </c>
      <c r="NZ12" s="405">
        <v>0</v>
      </c>
      <c r="OA12" s="405">
        <v>0</v>
      </c>
      <c r="OB12" s="405">
        <v>0</v>
      </c>
      <c r="OC12" s="405">
        <v>0</v>
      </c>
      <c r="OD12" s="405">
        <v>0</v>
      </c>
      <c r="OE12" s="405">
        <v>0</v>
      </c>
      <c r="OF12" s="405">
        <v>0</v>
      </c>
      <c r="OG12" s="405">
        <v>0</v>
      </c>
      <c r="OH12" s="405">
        <v>0</v>
      </c>
      <c r="OI12" s="405">
        <v>0</v>
      </c>
      <c r="OJ12" s="405">
        <v>0</v>
      </c>
      <c r="OK12" s="405">
        <v>0</v>
      </c>
      <c r="OL12" s="405">
        <v>0</v>
      </c>
      <c r="OM12" s="405">
        <v>0</v>
      </c>
      <c r="ON12" s="405">
        <v>0</v>
      </c>
      <c r="OO12" s="405">
        <v>0</v>
      </c>
      <c r="OP12" s="405">
        <v>0</v>
      </c>
      <c r="OQ12" s="405">
        <v>174000</v>
      </c>
      <c r="OR12" s="405">
        <v>0</v>
      </c>
      <c r="OS12" s="405">
        <v>0</v>
      </c>
      <c r="OT12" s="405">
        <v>0</v>
      </c>
      <c r="OU12" s="405">
        <v>0</v>
      </c>
      <c r="OV12" s="405">
        <v>0</v>
      </c>
      <c r="OW12" s="405">
        <v>0</v>
      </c>
      <c r="OX12" s="405">
        <v>0</v>
      </c>
      <c r="OY12" s="405">
        <v>0</v>
      </c>
      <c r="OZ12" s="405">
        <v>0</v>
      </c>
      <c r="PA12" s="405">
        <v>0</v>
      </c>
      <c r="PB12" s="405">
        <v>0</v>
      </c>
      <c r="PC12" s="405">
        <v>0</v>
      </c>
      <c r="PD12" s="405">
        <v>0</v>
      </c>
      <c r="PE12" s="405">
        <v>0</v>
      </c>
      <c r="PF12" s="405">
        <v>0</v>
      </c>
      <c r="PG12" s="405">
        <v>0</v>
      </c>
      <c r="PH12" s="405">
        <v>0</v>
      </c>
      <c r="PI12" s="405">
        <v>0</v>
      </c>
      <c r="PJ12" s="405">
        <v>0</v>
      </c>
      <c r="PK12" s="405">
        <v>0</v>
      </c>
      <c r="PL12" s="405">
        <v>0</v>
      </c>
      <c r="PM12" s="405">
        <v>0</v>
      </c>
      <c r="PN12" s="405">
        <v>0</v>
      </c>
      <c r="PO12" s="405">
        <v>0</v>
      </c>
      <c r="PP12" s="405">
        <v>0</v>
      </c>
      <c r="PQ12" s="405">
        <v>0</v>
      </c>
      <c r="PR12" s="405">
        <v>0</v>
      </c>
      <c r="PS12" s="405">
        <v>0</v>
      </c>
      <c r="PT12" s="405">
        <v>0</v>
      </c>
      <c r="PU12" s="405">
        <v>0</v>
      </c>
      <c r="PV12" s="405">
        <v>0</v>
      </c>
      <c r="PW12" s="405">
        <v>0</v>
      </c>
      <c r="PX12" s="405">
        <v>0</v>
      </c>
      <c r="PY12" s="405">
        <v>0</v>
      </c>
      <c r="PZ12" s="405">
        <v>0</v>
      </c>
      <c r="QA12" s="405">
        <v>0</v>
      </c>
      <c r="QB12" s="405">
        <v>0</v>
      </c>
      <c r="QC12" s="405">
        <v>0</v>
      </c>
      <c r="QD12" s="405">
        <v>792120</v>
      </c>
      <c r="QE12" s="405">
        <v>0</v>
      </c>
      <c r="QF12" s="405">
        <v>0</v>
      </c>
      <c r="QG12" s="405">
        <v>0</v>
      </c>
      <c r="QH12" s="405">
        <v>0</v>
      </c>
      <c r="QI12" s="405">
        <v>0</v>
      </c>
      <c r="QJ12" s="405">
        <v>0</v>
      </c>
      <c r="QK12" s="405">
        <v>0</v>
      </c>
      <c r="QL12" s="405">
        <v>60747.600000000006</v>
      </c>
      <c r="QM12" s="405">
        <v>0</v>
      </c>
      <c r="QN12" s="405">
        <v>0</v>
      </c>
      <c r="QO12" s="405">
        <v>0</v>
      </c>
      <c r="QP12" s="405">
        <v>0</v>
      </c>
      <c r="QQ12" s="405">
        <v>0</v>
      </c>
      <c r="QR12" s="405">
        <v>0</v>
      </c>
      <c r="QS12" s="405">
        <v>0</v>
      </c>
      <c r="QT12" s="405">
        <v>0</v>
      </c>
      <c r="QU12" s="405">
        <v>0</v>
      </c>
      <c r="QV12" s="405">
        <v>0</v>
      </c>
      <c r="QW12" s="405">
        <v>151800</v>
      </c>
      <c r="QX12" s="405">
        <v>0</v>
      </c>
      <c r="QY12" s="405">
        <v>0</v>
      </c>
      <c r="QZ12" s="405">
        <v>0</v>
      </c>
      <c r="RA12" s="405">
        <v>0</v>
      </c>
      <c r="RB12" s="405">
        <v>0</v>
      </c>
      <c r="RC12" s="405">
        <v>0</v>
      </c>
      <c r="RD12" s="405">
        <v>0</v>
      </c>
      <c r="RE12" s="405">
        <v>0</v>
      </c>
      <c r="RF12" s="405">
        <v>0</v>
      </c>
      <c r="RG12" s="405">
        <v>0</v>
      </c>
      <c r="RH12" s="405">
        <v>0</v>
      </c>
      <c r="RI12" s="405">
        <v>0</v>
      </c>
      <c r="RJ12" s="405">
        <v>0</v>
      </c>
      <c r="RK12" s="405">
        <v>0</v>
      </c>
      <c r="RL12" s="405">
        <v>0</v>
      </c>
      <c r="RM12" s="405">
        <v>0</v>
      </c>
      <c r="RN12" s="405">
        <v>0</v>
      </c>
      <c r="RO12" s="405">
        <v>0</v>
      </c>
      <c r="RP12" s="405">
        <v>0</v>
      </c>
      <c r="RQ12" s="405">
        <v>0</v>
      </c>
      <c r="RR12" s="405">
        <v>0</v>
      </c>
      <c r="RS12" s="405">
        <v>0</v>
      </c>
      <c r="RT12" s="405">
        <v>0</v>
      </c>
      <c r="RU12" s="405">
        <v>0</v>
      </c>
      <c r="RV12" s="405">
        <v>0</v>
      </c>
      <c r="RW12" s="405">
        <v>0</v>
      </c>
      <c r="RX12" s="405">
        <v>0</v>
      </c>
      <c r="RY12" s="405">
        <v>32928</v>
      </c>
      <c r="RZ12" s="405">
        <v>0</v>
      </c>
      <c r="SA12" s="405">
        <v>0</v>
      </c>
      <c r="SB12" s="405">
        <v>0</v>
      </c>
      <c r="SC12" s="405">
        <v>0</v>
      </c>
      <c r="SD12" s="405">
        <v>0</v>
      </c>
      <c r="SE12" s="405">
        <v>0</v>
      </c>
      <c r="SF12" s="405">
        <v>0</v>
      </c>
      <c r="SG12" s="405">
        <v>0</v>
      </c>
      <c r="SH12" s="405">
        <v>0</v>
      </c>
      <c r="SI12" s="405">
        <v>0</v>
      </c>
      <c r="SJ12" s="405">
        <v>0</v>
      </c>
      <c r="SK12" s="405">
        <v>0</v>
      </c>
      <c r="SL12" s="405">
        <v>0</v>
      </c>
      <c r="SM12" s="405">
        <v>0</v>
      </c>
      <c r="SN12" s="405">
        <v>0</v>
      </c>
      <c r="SO12" s="405">
        <v>0</v>
      </c>
      <c r="SP12" s="405">
        <v>0</v>
      </c>
      <c r="SQ12" s="405">
        <v>0</v>
      </c>
      <c r="SR12" s="405">
        <v>0</v>
      </c>
      <c r="SS12" s="405">
        <v>0</v>
      </c>
      <c r="ST12" s="405">
        <v>0</v>
      </c>
      <c r="SU12" s="405">
        <v>0</v>
      </c>
      <c r="SV12" s="405">
        <v>0</v>
      </c>
      <c r="SW12" s="405">
        <v>0</v>
      </c>
      <c r="SX12" s="405">
        <v>0</v>
      </c>
      <c r="SY12" s="405">
        <v>0</v>
      </c>
      <c r="SZ12" s="405">
        <v>0</v>
      </c>
      <c r="TA12" s="405">
        <v>0</v>
      </c>
      <c r="TB12" s="405">
        <v>0</v>
      </c>
      <c r="TC12" s="405">
        <v>0</v>
      </c>
      <c r="TD12" s="405">
        <v>0</v>
      </c>
      <c r="TE12" s="405">
        <v>0</v>
      </c>
      <c r="TF12" s="405">
        <v>0</v>
      </c>
      <c r="TG12" s="405">
        <v>0</v>
      </c>
      <c r="TH12" s="405">
        <v>0</v>
      </c>
      <c r="TI12" s="405">
        <v>0</v>
      </c>
      <c r="TJ12" s="405">
        <v>0</v>
      </c>
      <c r="TK12" s="405">
        <v>0</v>
      </c>
      <c r="TL12" s="405">
        <v>0</v>
      </c>
      <c r="TM12" s="405">
        <v>0</v>
      </c>
      <c r="TN12" s="405">
        <v>0</v>
      </c>
      <c r="TO12" s="405">
        <v>0</v>
      </c>
      <c r="TP12" s="405">
        <v>0</v>
      </c>
      <c r="TQ12" s="405">
        <v>0</v>
      </c>
      <c r="TR12" s="405">
        <v>0</v>
      </c>
      <c r="TS12" s="405">
        <v>0</v>
      </c>
      <c r="TT12" s="405">
        <v>0</v>
      </c>
      <c r="TU12" s="405">
        <v>0</v>
      </c>
      <c r="TV12" s="405">
        <v>0</v>
      </c>
      <c r="TW12" s="405">
        <v>0</v>
      </c>
      <c r="TX12" s="405">
        <v>0</v>
      </c>
      <c r="TY12" s="405">
        <v>0</v>
      </c>
      <c r="TZ12" s="405">
        <v>0</v>
      </c>
      <c r="UA12" s="405">
        <v>0</v>
      </c>
      <c r="UB12" s="405">
        <v>0</v>
      </c>
      <c r="UC12" s="405">
        <v>0</v>
      </c>
      <c r="UD12" s="405">
        <v>0</v>
      </c>
      <c r="UE12" s="405">
        <v>0</v>
      </c>
      <c r="UF12" s="405">
        <v>0</v>
      </c>
      <c r="UG12" s="405">
        <v>0</v>
      </c>
      <c r="UH12" s="405">
        <v>0</v>
      </c>
      <c r="UI12" s="405">
        <v>0</v>
      </c>
      <c r="UJ12" s="405">
        <v>0</v>
      </c>
      <c r="UK12" s="405">
        <v>0</v>
      </c>
      <c r="UL12" s="405">
        <v>0</v>
      </c>
      <c r="UM12" s="405">
        <v>0</v>
      </c>
      <c r="UN12" s="405">
        <v>5505031.9199999999</v>
      </c>
      <c r="UO12" s="405">
        <v>0</v>
      </c>
      <c r="UP12" s="405">
        <v>0</v>
      </c>
      <c r="UQ12" s="405">
        <v>0</v>
      </c>
      <c r="UR12" s="405">
        <v>0</v>
      </c>
      <c r="US12" s="405">
        <v>0</v>
      </c>
      <c r="UT12" s="405">
        <v>0</v>
      </c>
      <c r="UU12" s="405">
        <v>0</v>
      </c>
      <c r="UV12" s="405">
        <v>0</v>
      </c>
      <c r="UW12" s="405">
        <v>0</v>
      </c>
      <c r="UX12" s="405">
        <v>0</v>
      </c>
      <c r="UY12" s="405">
        <v>0</v>
      </c>
      <c r="UZ12" s="405">
        <v>0</v>
      </c>
      <c r="VA12" s="405">
        <v>0</v>
      </c>
      <c r="VB12" s="405">
        <v>0</v>
      </c>
      <c r="VC12" s="405">
        <v>0</v>
      </c>
      <c r="VD12" s="405">
        <v>0</v>
      </c>
      <c r="VE12" s="405">
        <v>0</v>
      </c>
      <c r="VF12" s="405">
        <v>0</v>
      </c>
      <c r="VG12" s="405">
        <v>0</v>
      </c>
      <c r="VH12" s="405">
        <v>0</v>
      </c>
      <c r="VI12" s="405">
        <v>0</v>
      </c>
      <c r="VJ12" s="405">
        <v>12007.475999999999</v>
      </c>
      <c r="VK12" s="405">
        <v>0</v>
      </c>
      <c r="VL12" s="405">
        <v>0</v>
      </c>
      <c r="VM12" s="405">
        <v>0</v>
      </c>
      <c r="VN12" s="405">
        <v>0</v>
      </c>
      <c r="VO12" s="405">
        <v>0</v>
      </c>
      <c r="VP12" s="405">
        <v>0</v>
      </c>
      <c r="VQ12" s="405">
        <v>0</v>
      </c>
      <c r="VR12" s="405">
        <v>0</v>
      </c>
      <c r="VS12" s="405">
        <v>0</v>
      </c>
      <c r="VT12" s="405">
        <v>0</v>
      </c>
      <c r="VU12" s="405">
        <v>0</v>
      </c>
      <c r="VV12" s="405">
        <v>0</v>
      </c>
      <c r="VW12" s="405">
        <v>0</v>
      </c>
      <c r="VX12" s="405">
        <v>0</v>
      </c>
      <c r="VY12" s="405">
        <v>21929400</v>
      </c>
      <c r="VZ12" s="405">
        <v>0</v>
      </c>
      <c r="WA12" s="405">
        <v>0</v>
      </c>
      <c r="WB12" s="405">
        <v>0</v>
      </c>
      <c r="WC12" s="405">
        <v>0</v>
      </c>
      <c r="WD12" s="405">
        <v>0</v>
      </c>
      <c r="WE12" s="405">
        <v>0</v>
      </c>
      <c r="WF12" s="405">
        <v>0</v>
      </c>
      <c r="WG12" s="405">
        <v>0</v>
      </c>
      <c r="WH12" s="405">
        <v>0</v>
      </c>
      <c r="WI12" s="405">
        <v>0</v>
      </c>
      <c r="WJ12" s="405">
        <v>0</v>
      </c>
      <c r="WK12" s="405">
        <v>0</v>
      </c>
      <c r="WL12" s="405">
        <v>0</v>
      </c>
      <c r="WM12" s="405">
        <v>0</v>
      </c>
      <c r="WN12" s="405">
        <v>0</v>
      </c>
      <c r="WO12" s="405">
        <v>0</v>
      </c>
      <c r="WP12" s="405">
        <v>0</v>
      </c>
      <c r="WQ12" s="405">
        <v>0</v>
      </c>
      <c r="WR12" s="405">
        <v>0</v>
      </c>
      <c r="WS12" s="405">
        <v>0</v>
      </c>
      <c r="WT12" s="405">
        <v>0</v>
      </c>
      <c r="WU12" s="405">
        <v>0</v>
      </c>
      <c r="WV12" s="405">
        <v>0</v>
      </c>
      <c r="WW12" s="405">
        <v>0</v>
      </c>
      <c r="WX12" s="405">
        <v>0</v>
      </c>
      <c r="WY12" s="405">
        <v>0</v>
      </c>
      <c r="WZ12" s="405">
        <v>0</v>
      </c>
      <c r="XA12" s="405">
        <v>0</v>
      </c>
      <c r="XB12" s="405">
        <v>0</v>
      </c>
      <c r="XC12" s="405">
        <v>0</v>
      </c>
      <c r="XD12" s="405">
        <v>0</v>
      </c>
      <c r="XE12" s="405">
        <v>0</v>
      </c>
      <c r="XF12" s="405">
        <v>0</v>
      </c>
      <c r="XG12" s="405">
        <v>0</v>
      </c>
      <c r="XH12" s="405">
        <v>0</v>
      </c>
      <c r="XI12" s="405">
        <v>0</v>
      </c>
      <c r="XJ12" s="405">
        <v>0</v>
      </c>
      <c r="XK12" s="405">
        <v>0</v>
      </c>
      <c r="XL12" s="405">
        <v>0</v>
      </c>
      <c r="XM12" s="405">
        <v>0</v>
      </c>
      <c r="XN12" s="405">
        <v>0</v>
      </c>
      <c r="XO12" s="405">
        <v>0</v>
      </c>
      <c r="XP12" s="405">
        <v>0</v>
      </c>
      <c r="XQ12" s="405">
        <v>0</v>
      </c>
      <c r="XR12" s="405">
        <v>0</v>
      </c>
      <c r="XS12" s="405">
        <v>0</v>
      </c>
      <c r="XT12" s="405">
        <v>0</v>
      </c>
      <c r="XU12" s="405">
        <v>0</v>
      </c>
      <c r="XV12" s="405">
        <v>0</v>
      </c>
      <c r="XW12" s="405">
        <v>0</v>
      </c>
      <c r="XX12" s="405">
        <v>0</v>
      </c>
      <c r="XY12" s="405">
        <v>0</v>
      </c>
      <c r="XZ12" s="405">
        <v>0</v>
      </c>
      <c r="YA12" s="405">
        <v>0</v>
      </c>
      <c r="YB12" s="405">
        <v>0</v>
      </c>
      <c r="YC12" s="405">
        <v>0</v>
      </c>
      <c r="YD12" s="405">
        <v>0</v>
      </c>
      <c r="YE12" s="405">
        <v>0</v>
      </c>
      <c r="YF12" s="405">
        <v>0</v>
      </c>
      <c r="YG12" s="405">
        <v>0</v>
      </c>
      <c r="YH12" s="405">
        <v>0</v>
      </c>
      <c r="YI12" s="405">
        <v>0</v>
      </c>
      <c r="YJ12" s="405">
        <v>0</v>
      </c>
      <c r="YK12" s="405">
        <v>0</v>
      </c>
      <c r="YL12" s="405">
        <v>0</v>
      </c>
      <c r="YM12" s="405">
        <v>0</v>
      </c>
      <c r="YN12" s="405">
        <v>0</v>
      </c>
      <c r="YO12" s="405">
        <v>0</v>
      </c>
      <c r="YP12" s="405">
        <v>0</v>
      </c>
      <c r="YQ12" s="405">
        <v>0</v>
      </c>
      <c r="YR12" s="405">
        <v>0</v>
      </c>
      <c r="YS12" s="405">
        <v>0</v>
      </c>
      <c r="YT12" s="405">
        <v>120469973.796</v>
      </c>
      <c r="YU12" s="405">
        <v>0</v>
      </c>
      <c r="YV12" s="405">
        <v>0</v>
      </c>
      <c r="YW12" s="405">
        <v>0</v>
      </c>
      <c r="YX12" s="405">
        <v>0</v>
      </c>
      <c r="YY12" s="405">
        <v>0</v>
      </c>
      <c r="YZ12" s="405">
        <v>0</v>
      </c>
      <c r="ZA12" s="405">
        <v>299797.45199999999</v>
      </c>
      <c r="ZB12" s="405">
        <v>0</v>
      </c>
      <c r="ZC12" s="405">
        <v>0</v>
      </c>
      <c r="ZD12" s="405">
        <v>0</v>
      </c>
      <c r="ZE12" s="405">
        <v>0</v>
      </c>
      <c r="ZF12" s="405">
        <v>0</v>
      </c>
      <c r="ZG12" s="405">
        <v>0</v>
      </c>
      <c r="ZH12" s="405">
        <v>0</v>
      </c>
      <c r="ZI12" s="405">
        <v>0</v>
      </c>
      <c r="ZJ12" s="405">
        <v>11921443.596000001</v>
      </c>
      <c r="ZK12" s="405">
        <v>0</v>
      </c>
      <c r="ZL12" s="405">
        <v>0</v>
      </c>
      <c r="ZM12" s="405">
        <v>0</v>
      </c>
      <c r="ZN12" s="405">
        <v>0</v>
      </c>
      <c r="ZO12" s="405">
        <v>0</v>
      </c>
      <c r="ZP12" s="405">
        <v>0</v>
      </c>
      <c r="ZQ12" s="405">
        <v>0</v>
      </c>
      <c r="ZR12" s="405">
        <v>0</v>
      </c>
      <c r="ZS12" s="405">
        <v>0</v>
      </c>
      <c r="ZT12" s="405">
        <v>0</v>
      </c>
      <c r="ZU12" s="405">
        <v>0</v>
      </c>
      <c r="ZV12" s="405">
        <v>0</v>
      </c>
      <c r="ZW12" s="405">
        <v>0</v>
      </c>
      <c r="ZX12" s="405">
        <v>0</v>
      </c>
      <c r="ZY12" s="405">
        <v>0</v>
      </c>
      <c r="ZZ12" s="405">
        <v>0</v>
      </c>
      <c r="AAA12" s="405">
        <v>0</v>
      </c>
      <c r="AAB12" s="405">
        <v>0</v>
      </c>
      <c r="AAC12" s="405">
        <v>0</v>
      </c>
      <c r="AAD12" s="405">
        <v>0</v>
      </c>
      <c r="AAE12" s="405">
        <v>0</v>
      </c>
      <c r="AAF12" s="405">
        <v>0</v>
      </c>
      <c r="AAG12" s="405">
        <v>0</v>
      </c>
      <c r="AAH12" s="405">
        <v>0</v>
      </c>
      <c r="AAI12" s="405">
        <v>0</v>
      </c>
      <c r="AAJ12" s="405">
        <v>0</v>
      </c>
      <c r="AAK12" s="405">
        <v>0</v>
      </c>
      <c r="AAL12" s="405">
        <v>0</v>
      </c>
      <c r="AAM12" s="405">
        <v>23461200</v>
      </c>
      <c r="AAN12" s="405">
        <v>0</v>
      </c>
      <c r="AAO12" s="405">
        <v>0</v>
      </c>
      <c r="AAP12" s="405">
        <v>0</v>
      </c>
      <c r="AAQ12" s="405">
        <v>0</v>
      </c>
      <c r="AAR12" s="405">
        <v>0</v>
      </c>
      <c r="AAS12" s="405">
        <v>0</v>
      </c>
      <c r="AAT12" s="405">
        <v>0</v>
      </c>
      <c r="AAU12" s="405">
        <v>0</v>
      </c>
      <c r="AAV12" s="405">
        <v>0</v>
      </c>
      <c r="AAW12" s="405">
        <v>0</v>
      </c>
      <c r="AAX12" s="405">
        <v>0</v>
      </c>
      <c r="AAY12" s="405">
        <v>24000</v>
      </c>
      <c r="AAZ12" s="405">
        <v>0</v>
      </c>
      <c r="ABA12" s="405">
        <v>0</v>
      </c>
      <c r="ABB12" s="405">
        <v>0</v>
      </c>
      <c r="ABC12" s="405">
        <v>0</v>
      </c>
      <c r="ABD12" s="405">
        <v>60000</v>
      </c>
      <c r="ABE12" s="405">
        <v>0</v>
      </c>
      <c r="ABF12" s="405">
        <v>0</v>
      </c>
      <c r="ABG12" s="405">
        <v>0</v>
      </c>
      <c r="ABH12" s="405">
        <v>0</v>
      </c>
      <c r="ABI12" s="405">
        <v>0</v>
      </c>
      <c r="ABJ12" s="405">
        <v>0</v>
      </c>
      <c r="ABK12" s="405">
        <v>0</v>
      </c>
      <c r="ABL12" s="405">
        <v>0</v>
      </c>
      <c r="ABM12" s="405">
        <v>0</v>
      </c>
      <c r="ABN12" s="405">
        <v>0</v>
      </c>
      <c r="ABO12" s="405">
        <v>0</v>
      </c>
      <c r="ABP12" s="405">
        <v>0</v>
      </c>
      <c r="ABQ12" s="405">
        <v>0</v>
      </c>
      <c r="ABR12" s="405">
        <v>0</v>
      </c>
      <c r="ABS12" s="405">
        <v>0</v>
      </c>
      <c r="ABT12" s="405">
        <v>0</v>
      </c>
      <c r="ABU12" s="405">
        <v>0</v>
      </c>
      <c r="ABV12" s="405">
        <v>0</v>
      </c>
      <c r="ABW12" s="405">
        <v>0</v>
      </c>
      <c r="ABX12" s="405">
        <v>0</v>
      </c>
      <c r="ABY12" s="405">
        <v>0</v>
      </c>
      <c r="ABZ12" s="405">
        <v>0</v>
      </c>
      <c r="ACA12" s="405">
        <v>0</v>
      </c>
      <c r="ACB12" s="405">
        <v>0</v>
      </c>
      <c r="ACC12" s="405">
        <v>0</v>
      </c>
      <c r="ACD12" s="405">
        <v>0</v>
      </c>
      <c r="ACE12" s="405">
        <v>0</v>
      </c>
      <c r="ACF12" s="405">
        <v>0</v>
      </c>
      <c r="ACG12" s="405">
        <v>30801600</v>
      </c>
      <c r="ACH12" s="405">
        <v>0</v>
      </c>
      <c r="ACI12" s="405">
        <v>0</v>
      </c>
      <c r="ACJ12" s="405">
        <v>0</v>
      </c>
      <c r="ACK12" s="405">
        <v>0</v>
      </c>
      <c r="ACL12" s="405">
        <v>0</v>
      </c>
      <c r="ACM12" s="405">
        <v>0</v>
      </c>
      <c r="ACN12" s="405">
        <v>0</v>
      </c>
      <c r="ACO12" s="405">
        <v>0</v>
      </c>
      <c r="ACP12" s="405">
        <v>0</v>
      </c>
      <c r="ACQ12" s="405">
        <v>0</v>
      </c>
      <c r="ACR12" s="405">
        <v>0</v>
      </c>
      <c r="ACS12" s="405">
        <v>0</v>
      </c>
      <c r="ACT12" s="405">
        <v>0</v>
      </c>
      <c r="ACU12" s="405">
        <v>0</v>
      </c>
      <c r="ACV12" s="405">
        <v>0</v>
      </c>
      <c r="ACW12" s="405">
        <v>0</v>
      </c>
      <c r="ACX12" s="405">
        <v>0</v>
      </c>
      <c r="ACY12" s="405">
        <v>0</v>
      </c>
      <c r="ACZ12" s="405">
        <v>2160000</v>
      </c>
      <c r="ADA12" s="405">
        <v>0</v>
      </c>
      <c r="ADB12" s="405">
        <v>0</v>
      </c>
      <c r="ADC12" s="405">
        <v>0</v>
      </c>
      <c r="ADD12" s="405">
        <v>0</v>
      </c>
      <c r="ADE12" s="405">
        <v>18705346.835999999</v>
      </c>
      <c r="ADF12" s="405">
        <v>0</v>
      </c>
      <c r="ADG12" s="405">
        <v>0</v>
      </c>
      <c r="ADH12" s="405">
        <v>0</v>
      </c>
      <c r="ADI12" s="405">
        <v>0</v>
      </c>
      <c r="ADJ12" s="405">
        <v>0</v>
      </c>
      <c r="ADK12" s="405">
        <v>0</v>
      </c>
      <c r="ADL12" s="405">
        <v>0</v>
      </c>
      <c r="ADM12" s="405">
        <v>46138527.827999994</v>
      </c>
      <c r="ADN12" s="405">
        <v>0</v>
      </c>
      <c r="ADO12" s="405">
        <v>0</v>
      </c>
      <c r="ADP12" s="405">
        <v>38566388.052000001</v>
      </c>
      <c r="ADQ12" s="405">
        <v>0</v>
      </c>
      <c r="ADR12" s="405">
        <v>0</v>
      </c>
      <c r="ADS12" s="405">
        <v>0</v>
      </c>
      <c r="ADT12" s="405">
        <v>0</v>
      </c>
      <c r="ADU12" s="405">
        <v>0</v>
      </c>
      <c r="ADV12" s="405">
        <v>0</v>
      </c>
      <c r="ADW12" s="405">
        <v>0</v>
      </c>
      <c r="ADX12" s="405">
        <v>0</v>
      </c>
      <c r="ADY12" s="405">
        <v>0</v>
      </c>
      <c r="ADZ12" s="405">
        <v>0</v>
      </c>
      <c r="AEA12" s="405">
        <v>0</v>
      </c>
      <c r="AEB12" s="405">
        <v>0</v>
      </c>
      <c r="AEC12" s="405">
        <v>0</v>
      </c>
      <c r="AED12" s="405">
        <v>0</v>
      </c>
      <c r="AEE12" s="405">
        <v>0</v>
      </c>
      <c r="AEF12" s="405">
        <v>0</v>
      </c>
      <c r="AEG12" s="405">
        <v>0</v>
      </c>
      <c r="AEH12" s="405">
        <v>0</v>
      </c>
      <c r="AEI12" s="405">
        <v>0</v>
      </c>
      <c r="AEJ12" s="405">
        <v>0</v>
      </c>
      <c r="AEK12" s="405">
        <v>0</v>
      </c>
      <c r="AEL12" s="405">
        <v>0</v>
      </c>
      <c r="AEM12" s="405">
        <v>0</v>
      </c>
      <c r="AEN12" s="405">
        <v>0</v>
      </c>
      <c r="AEO12" s="405">
        <v>0</v>
      </c>
      <c r="AEP12" s="405">
        <v>0</v>
      </c>
      <c r="AEQ12" s="405">
        <v>0</v>
      </c>
      <c r="AER12" s="405">
        <v>0</v>
      </c>
      <c r="AES12" s="405">
        <v>0</v>
      </c>
      <c r="AET12" s="405">
        <v>0</v>
      </c>
      <c r="AEU12" s="405">
        <v>0</v>
      </c>
      <c r="AEV12" s="405">
        <v>0</v>
      </c>
      <c r="AEW12" s="405">
        <v>0</v>
      </c>
      <c r="AEX12" s="405">
        <v>0</v>
      </c>
      <c r="AEY12" s="405">
        <v>0</v>
      </c>
      <c r="AEZ12" s="405">
        <v>0</v>
      </c>
      <c r="AFA12" s="405">
        <v>0</v>
      </c>
      <c r="AFB12" s="405">
        <v>0</v>
      </c>
      <c r="AFC12" s="405">
        <v>0</v>
      </c>
      <c r="AFD12" s="405">
        <v>0</v>
      </c>
      <c r="AFE12" s="405">
        <v>0</v>
      </c>
      <c r="AFF12" s="405">
        <v>0</v>
      </c>
      <c r="AFG12" s="405">
        <v>0</v>
      </c>
      <c r="AFH12" s="405">
        <v>38028.635999999999</v>
      </c>
      <c r="AFI12" s="405">
        <v>0</v>
      </c>
      <c r="AFJ12" s="405">
        <v>0</v>
      </c>
      <c r="AFK12" s="405">
        <v>0</v>
      </c>
      <c r="AFL12" s="405">
        <v>834559.20000000007</v>
      </c>
      <c r="AFM12" s="405">
        <v>0</v>
      </c>
      <c r="AFN12" s="405">
        <v>0</v>
      </c>
      <c r="AFO12" s="405">
        <v>0</v>
      </c>
      <c r="AFP12" s="405">
        <v>0</v>
      </c>
      <c r="AFQ12" s="405">
        <v>0</v>
      </c>
      <c r="AFR12" s="405">
        <v>0</v>
      </c>
      <c r="AFS12" s="405">
        <v>0</v>
      </c>
      <c r="AFT12" s="405">
        <v>0</v>
      </c>
      <c r="AFU12" s="405">
        <v>0</v>
      </c>
      <c r="AFV12" s="405">
        <v>0</v>
      </c>
      <c r="AFW12" s="405">
        <v>0</v>
      </c>
      <c r="AFX12" s="405">
        <v>5160183.7440000009</v>
      </c>
      <c r="AFY12" s="405">
        <v>0</v>
      </c>
      <c r="AFZ12" s="405">
        <v>0</v>
      </c>
      <c r="AGA12" s="405">
        <v>0</v>
      </c>
      <c r="AGB12" s="405">
        <v>0</v>
      </c>
      <c r="AGC12" s="405">
        <v>0</v>
      </c>
      <c r="AGD12" s="405">
        <v>0</v>
      </c>
      <c r="AGE12" s="405">
        <v>0</v>
      </c>
      <c r="AGF12" s="405">
        <v>0</v>
      </c>
      <c r="AGG12" s="405">
        <v>0</v>
      </c>
      <c r="AGH12" s="405">
        <v>0</v>
      </c>
      <c r="AGI12" s="405">
        <v>6526800</v>
      </c>
      <c r="AGJ12" s="405">
        <v>0</v>
      </c>
      <c r="AGK12" s="405">
        <v>0</v>
      </c>
      <c r="AGL12" s="405">
        <v>0</v>
      </c>
      <c r="AGM12" s="405">
        <v>0</v>
      </c>
      <c r="AGN12" s="405">
        <v>0</v>
      </c>
      <c r="AGO12" s="405">
        <v>0</v>
      </c>
      <c r="AGP12" s="405">
        <v>0</v>
      </c>
      <c r="AGQ12" s="405">
        <v>20462400</v>
      </c>
      <c r="AGR12" s="405">
        <v>12524400</v>
      </c>
      <c r="AGS12" s="405">
        <v>0</v>
      </c>
      <c r="AGT12" s="405">
        <v>0</v>
      </c>
      <c r="AGU12" s="405">
        <v>0</v>
      </c>
      <c r="AGV12" s="405">
        <v>0</v>
      </c>
      <c r="AGW12" s="405">
        <v>0</v>
      </c>
      <c r="AGX12" s="405">
        <v>0</v>
      </c>
      <c r="AGY12" s="405">
        <v>0</v>
      </c>
      <c r="AGZ12" s="405">
        <v>0</v>
      </c>
      <c r="AHA12" s="405">
        <v>0</v>
      </c>
      <c r="AHB12" s="405">
        <v>0</v>
      </c>
      <c r="AHC12" s="405">
        <v>0</v>
      </c>
      <c r="AHD12" s="405">
        <v>0</v>
      </c>
      <c r="AHE12" s="405">
        <v>0</v>
      </c>
      <c r="AHF12" s="405">
        <v>0</v>
      </c>
      <c r="AHG12" s="405">
        <v>0</v>
      </c>
      <c r="AHH12" s="405">
        <v>0</v>
      </c>
      <c r="AHI12" s="405">
        <v>0</v>
      </c>
      <c r="AHJ12" s="405">
        <v>0</v>
      </c>
      <c r="AHK12" s="405">
        <v>0</v>
      </c>
      <c r="AHL12" s="405">
        <v>0</v>
      </c>
      <c r="AHM12" s="405">
        <v>0</v>
      </c>
      <c r="AHN12" s="405">
        <v>0</v>
      </c>
    </row>
    <row r="13" spans="1:898">
      <c r="A13" s="400" t="s">
        <v>18</v>
      </c>
      <c r="B13" s="401" t="s">
        <v>658</v>
      </c>
      <c r="C13" s="402">
        <v>238381519.65600002</v>
      </c>
      <c r="D13" s="402">
        <v>9833771.5920000002</v>
      </c>
      <c r="E13" s="402">
        <v>3153192.0239999997</v>
      </c>
      <c r="F13" s="402">
        <v>5322337.6679999996</v>
      </c>
      <c r="G13" s="402">
        <v>2339077.608</v>
      </c>
      <c r="H13" s="402">
        <v>4788230.9879999999</v>
      </c>
      <c r="I13" s="402">
        <v>2839831.9799999995</v>
      </c>
      <c r="J13" s="402">
        <v>108512429.42399999</v>
      </c>
      <c r="K13" s="402">
        <v>10803817.044</v>
      </c>
      <c r="L13" s="402">
        <v>2305383.2999999998</v>
      </c>
      <c r="M13" s="402">
        <v>7433742.9120000005</v>
      </c>
      <c r="N13" s="402">
        <v>2669262.12</v>
      </c>
      <c r="O13" s="402">
        <v>113814125.796</v>
      </c>
      <c r="P13" s="402">
        <v>6764662.3079999993</v>
      </c>
      <c r="Q13" s="402">
        <v>5188955.688000001</v>
      </c>
      <c r="R13" s="402">
        <v>1491884.8080000002</v>
      </c>
      <c r="S13" s="402">
        <v>3300689.2080000001</v>
      </c>
      <c r="T13" s="402">
        <v>2816928.1680000005</v>
      </c>
      <c r="U13" s="402">
        <v>1522229.88</v>
      </c>
      <c r="V13" s="402">
        <v>2406708</v>
      </c>
      <c r="W13" s="402">
        <v>2123376.588</v>
      </c>
      <c r="X13" s="402">
        <v>1441476.96</v>
      </c>
      <c r="Y13" s="402">
        <v>2560817.7960000001</v>
      </c>
      <c r="Z13" s="402">
        <v>977260.82400000002</v>
      </c>
      <c r="AA13" s="402">
        <v>147030473.75999999</v>
      </c>
      <c r="AB13" s="402">
        <v>7622495.2319999998</v>
      </c>
      <c r="AC13" s="402">
        <v>7927619.3880000003</v>
      </c>
      <c r="AD13" s="402">
        <v>2993151.5999999996</v>
      </c>
      <c r="AE13" s="402">
        <v>13396888.044</v>
      </c>
      <c r="AF13" s="402">
        <v>4396626.7919999994</v>
      </c>
      <c r="AG13" s="402">
        <v>7766661.7800000012</v>
      </c>
      <c r="AH13" s="402">
        <v>6587683.6679999996</v>
      </c>
      <c r="AI13" s="402">
        <v>5229335.459999999</v>
      </c>
      <c r="AJ13" s="402">
        <v>3706339.2240000004</v>
      </c>
      <c r="AK13" s="402">
        <v>2070984.1559999997</v>
      </c>
      <c r="AL13" s="402">
        <v>3451394.1960000005</v>
      </c>
      <c r="AM13" s="402">
        <v>7093783.9079999998</v>
      </c>
      <c r="AN13" s="402">
        <v>5679279.6960000005</v>
      </c>
      <c r="AO13" s="402">
        <v>3849235.4879999999</v>
      </c>
      <c r="AP13" s="402">
        <v>12362137.175999999</v>
      </c>
      <c r="AQ13" s="402">
        <v>11796854.916000001</v>
      </c>
      <c r="AR13" s="402">
        <v>1004533.008</v>
      </c>
      <c r="AS13" s="402">
        <v>64636140.491999999</v>
      </c>
      <c r="AT13" s="402">
        <v>4175369.9519999996</v>
      </c>
      <c r="AU13" s="402">
        <v>5023452.0719999997</v>
      </c>
      <c r="AV13" s="402">
        <v>6502215.7680000002</v>
      </c>
      <c r="AW13" s="402">
        <v>3093603.7199999997</v>
      </c>
      <c r="AX13" s="402">
        <v>2999118.4560000002</v>
      </c>
      <c r="AY13" s="402">
        <v>1272496.9679999999</v>
      </c>
      <c r="AZ13" s="402">
        <v>2076773.3160000001</v>
      </c>
      <c r="BA13" s="402">
        <v>5037563.2080000006</v>
      </c>
      <c r="BB13" s="402">
        <v>1322345.7480000001</v>
      </c>
      <c r="BC13" s="402">
        <v>30971674.560000002</v>
      </c>
      <c r="BD13" s="402">
        <v>6315077.5199999996</v>
      </c>
      <c r="BE13" s="402">
        <v>2547350.6400000006</v>
      </c>
      <c r="BF13" s="402">
        <v>2151017.0159999998</v>
      </c>
      <c r="BG13" s="402">
        <v>1252596.1680000001</v>
      </c>
      <c r="BH13" s="402">
        <v>112317622.308</v>
      </c>
      <c r="BI13" s="402">
        <v>3219180</v>
      </c>
      <c r="BJ13" s="402">
        <v>1525827.9</v>
      </c>
      <c r="BK13" s="402">
        <v>2752452.8160000006</v>
      </c>
      <c r="BL13" s="402">
        <v>3477322.0200000005</v>
      </c>
      <c r="BM13" s="402">
        <v>5046154.6559999995</v>
      </c>
      <c r="BN13" s="402">
        <v>2626783.4040000001</v>
      </c>
      <c r="BO13" s="402">
        <v>2378166.8760000002</v>
      </c>
      <c r="BP13" s="402">
        <v>1994400</v>
      </c>
      <c r="BQ13" s="402">
        <v>1440859.824</v>
      </c>
      <c r="BR13" s="402">
        <v>3195468.7559999996</v>
      </c>
      <c r="BS13" s="402">
        <v>1556400</v>
      </c>
      <c r="BT13" s="402">
        <v>7569142.4520000005</v>
      </c>
      <c r="BU13" s="402">
        <v>1650000</v>
      </c>
      <c r="BV13" s="402">
        <v>1210561.5359999998</v>
      </c>
      <c r="BW13" s="402">
        <v>42039825.420000002</v>
      </c>
      <c r="BX13" s="402">
        <v>44888054.508000001</v>
      </c>
      <c r="BY13" s="402">
        <v>9902408.1840000004</v>
      </c>
      <c r="BZ13" s="402">
        <v>2484768.2520000003</v>
      </c>
      <c r="CA13" s="402">
        <v>5200350.2640000004</v>
      </c>
      <c r="CB13" s="402">
        <v>4034985.5279999999</v>
      </c>
      <c r="CC13" s="402">
        <v>4132025.7119999998</v>
      </c>
      <c r="CD13" s="402">
        <v>0</v>
      </c>
      <c r="CE13" s="402">
        <v>0</v>
      </c>
      <c r="CF13" s="402">
        <v>44482759.787999995</v>
      </c>
      <c r="CG13" s="402">
        <v>10040045.364</v>
      </c>
      <c r="CH13" s="402">
        <v>18504822.743999999</v>
      </c>
      <c r="CI13" s="402">
        <v>2769925.1639999999</v>
      </c>
      <c r="CJ13" s="402">
        <v>2133396.7800000003</v>
      </c>
      <c r="CK13" s="402">
        <v>3588639.9839999997</v>
      </c>
      <c r="CL13" s="402">
        <v>2800789.2359999996</v>
      </c>
      <c r="CM13" s="402">
        <v>11421658.464</v>
      </c>
      <c r="CN13" s="402">
        <v>1073711.9879999999</v>
      </c>
      <c r="CO13" s="402">
        <v>3032291.568</v>
      </c>
      <c r="CP13" s="402">
        <v>6293210.6160000004</v>
      </c>
      <c r="CQ13" s="402">
        <v>2308137.6239999998</v>
      </c>
      <c r="CR13" s="402">
        <v>2210280</v>
      </c>
      <c r="CS13" s="402">
        <v>22583230.02</v>
      </c>
      <c r="CT13" s="402">
        <v>5518481.904000001</v>
      </c>
      <c r="CU13" s="402">
        <v>3555775.8599999994</v>
      </c>
      <c r="CV13" s="402">
        <v>5978715.7919999994</v>
      </c>
      <c r="CW13" s="402">
        <v>2325672.2759999996</v>
      </c>
      <c r="CX13" s="402">
        <v>96140344.848000005</v>
      </c>
      <c r="CY13" s="402">
        <v>1901935.0320000001</v>
      </c>
      <c r="CZ13" s="402">
        <v>624864.79200000002</v>
      </c>
      <c r="DA13" s="402">
        <v>74160567.900000006</v>
      </c>
      <c r="DB13" s="402">
        <v>8370868.3200000003</v>
      </c>
      <c r="DC13" s="402">
        <v>9967689.5159999989</v>
      </c>
      <c r="DD13" s="402">
        <v>8224509.2280000011</v>
      </c>
      <c r="DE13" s="402">
        <v>5451988.6200000001</v>
      </c>
      <c r="DF13" s="402">
        <v>9577995.0240000002</v>
      </c>
      <c r="DG13" s="402">
        <v>5171961.6239999998</v>
      </c>
      <c r="DH13" s="402">
        <v>4438089.1680000005</v>
      </c>
      <c r="DI13" s="402">
        <v>2497258.5359999998</v>
      </c>
      <c r="DJ13" s="402">
        <v>3623394.1439999999</v>
      </c>
      <c r="DK13" s="402">
        <v>10747341.143999999</v>
      </c>
      <c r="DL13" s="402">
        <v>165834664.39199999</v>
      </c>
      <c r="DM13" s="402">
        <v>203248982.544</v>
      </c>
      <c r="DN13" s="402">
        <v>2500244.568</v>
      </c>
      <c r="DO13" s="402">
        <v>11095934.988</v>
      </c>
      <c r="DP13" s="402">
        <v>87896969.123999998</v>
      </c>
      <c r="DQ13" s="402">
        <v>8914104.311999999</v>
      </c>
      <c r="DR13" s="402">
        <v>4966627.188000001</v>
      </c>
      <c r="DS13" s="402">
        <v>4439260.3920000009</v>
      </c>
      <c r="DT13" s="402">
        <v>6458775.8760000002</v>
      </c>
      <c r="DU13" s="402">
        <v>115132185.34799999</v>
      </c>
      <c r="DV13" s="402">
        <v>3547134</v>
      </c>
      <c r="DW13" s="402">
        <v>5551193.9879999999</v>
      </c>
      <c r="DX13" s="402">
        <v>5045498.6639999999</v>
      </c>
      <c r="DY13" s="402">
        <v>23982893.052000001</v>
      </c>
      <c r="DZ13" s="402">
        <v>3866139.12</v>
      </c>
      <c r="EA13" s="402">
        <v>8246278.8960000006</v>
      </c>
      <c r="EB13" s="402">
        <v>3599723.4479999999</v>
      </c>
      <c r="EC13" s="402">
        <v>18707152.272</v>
      </c>
      <c r="ED13" s="402">
        <v>52990569.335999995</v>
      </c>
      <c r="EE13" s="402">
        <v>29439135.036000002</v>
      </c>
      <c r="EF13" s="402">
        <v>5163865.2719999999</v>
      </c>
      <c r="EG13" s="402">
        <v>5467008.9239999996</v>
      </c>
      <c r="EH13" s="402">
        <v>4074449.0279999999</v>
      </c>
      <c r="EI13" s="402">
        <v>6466800</v>
      </c>
      <c r="EJ13" s="402">
        <v>11691213.528000001</v>
      </c>
      <c r="EK13" s="402">
        <v>5237820.3839999996</v>
      </c>
      <c r="EL13" s="402">
        <v>4164601.68</v>
      </c>
      <c r="EM13" s="402">
        <v>44973634.379999995</v>
      </c>
      <c r="EN13" s="402">
        <v>2050588.0200000003</v>
      </c>
      <c r="EO13" s="402">
        <v>3587400.1799999997</v>
      </c>
      <c r="EP13" s="402">
        <v>2008544.4360000002</v>
      </c>
      <c r="EQ13" s="402">
        <v>2717394.432</v>
      </c>
      <c r="ER13" s="402">
        <v>6615542.8080000002</v>
      </c>
      <c r="ES13" s="402">
        <v>5321782.3679999998</v>
      </c>
      <c r="ET13" s="402">
        <v>2308552.9679999999</v>
      </c>
      <c r="EU13" s="402">
        <v>6298104.4560000002</v>
      </c>
      <c r="EV13" s="402">
        <v>126128898.84</v>
      </c>
      <c r="EW13" s="402">
        <v>2018466.3959999999</v>
      </c>
      <c r="EX13" s="402">
        <v>3165277.0920000002</v>
      </c>
      <c r="EY13" s="402">
        <v>5666334.3599999994</v>
      </c>
      <c r="EZ13" s="402">
        <v>4780257.6239999998</v>
      </c>
      <c r="FA13" s="402">
        <v>6246915.5159999989</v>
      </c>
      <c r="FB13" s="402">
        <v>4955033.7359999996</v>
      </c>
      <c r="FC13" s="402">
        <v>2860418.88</v>
      </c>
      <c r="FD13" s="402">
        <v>2689199.9759999998</v>
      </c>
      <c r="FE13" s="402">
        <v>2606899.2599999998</v>
      </c>
      <c r="FF13" s="402">
        <v>5194629.3599999994</v>
      </c>
      <c r="FG13" s="402">
        <v>1961832.7320000003</v>
      </c>
      <c r="FH13" s="402">
        <v>25302596.028000001</v>
      </c>
      <c r="FI13" s="402">
        <v>2420592.8879999998</v>
      </c>
      <c r="FJ13" s="402">
        <v>324000</v>
      </c>
      <c r="FK13" s="402">
        <v>4256016.4560000002</v>
      </c>
      <c r="FL13" s="402">
        <v>4780543.8479999993</v>
      </c>
      <c r="FM13" s="402">
        <v>3436857.2279999997</v>
      </c>
      <c r="FN13" s="402">
        <v>1365000</v>
      </c>
      <c r="FO13" s="402">
        <v>2207057.3879999998</v>
      </c>
      <c r="FP13" s="402">
        <v>303075963.648</v>
      </c>
      <c r="FQ13" s="402">
        <v>2009919</v>
      </c>
      <c r="FR13" s="402">
        <v>5802828.3839999996</v>
      </c>
      <c r="FS13" s="402">
        <v>3924600</v>
      </c>
      <c r="FT13" s="402">
        <v>6173400</v>
      </c>
      <c r="FU13" s="402">
        <v>3442810.8000000003</v>
      </c>
      <c r="FV13" s="402">
        <v>14249865.468</v>
      </c>
      <c r="FW13" s="402">
        <v>3729153.4920000006</v>
      </c>
      <c r="FX13" s="402">
        <v>5600876.688000001</v>
      </c>
      <c r="FY13" s="402">
        <v>3074993.0279999999</v>
      </c>
      <c r="FZ13" s="402">
        <v>18482193.300000001</v>
      </c>
      <c r="GA13" s="402">
        <v>3806172.2279999997</v>
      </c>
      <c r="GB13" s="402">
        <v>2585520.66</v>
      </c>
      <c r="GC13" s="402">
        <v>2209661.2079999996</v>
      </c>
      <c r="GD13" s="402">
        <v>60730747.475999996</v>
      </c>
      <c r="GE13" s="402">
        <v>2231976.3360000001</v>
      </c>
      <c r="GF13" s="402">
        <v>2337122.568</v>
      </c>
      <c r="GG13" s="402">
        <v>3811214.9879999999</v>
      </c>
      <c r="GH13" s="402">
        <v>3140400</v>
      </c>
      <c r="GI13" s="402">
        <v>2627537.4960000003</v>
      </c>
      <c r="GJ13" s="402">
        <v>3790057.6799999997</v>
      </c>
      <c r="GK13" s="402">
        <v>5021555.6040000003</v>
      </c>
      <c r="GL13" s="402">
        <v>2452014.432</v>
      </c>
      <c r="GM13" s="402">
        <v>637767.37199999997</v>
      </c>
      <c r="GN13" s="402">
        <v>816609.4439999999</v>
      </c>
      <c r="GO13" s="402">
        <v>1811348.1720000003</v>
      </c>
      <c r="GP13" s="402">
        <v>66395353.715999998</v>
      </c>
      <c r="GQ13" s="402">
        <v>5434333.6799999997</v>
      </c>
      <c r="GR13" s="402">
        <v>3209932.56</v>
      </c>
      <c r="GS13" s="402">
        <v>31806812.880000003</v>
      </c>
      <c r="GT13" s="402">
        <v>4406428.2960000001</v>
      </c>
      <c r="GU13" s="402">
        <v>3237600</v>
      </c>
      <c r="GV13" s="402">
        <v>4258600.6320000002</v>
      </c>
      <c r="GW13" s="402">
        <v>6038561.8320000004</v>
      </c>
      <c r="GX13" s="402">
        <v>12236833.847999997</v>
      </c>
      <c r="GY13" s="402">
        <v>3636903.3959999997</v>
      </c>
      <c r="GZ13" s="402">
        <v>2195871.3119999999</v>
      </c>
      <c r="HA13" s="402">
        <v>5825638.3080000002</v>
      </c>
      <c r="HB13" s="402">
        <v>116016748.56</v>
      </c>
      <c r="HC13" s="402">
        <v>12872118.312000001</v>
      </c>
      <c r="HD13" s="402">
        <v>7933046.0640000002</v>
      </c>
      <c r="HE13" s="402">
        <v>8253524.0040000007</v>
      </c>
      <c r="HF13" s="402">
        <v>3435502.3559999997</v>
      </c>
      <c r="HG13" s="402">
        <v>4850438.3640000001</v>
      </c>
      <c r="HH13" s="402">
        <v>836729.79599999986</v>
      </c>
      <c r="HI13" s="402">
        <v>50017137.431999996</v>
      </c>
      <c r="HJ13" s="402">
        <v>3580251.1439999999</v>
      </c>
      <c r="HK13" s="402">
        <v>164727669.49199998</v>
      </c>
      <c r="HL13" s="402">
        <v>3679613.3759999997</v>
      </c>
      <c r="HM13" s="402">
        <v>1718231.1720000003</v>
      </c>
      <c r="HN13" s="402">
        <v>2543958.6839999994</v>
      </c>
      <c r="HO13" s="402">
        <v>3212240.7119999994</v>
      </c>
      <c r="HP13" s="402">
        <v>1413467.0759999999</v>
      </c>
      <c r="HQ13" s="402">
        <v>24126627.767999999</v>
      </c>
      <c r="HR13" s="402">
        <v>59223793.128000006</v>
      </c>
      <c r="HS13" s="402">
        <v>2090294.6640000001</v>
      </c>
      <c r="HT13" s="402">
        <v>66046703.076000005</v>
      </c>
      <c r="HU13" s="402">
        <v>4984966.5480000004</v>
      </c>
      <c r="HV13" s="402">
        <v>648860.5560000001</v>
      </c>
      <c r="HW13" s="402">
        <v>4803600</v>
      </c>
      <c r="HX13" s="402">
        <v>4317246</v>
      </c>
      <c r="HY13" s="402">
        <v>2125683.5520000001</v>
      </c>
      <c r="HZ13" s="402">
        <v>896089.04399999999</v>
      </c>
      <c r="IA13" s="402">
        <v>1772056.2479999999</v>
      </c>
      <c r="IB13" s="402">
        <v>3125153.3279999997</v>
      </c>
      <c r="IC13" s="402">
        <v>2411125.2960000001</v>
      </c>
      <c r="ID13" s="402">
        <v>1372022.0279999999</v>
      </c>
      <c r="IE13" s="402">
        <v>3029620.068</v>
      </c>
      <c r="IF13" s="402">
        <v>1310949.5279999999</v>
      </c>
      <c r="IG13" s="402">
        <v>22266012</v>
      </c>
      <c r="IH13" s="402">
        <v>9836017.2239999995</v>
      </c>
      <c r="II13" s="402">
        <v>5751013.7039999999</v>
      </c>
      <c r="IJ13" s="402">
        <v>4604412.9000000004</v>
      </c>
      <c r="IK13" s="402">
        <v>9370809.7320000008</v>
      </c>
      <c r="IL13" s="402">
        <v>3870211.9800000004</v>
      </c>
      <c r="IM13" s="402">
        <v>1430088.2760000001</v>
      </c>
      <c r="IN13" s="402">
        <v>971128.4879999999</v>
      </c>
      <c r="IO13" s="402">
        <v>4541781.0120000001</v>
      </c>
      <c r="IP13" s="402">
        <v>2020186.1640000001</v>
      </c>
      <c r="IQ13" s="402">
        <v>3671065.8360000001</v>
      </c>
      <c r="IR13" s="402">
        <v>121818313.03199999</v>
      </c>
      <c r="IS13" s="402">
        <v>19401828.300000001</v>
      </c>
      <c r="IT13" s="402">
        <v>3693133.62</v>
      </c>
      <c r="IU13" s="402">
        <v>1436011.02</v>
      </c>
      <c r="IV13" s="402">
        <v>7769767.6320000002</v>
      </c>
      <c r="IW13" s="402">
        <v>1069515.42</v>
      </c>
      <c r="IX13" s="402">
        <v>5179860.6359999999</v>
      </c>
      <c r="IY13" s="402">
        <v>3569592.648</v>
      </c>
      <c r="IZ13" s="402">
        <v>2778774.8879999998</v>
      </c>
      <c r="JA13" s="402">
        <v>2446654.9920000001</v>
      </c>
      <c r="JB13" s="402">
        <v>3030120</v>
      </c>
      <c r="JC13" s="402">
        <v>870038.88000000012</v>
      </c>
      <c r="JD13" s="402">
        <v>23746935.155999999</v>
      </c>
      <c r="JE13" s="402">
        <v>15819800.687999999</v>
      </c>
      <c r="JF13" s="402">
        <v>2010999.8760000002</v>
      </c>
      <c r="JG13" s="402">
        <v>2437163.7119999998</v>
      </c>
      <c r="JH13" s="402">
        <v>1468383.048</v>
      </c>
      <c r="JI13" s="402">
        <v>779830.57200000004</v>
      </c>
      <c r="JJ13" s="402">
        <v>15437913.215999998</v>
      </c>
      <c r="JK13" s="402">
        <v>3822685.8720000004</v>
      </c>
      <c r="JL13" s="402">
        <v>3027343.8</v>
      </c>
      <c r="JM13" s="402">
        <v>2082839.088</v>
      </c>
      <c r="JN13" s="402">
        <v>1275486.1799999997</v>
      </c>
      <c r="JO13" s="402">
        <v>2776670.5559999999</v>
      </c>
      <c r="JP13" s="402">
        <v>11729387.136</v>
      </c>
      <c r="JQ13" s="402">
        <v>21806400</v>
      </c>
      <c r="JR13" s="402">
        <v>3349509.3000000003</v>
      </c>
      <c r="JS13" s="402">
        <v>6003589.608</v>
      </c>
      <c r="JT13" s="402">
        <v>3643919.5320000001</v>
      </c>
      <c r="JU13" s="402">
        <v>5648439.8279999997</v>
      </c>
      <c r="JV13" s="402">
        <v>3729292.9560000002</v>
      </c>
      <c r="JW13" s="402">
        <v>1693886.2080000001</v>
      </c>
      <c r="JX13" s="402">
        <v>2267200.5359999998</v>
      </c>
      <c r="JY13" s="402">
        <v>60808043.148000002</v>
      </c>
      <c r="JZ13" s="402">
        <v>39137404.284000002</v>
      </c>
      <c r="KA13" s="402">
        <v>2692931.9280000003</v>
      </c>
      <c r="KB13" s="402">
        <v>1266159.5279999999</v>
      </c>
      <c r="KC13" s="402">
        <v>4346147.1359999999</v>
      </c>
      <c r="KD13" s="402">
        <v>1521473.6519999998</v>
      </c>
      <c r="KE13" s="402">
        <v>7650039.0360000003</v>
      </c>
      <c r="KF13" s="402">
        <v>5299200.4440000001</v>
      </c>
      <c r="KG13" s="402">
        <v>1204096.0319999999</v>
      </c>
      <c r="KH13" s="402">
        <v>2851018.176</v>
      </c>
      <c r="KI13" s="402">
        <v>2614528.3319999995</v>
      </c>
      <c r="KJ13" s="402">
        <v>2760131.7960000001</v>
      </c>
      <c r="KK13" s="402">
        <v>1225396.452</v>
      </c>
      <c r="KL13" s="402">
        <v>1954610.7119999998</v>
      </c>
      <c r="KM13" s="402">
        <v>1989647.58</v>
      </c>
      <c r="KN13" s="402">
        <v>203314165.64400002</v>
      </c>
      <c r="KO13" s="402">
        <v>6157011.7679999992</v>
      </c>
      <c r="KP13" s="402">
        <v>7915728.9840000011</v>
      </c>
      <c r="KQ13" s="402">
        <v>7214154.5040000007</v>
      </c>
      <c r="KR13" s="402">
        <v>2066694</v>
      </c>
      <c r="KS13" s="402">
        <v>3613861.6919999998</v>
      </c>
      <c r="KT13" s="402">
        <v>20205529.596000001</v>
      </c>
      <c r="KU13" s="402">
        <v>2924083.8119999999</v>
      </c>
      <c r="KV13" s="402">
        <v>5618154.2400000002</v>
      </c>
      <c r="KW13" s="402">
        <v>14800094.316</v>
      </c>
      <c r="KX13" s="402">
        <v>2466134.3760000002</v>
      </c>
      <c r="KY13" s="402">
        <v>4991105.8319999995</v>
      </c>
      <c r="KZ13" s="402">
        <v>10627043.879999999</v>
      </c>
      <c r="LA13" s="402">
        <v>2409775.4159999997</v>
      </c>
      <c r="LB13" s="402">
        <v>3664528.8479999998</v>
      </c>
      <c r="LC13" s="402">
        <v>41465626.931999996</v>
      </c>
      <c r="LD13" s="402">
        <v>4965797.3160000006</v>
      </c>
      <c r="LE13" s="402">
        <v>93581029.140000001</v>
      </c>
      <c r="LF13" s="402">
        <v>11748717.828</v>
      </c>
      <c r="LG13" s="402">
        <v>40624935.600000001</v>
      </c>
      <c r="LH13" s="402">
        <v>26075458.763999999</v>
      </c>
      <c r="LI13" s="402">
        <v>3155720.7240000004</v>
      </c>
      <c r="LJ13" s="402">
        <v>3535460.9640000006</v>
      </c>
      <c r="LK13" s="402">
        <v>4240794.5279999999</v>
      </c>
      <c r="LL13" s="402">
        <v>5882080.2000000011</v>
      </c>
      <c r="LM13" s="402">
        <v>4433503.175999999</v>
      </c>
      <c r="LN13" s="402">
        <v>15481018.631999999</v>
      </c>
      <c r="LO13" s="402">
        <v>1938724.0079999999</v>
      </c>
      <c r="LP13" s="402">
        <v>64760088.240000002</v>
      </c>
      <c r="LQ13" s="402">
        <v>2529451.1639999999</v>
      </c>
      <c r="LR13" s="402">
        <v>1802745.4440000001</v>
      </c>
      <c r="LS13" s="402">
        <v>109694099.31600001</v>
      </c>
      <c r="LT13" s="402">
        <v>33347161.548000004</v>
      </c>
      <c r="LU13" s="402">
        <v>88630330.032000005</v>
      </c>
      <c r="LV13" s="402">
        <v>18411900</v>
      </c>
      <c r="LW13" s="402">
        <v>4359842.88</v>
      </c>
      <c r="LX13" s="402">
        <v>6487348.4759999998</v>
      </c>
      <c r="LY13" s="402">
        <v>7154979.3839999996</v>
      </c>
      <c r="LZ13" s="402">
        <v>5639421.216</v>
      </c>
      <c r="MA13" s="402">
        <v>6767144.5559999999</v>
      </c>
      <c r="MB13" s="402">
        <v>4452147.2759999996</v>
      </c>
      <c r="MC13" s="402">
        <v>10823520</v>
      </c>
      <c r="MD13" s="402">
        <v>4914087.5760000004</v>
      </c>
      <c r="ME13" s="402">
        <v>93096715.716000006</v>
      </c>
      <c r="MF13" s="402">
        <v>3382353.7800000003</v>
      </c>
      <c r="MG13" s="402">
        <v>1334400</v>
      </c>
      <c r="MH13" s="402">
        <v>2383506</v>
      </c>
      <c r="MI13" s="402">
        <v>3898005.0839999998</v>
      </c>
      <c r="MJ13" s="402">
        <v>3247354.8360000001</v>
      </c>
      <c r="MK13" s="402">
        <v>5047144.3920000009</v>
      </c>
      <c r="ML13" s="402">
        <v>2024476.368</v>
      </c>
      <c r="MM13" s="402">
        <v>10188266.508000001</v>
      </c>
      <c r="MN13" s="402">
        <v>4750896.3360000001</v>
      </c>
      <c r="MO13" s="402">
        <v>2137081.1040000003</v>
      </c>
      <c r="MP13" s="402">
        <v>5479879.4759999998</v>
      </c>
      <c r="MQ13" s="402">
        <v>30149491.692000002</v>
      </c>
      <c r="MR13" s="402">
        <v>3447731.3640000001</v>
      </c>
      <c r="MS13" s="402">
        <v>5437030.5360000003</v>
      </c>
      <c r="MT13" s="402">
        <v>4235571.432</v>
      </c>
      <c r="MU13" s="402">
        <v>3775163.4480000003</v>
      </c>
      <c r="MV13" s="402">
        <v>1501865.2080000001</v>
      </c>
      <c r="MW13" s="402">
        <v>15211221.648</v>
      </c>
      <c r="MX13" s="402">
        <v>5831840.1720000003</v>
      </c>
      <c r="MY13" s="402">
        <v>6225940.5719999997</v>
      </c>
      <c r="MZ13" s="402">
        <v>1085880.9479999999</v>
      </c>
      <c r="NA13" s="402">
        <v>719029.63199999998</v>
      </c>
      <c r="NB13" s="402">
        <v>223176023.32800001</v>
      </c>
      <c r="NC13" s="402">
        <v>7655005.8000000007</v>
      </c>
      <c r="ND13" s="402">
        <v>6523818.5999999996</v>
      </c>
      <c r="NE13" s="402">
        <v>43863723</v>
      </c>
      <c r="NF13" s="402">
        <v>1334238.6000000001</v>
      </c>
      <c r="NG13" s="402">
        <v>5319507.66</v>
      </c>
      <c r="NH13" s="402">
        <v>13978224.888</v>
      </c>
      <c r="NI13" s="402">
        <v>16330080</v>
      </c>
      <c r="NJ13" s="402">
        <v>631949.74800000014</v>
      </c>
      <c r="NK13" s="402">
        <v>8666760</v>
      </c>
      <c r="NL13" s="402">
        <v>4914261.4560000002</v>
      </c>
      <c r="NM13" s="402">
        <v>2588742.6720000003</v>
      </c>
      <c r="NN13" s="402">
        <v>59931516.912000008</v>
      </c>
      <c r="NO13" s="402">
        <v>1431234.2999999998</v>
      </c>
      <c r="NP13" s="402">
        <v>2381318.412</v>
      </c>
      <c r="NQ13" s="402">
        <v>2292240</v>
      </c>
      <c r="NR13" s="402">
        <v>1084622.4479999999</v>
      </c>
      <c r="NS13" s="402">
        <v>1978462.044</v>
      </c>
      <c r="NT13" s="402">
        <v>250381.81200000003</v>
      </c>
      <c r="NU13" s="402">
        <v>47596853.987999998</v>
      </c>
      <c r="NV13" s="402">
        <v>5709340.7880000006</v>
      </c>
      <c r="NW13" s="402">
        <v>3714827.6999999997</v>
      </c>
      <c r="NX13" s="402">
        <v>1270884.2039999999</v>
      </c>
      <c r="NY13" s="402">
        <v>4319495.5319999997</v>
      </c>
      <c r="NZ13" s="402">
        <v>6113046.1079999991</v>
      </c>
      <c r="OA13" s="402">
        <v>1040806.0199999999</v>
      </c>
      <c r="OB13" s="402">
        <v>37883096.471999995</v>
      </c>
      <c r="OC13" s="402">
        <v>61303237.884000003</v>
      </c>
      <c r="OD13" s="402">
        <v>3161336.8440000005</v>
      </c>
      <c r="OE13" s="402">
        <v>8077804.2719999989</v>
      </c>
      <c r="OF13" s="402">
        <v>6962070.7800000012</v>
      </c>
      <c r="OG13" s="402">
        <v>2782051.0439999998</v>
      </c>
      <c r="OH13" s="402">
        <v>2681025.3599999994</v>
      </c>
      <c r="OI13" s="402">
        <v>5635800</v>
      </c>
      <c r="OJ13" s="402">
        <v>3886179.2520000003</v>
      </c>
      <c r="OK13" s="402">
        <v>76550321.807999998</v>
      </c>
      <c r="OL13" s="402">
        <v>4531689.324</v>
      </c>
      <c r="OM13" s="402">
        <v>7699447.2599999998</v>
      </c>
      <c r="ON13" s="402">
        <v>5994408.2760000005</v>
      </c>
      <c r="OO13" s="402">
        <v>4281171.3479999993</v>
      </c>
      <c r="OP13" s="402">
        <v>4490841.852</v>
      </c>
      <c r="OQ13" s="402">
        <v>43332804.719999999</v>
      </c>
      <c r="OR13" s="402">
        <v>3504274.5719999997</v>
      </c>
      <c r="OS13" s="402">
        <v>4386943.1999999993</v>
      </c>
      <c r="OT13" s="402">
        <v>3321852.8640000005</v>
      </c>
      <c r="OU13" s="402">
        <v>6098867.9879999999</v>
      </c>
      <c r="OV13" s="402">
        <v>7510235.1360000009</v>
      </c>
      <c r="OW13" s="402">
        <v>4491293.8080000002</v>
      </c>
      <c r="OX13" s="402">
        <v>485760</v>
      </c>
      <c r="OY13" s="402">
        <v>1727901.8279999997</v>
      </c>
      <c r="OZ13" s="402">
        <v>75896602.920000002</v>
      </c>
      <c r="PA13" s="402">
        <v>0</v>
      </c>
      <c r="PB13" s="402">
        <v>3851406.3000000003</v>
      </c>
      <c r="PC13" s="402">
        <v>2390470.5719999997</v>
      </c>
      <c r="PD13" s="402">
        <v>3441530.4000000004</v>
      </c>
      <c r="PE13" s="402">
        <v>11491294.212000001</v>
      </c>
      <c r="PF13" s="402">
        <v>4610471.352</v>
      </c>
      <c r="PG13" s="402">
        <v>5085821.6280000005</v>
      </c>
      <c r="PH13" s="402">
        <v>2636122.0920000002</v>
      </c>
      <c r="PI13" s="402">
        <v>3505284.4319999996</v>
      </c>
      <c r="PJ13" s="402">
        <v>5091489.1559999995</v>
      </c>
      <c r="PK13" s="402">
        <v>4429976.4720000001</v>
      </c>
      <c r="PL13" s="402">
        <v>1806746.4479999999</v>
      </c>
      <c r="PM13" s="402">
        <v>5178260.3880000003</v>
      </c>
      <c r="PN13" s="402">
        <v>1101508.1639999999</v>
      </c>
      <c r="PO13" s="402">
        <v>813578.71199999994</v>
      </c>
      <c r="PP13" s="402">
        <v>1090708.2119999998</v>
      </c>
      <c r="PQ13" s="402">
        <v>1681453.8480000002</v>
      </c>
      <c r="PR13" s="402">
        <v>110074624.65599999</v>
      </c>
      <c r="PS13" s="402">
        <v>1962000</v>
      </c>
      <c r="PT13" s="402">
        <v>3896377.9560000002</v>
      </c>
      <c r="PU13" s="402">
        <v>6940801.4520000005</v>
      </c>
      <c r="PV13" s="402">
        <v>144913398.36000001</v>
      </c>
      <c r="PW13" s="402">
        <v>4085976.3119999995</v>
      </c>
      <c r="PX13" s="402">
        <v>5508651</v>
      </c>
      <c r="PY13" s="402">
        <v>4718507.3039999995</v>
      </c>
      <c r="PZ13" s="402">
        <v>3914742.8160000006</v>
      </c>
      <c r="QA13" s="402">
        <v>3180866.9640000006</v>
      </c>
      <c r="QB13" s="402">
        <v>4457745.9959999993</v>
      </c>
      <c r="QC13" s="402">
        <v>2242920</v>
      </c>
      <c r="QD13" s="402">
        <v>2694574.5480000004</v>
      </c>
      <c r="QE13" s="402">
        <v>4287430.3080000002</v>
      </c>
      <c r="QF13" s="402">
        <v>4363645.3920000009</v>
      </c>
      <c r="QG13" s="402">
        <v>5896867.2719999999</v>
      </c>
      <c r="QH13" s="402">
        <v>2781471.8039999995</v>
      </c>
      <c r="QI13" s="402">
        <v>2610297.8160000006</v>
      </c>
      <c r="QJ13" s="402">
        <v>1652520</v>
      </c>
      <c r="QK13" s="402">
        <v>1956000.2999999998</v>
      </c>
      <c r="QL13" s="402">
        <v>13719786.228</v>
      </c>
      <c r="QM13" s="402">
        <v>3517740</v>
      </c>
      <c r="QN13" s="402">
        <v>2448000</v>
      </c>
      <c r="QO13" s="402">
        <v>2986344.8640000001</v>
      </c>
      <c r="QP13" s="402">
        <v>4141773.2039999999</v>
      </c>
      <c r="QQ13" s="402">
        <v>3911173.5359999994</v>
      </c>
      <c r="QR13" s="402">
        <v>160897207.36799997</v>
      </c>
      <c r="QS13" s="402">
        <v>4810290.5519999992</v>
      </c>
      <c r="QT13" s="402">
        <v>8282296.5479999995</v>
      </c>
      <c r="QU13" s="402">
        <v>3642407.148</v>
      </c>
      <c r="QV13" s="402">
        <v>9382008.324000001</v>
      </c>
      <c r="QW13" s="402">
        <v>14847111.024</v>
      </c>
      <c r="QX13" s="402">
        <v>4451098.1160000004</v>
      </c>
      <c r="QY13" s="402">
        <v>6435791.9039999992</v>
      </c>
      <c r="QZ13" s="402">
        <v>5873938.3440000005</v>
      </c>
      <c r="RA13" s="402">
        <v>1914292.62</v>
      </c>
      <c r="RB13" s="402">
        <v>1839333.3120000002</v>
      </c>
      <c r="RC13" s="402">
        <v>1372476.06</v>
      </c>
      <c r="RD13" s="402">
        <v>1538788.3200000003</v>
      </c>
      <c r="RE13" s="402">
        <v>321825028.01999998</v>
      </c>
      <c r="RF13" s="402">
        <v>56681798.532000005</v>
      </c>
      <c r="RG13" s="402">
        <v>3578645.6520000002</v>
      </c>
      <c r="RH13" s="402">
        <v>4419181.932</v>
      </c>
      <c r="RI13" s="402">
        <v>7876752</v>
      </c>
      <c r="RJ13" s="402">
        <v>5114841.8640000001</v>
      </c>
      <c r="RK13" s="402">
        <v>13139019.600000001</v>
      </c>
      <c r="RL13" s="402">
        <v>3221526.24</v>
      </c>
      <c r="RM13" s="402">
        <v>5033067.1559999995</v>
      </c>
      <c r="RN13" s="402">
        <v>167518417.86000001</v>
      </c>
      <c r="RO13" s="402">
        <v>11176845.035999998</v>
      </c>
      <c r="RP13" s="402">
        <v>1853715</v>
      </c>
      <c r="RQ13" s="402">
        <v>1720851.5399999998</v>
      </c>
      <c r="RR13" s="402">
        <v>7941530.3880000003</v>
      </c>
      <c r="RS13" s="402">
        <v>1024302.2999999999</v>
      </c>
      <c r="RT13" s="402">
        <v>1869867.132</v>
      </c>
      <c r="RU13" s="402">
        <v>2572629.9119999995</v>
      </c>
      <c r="RV13" s="402">
        <v>1639268.7000000002</v>
      </c>
      <c r="RW13" s="402">
        <v>1119307.0319999999</v>
      </c>
      <c r="RX13" s="402">
        <v>1497352.38</v>
      </c>
      <c r="RY13" s="402">
        <v>31317525.48</v>
      </c>
      <c r="RZ13" s="402">
        <v>3558440.6159999999</v>
      </c>
      <c r="SA13" s="402">
        <v>2817042.6359999999</v>
      </c>
      <c r="SB13" s="402">
        <v>3810387.8759999997</v>
      </c>
      <c r="SC13" s="402">
        <v>2272254.8160000001</v>
      </c>
      <c r="SD13" s="402">
        <v>1800190.7880000002</v>
      </c>
      <c r="SE13" s="402">
        <v>1909918.632</v>
      </c>
      <c r="SF13" s="402">
        <v>14509280.267999999</v>
      </c>
      <c r="SG13" s="402">
        <v>1940962.38</v>
      </c>
      <c r="SH13" s="402">
        <v>2962850.34</v>
      </c>
      <c r="SI13" s="402">
        <v>2974666.92</v>
      </c>
      <c r="SJ13" s="402">
        <v>2939106.5640000002</v>
      </c>
      <c r="SK13" s="402">
        <v>2773756.4519999996</v>
      </c>
      <c r="SL13" s="402">
        <v>2191677.66</v>
      </c>
      <c r="SM13" s="402">
        <v>101559804.76800001</v>
      </c>
      <c r="SN13" s="402">
        <v>3894850.6680000005</v>
      </c>
      <c r="SO13" s="402">
        <v>2138931.6359999999</v>
      </c>
      <c r="SP13" s="402">
        <v>2032140.3120000002</v>
      </c>
      <c r="SQ13" s="402">
        <v>2576827.4759999998</v>
      </c>
      <c r="SR13" s="402">
        <v>4796114.8679999998</v>
      </c>
      <c r="SS13" s="402">
        <v>1867602.9000000001</v>
      </c>
      <c r="ST13" s="402">
        <v>4964035.4879999999</v>
      </c>
      <c r="SU13" s="402">
        <v>2759963.8679999998</v>
      </c>
      <c r="SV13" s="402">
        <v>5624625.3839999996</v>
      </c>
      <c r="SW13" s="402">
        <v>7346436.3600000003</v>
      </c>
      <c r="SX13" s="402">
        <v>1564128.0240000002</v>
      </c>
      <c r="SY13" s="402">
        <v>40211829.600000001</v>
      </c>
      <c r="SZ13" s="402">
        <v>3070748.58</v>
      </c>
      <c r="TA13" s="402">
        <v>2799207.8039999995</v>
      </c>
      <c r="TB13" s="402">
        <v>4698475.716</v>
      </c>
      <c r="TC13" s="402">
        <v>2484968.9280000003</v>
      </c>
      <c r="TD13" s="402">
        <v>3018254.4960000003</v>
      </c>
      <c r="TE13" s="402">
        <v>2013698.6400000001</v>
      </c>
      <c r="TF13" s="402">
        <v>1074777.0120000001</v>
      </c>
      <c r="TG13" s="402">
        <v>111623713.58399999</v>
      </c>
      <c r="TH13" s="402">
        <v>5012007.2759999996</v>
      </c>
      <c r="TI13" s="402">
        <v>4152293.1359999995</v>
      </c>
      <c r="TJ13" s="402">
        <v>4978019.2559999991</v>
      </c>
      <c r="TK13" s="402">
        <v>6698251.824</v>
      </c>
      <c r="TL13" s="402">
        <v>5786567.459999999</v>
      </c>
      <c r="TM13" s="402">
        <v>3781864.0559999999</v>
      </c>
      <c r="TN13" s="402">
        <v>14096228.52</v>
      </c>
      <c r="TO13" s="402">
        <v>4640624.9399999995</v>
      </c>
      <c r="TP13" s="402">
        <v>5219074.3080000002</v>
      </c>
      <c r="TQ13" s="402">
        <v>7525200.0479999995</v>
      </c>
      <c r="TR13" s="402">
        <v>1802940.4440000001</v>
      </c>
      <c r="TS13" s="402">
        <v>2886984</v>
      </c>
      <c r="TT13" s="402">
        <v>1772092.3200000003</v>
      </c>
      <c r="TU13" s="402">
        <v>2424919.7280000001</v>
      </c>
      <c r="TV13" s="402">
        <v>5430477.6239999998</v>
      </c>
      <c r="TW13" s="402">
        <v>29609668.188000001</v>
      </c>
      <c r="TX13" s="402">
        <v>947236.52400000009</v>
      </c>
      <c r="TY13" s="402">
        <v>135765339</v>
      </c>
      <c r="TZ13" s="402">
        <v>3121830.2759999996</v>
      </c>
      <c r="UA13" s="402">
        <v>1602697.4640000002</v>
      </c>
      <c r="UB13" s="402">
        <v>1198436.1000000001</v>
      </c>
      <c r="UC13" s="402">
        <v>11667196.356000001</v>
      </c>
      <c r="UD13" s="402">
        <v>1088479.2959999999</v>
      </c>
      <c r="UE13" s="402">
        <v>417636.28799999994</v>
      </c>
      <c r="UF13" s="402">
        <v>2751023.4000000004</v>
      </c>
      <c r="UG13" s="402">
        <v>1641775.044</v>
      </c>
      <c r="UH13" s="402">
        <v>22290454.092</v>
      </c>
      <c r="UI13" s="402">
        <v>3640278.4799999995</v>
      </c>
      <c r="UJ13" s="402">
        <v>5295299.9159999993</v>
      </c>
      <c r="UK13" s="402">
        <v>3646974.9480000003</v>
      </c>
      <c r="UL13" s="402">
        <v>4259904.5760000004</v>
      </c>
      <c r="UM13" s="402">
        <v>2094343.4519999998</v>
      </c>
      <c r="UN13" s="402">
        <v>116885078.448</v>
      </c>
      <c r="UO13" s="402">
        <v>9855612</v>
      </c>
      <c r="UP13" s="402">
        <v>7375568.3279999997</v>
      </c>
      <c r="UQ13" s="402">
        <v>130766433.31199999</v>
      </c>
      <c r="UR13" s="402">
        <v>6316390.8839999996</v>
      </c>
      <c r="US13" s="402">
        <v>2968768.4759999998</v>
      </c>
      <c r="UT13" s="402">
        <v>20497048.476000004</v>
      </c>
      <c r="UU13" s="402">
        <v>1282095.96</v>
      </c>
      <c r="UV13" s="402">
        <v>4904879.7119999994</v>
      </c>
      <c r="UW13" s="402">
        <v>5888796.1440000003</v>
      </c>
      <c r="UX13" s="402">
        <v>8617496.0639999993</v>
      </c>
      <c r="UY13" s="402">
        <v>71539020.900000006</v>
      </c>
      <c r="UZ13" s="402">
        <v>3243296.0760000004</v>
      </c>
      <c r="VA13" s="402">
        <v>8889900</v>
      </c>
      <c r="VB13" s="402">
        <v>1381697.4360000002</v>
      </c>
      <c r="VC13" s="402">
        <v>5297105.22</v>
      </c>
      <c r="VD13" s="402">
        <v>2851966.392</v>
      </c>
      <c r="VE13" s="402">
        <v>1245258.4680000001</v>
      </c>
      <c r="VF13" s="402">
        <v>16230124.476</v>
      </c>
      <c r="VG13" s="402">
        <v>3120615.84</v>
      </c>
      <c r="VH13" s="402">
        <v>980524.34399999992</v>
      </c>
      <c r="VI13" s="402">
        <v>1743149.0279999999</v>
      </c>
      <c r="VJ13" s="402">
        <v>112159813.60800001</v>
      </c>
      <c r="VK13" s="402">
        <v>4571009.3640000001</v>
      </c>
      <c r="VL13" s="402">
        <v>3618548.0520000001</v>
      </c>
      <c r="VM13" s="402">
        <v>12731499.600000001</v>
      </c>
      <c r="VN13" s="402">
        <v>5285457.7800000012</v>
      </c>
      <c r="VO13" s="402">
        <v>6015969.5040000007</v>
      </c>
      <c r="VP13" s="402">
        <v>5963190.7440000009</v>
      </c>
      <c r="VQ13" s="402">
        <v>2479429.2719999999</v>
      </c>
      <c r="VR13" s="402">
        <v>7527217.2480000006</v>
      </c>
      <c r="VS13" s="402">
        <v>12152716.811999999</v>
      </c>
      <c r="VT13" s="402">
        <v>4681409.2319999998</v>
      </c>
      <c r="VU13" s="402">
        <v>6873251.7480000006</v>
      </c>
      <c r="VV13" s="402">
        <v>3598496.5680000004</v>
      </c>
      <c r="VW13" s="402">
        <v>3690159.24</v>
      </c>
      <c r="VX13" s="402">
        <v>1594800</v>
      </c>
      <c r="VY13" s="402">
        <v>128984482.368</v>
      </c>
      <c r="VZ13" s="402">
        <v>9793034.4120000005</v>
      </c>
      <c r="WA13" s="402">
        <v>5823342.8159999996</v>
      </c>
      <c r="WB13" s="402">
        <v>7583858.567999999</v>
      </c>
      <c r="WC13" s="402">
        <v>3888607.1159999999</v>
      </c>
      <c r="WD13" s="402">
        <v>12230529.287999999</v>
      </c>
      <c r="WE13" s="402">
        <v>14079843.083999999</v>
      </c>
      <c r="WF13" s="402">
        <v>15933988.775999999</v>
      </c>
      <c r="WG13" s="402">
        <v>6774022.0439999998</v>
      </c>
      <c r="WH13" s="402">
        <v>6030420.9120000005</v>
      </c>
      <c r="WI13" s="402">
        <v>5238587.0640000002</v>
      </c>
      <c r="WJ13" s="402">
        <v>13221875.580000002</v>
      </c>
      <c r="WK13" s="402">
        <v>3681144</v>
      </c>
      <c r="WL13" s="402">
        <v>10617285.359999999</v>
      </c>
      <c r="WM13" s="402">
        <v>7553478.8760000011</v>
      </c>
      <c r="WN13" s="402">
        <v>2968421.9040000001</v>
      </c>
      <c r="WO13" s="402">
        <v>8159941.0920000002</v>
      </c>
      <c r="WP13" s="402">
        <v>3306772.5960000004</v>
      </c>
      <c r="WQ13" s="402">
        <v>8282005.932</v>
      </c>
      <c r="WR13" s="402">
        <v>13587468.504000001</v>
      </c>
      <c r="WS13" s="402">
        <v>89621530.115999997</v>
      </c>
      <c r="WT13" s="402">
        <v>2027852.22</v>
      </c>
      <c r="WU13" s="402">
        <v>2615713.92</v>
      </c>
      <c r="WV13" s="402">
        <v>4380000</v>
      </c>
      <c r="WW13" s="402">
        <v>5750078.4360000007</v>
      </c>
      <c r="WX13" s="402">
        <v>3089137.3319999995</v>
      </c>
      <c r="WY13" s="402">
        <v>6580289.8800000008</v>
      </c>
      <c r="WZ13" s="402">
        <v>21364404.144000001</v>
      </c>
      <c r="XA13" s="402">
        <v>22295818.487999998</v>
      </c>
      <c r="XB13" s="402">
        <v>1207026.324</v>
      </c>
      <c r="XC13" s="402">
        <v>2322008.1239999998</v>
      </c>
      <c r="XD13" s="402">
        <v>3444909.3360000001</v>
      </c>
      <c r="XE13" s="402">
        <v>2385229.7280000001</v>
      </c>
      <c r="XF13" s="402">
        <v>54491701.476000004</v>
      </c>
      <c r="XG13" s="402">
        <v>3096616.08</v>
      </c>
      <c r="XH13" s="402">
        <v>6652439.1119999997</v>
      </c>
      <c r="XI13" s="402">
        <v>36650381.004000001</v>
      </c>
      <c r="XJ13" s="402">
        <v>4963200</v>
      </c>
      <c r="XK13" s="402">
        <v>9687377.6400000006</v>
      </c>
      <c r="XL13" s="402">
        <v>14183920.440000001</v>
      </c>
      <c r="XM13" s="402">
        <v>4595371.0439999998</v>
      </c>
      <c r="XN13" s="402">
        <v>4367525.1960000005</v>
      </c>
      <c r="XO13" s="402">
        <v>8860578.6000000015</v>
      </c>
      <c r="XP13" s="402">
        <v>13276907.988000002</v>
      </c>
      <c r="XQ13" s="402">
        <v>3356765.676</v>
      </c>
      <c r="XR13" s="402">
        <v>2078772.0719999999</v>
      </c>
      <c r="XS13" s="402">
        <v>2717078.1359999999</v>
      </c>
      <c r="XT13" s="402">
        <v>3663274.7160000005</v>
      </c>
      <c r="XU13" s="402">
        <v>1581024.5999999999</v>
      </c>
      <c r="XV13" s="402">
        <v>3732549.5040000002</v>
      </c>
      <c r="XW13" s="402">
        <v>2340367.6919999998</v>
      </c>
      <c r="XX13" s="402">
        <v>1818868.5359999998</v>
      </c>
      <c r="XY13" s="402">
        <v>2179561.7999999998</v>
      </c>
      <c r="XZ13" s="402">
        <v>4266925.716</v>
      </c>
      <c r="YA13" s="402">
        <v>1857809.7000000002</v>
      </c>
      <c r="YB13" s="402">
        <v>2088743.1839999999</v>
      </c>
      <c r="YC13" s="402">
        <v>53345949.912</v>
      </c>
      <c r="YD13" s="402">
        <v>5251461.7679999992</v>
      </c>
      <c r="YE13" s="402">
        <v>9000991.6799999997</v>
      </c>
      <c r="YF13" s="402">
        <v>5954687.1119999997</v>
      </c>
      <c r="YG13" s="402">
        <v>11564987.903999999</v>
      </c>
      <c r="YH13" s="402">
        <v>6197434.716</v>
      </c>
      <c r="YI13" s="402">
        <v>9817842.4680000003</v>
      </c>
      <c r="YJ13" s="402">
        <v>2167912.7880000002</v>
      </c>
      <c r="YK13" s="402">
        <v>11745596.172000002</v>
      </c>
      <c r="YL13" s="402">
        <v>11683645.068</v>
      </c>
      <c r="YM13" s="402">
        <v>6166381.7759999996</v>
      </c>
      <c r="YN13" s="402">
        <v>6281200.8599999994</v>
      </c>
      <c r="YO13" s="402">
        <v>3848969.4840000002</v>
      </c>
      <c r="YP13" s="402">
        <v>3997069.2119999994</v>
      </c>
      <c r="YQ13" s="402">
        <v>3345963.1559999995</v>
      </c>
      <c r="YR13" s="402">
        <v>3181680</v>
      </c>
      <c r="YS13" s="402">
        <v>3394936.8000000003</v>
      </c>
      <c r="YT13" s="402">
        <v>18988223.544</v>
      </c>
      <c r="YU13" s="402">
        <v>2379102.324</v>
      </c>
      <c r="YV13" s="402">
        <v>2386370.4360000002</v>
      </c>
      <c r="YW13" s="402">
        <v>3872385.912</v>
      </c>
      <c r="YX13" s="402">
        <v>3673913.6999999997</v>
      </c>
      <c r="YY13" s="402">
        <v>4914602.4000000004</v>
      </c>
      <c r="YZ13" s="402">
        <v>1031001.2999999999</v>
      </c>
      <c r="ZA13" s="402">
        <v>40482178.343999997</v>
      </c>
      <c r="ZB13" s="402">
        <v>3132736.6440000003</v>
      </c>
      <c r="ZC13" s="402">
        <v>2124924.6839999999</v>
      </c>
      <c r="ZD13" s="402">
        <v>4046400</v>
      </c>
      <c r="ZE13" s="402">
        <v>4247432.8440000005</v>
      </c>
      <c r="ZF13" s="402">
        <v>3397092.3599999994</v>
      </c>
      <c r="ZG13" s="402">
        <v>5131558.068</v>
      </c>
      <c r="ZH13" s="402">
        <v>3412426.8119999995</v>
      </c>
      <c r="ZI13" s="402">
        <v>5222433.42</v>
      </c>
      <c r="ZJ13" s="402">
        <v>34593862.655999996</v>
      </c>
      <c r="ZK13" s="402">
        <v>3335318.1960000005</v>
      </c>
      <c r="ZL13" s="402">
        <v>3333042.7199999997</v>
      </c>
      <c r="ZM13" s="402">
        <v>31529507.82</v>
      </c>
      <c r="ZN13" s="402">
        <v>5124613.8360000011</v>
      </c>
      <c r="ZO13" s="402">
        <v>3064082.9400000004</v>
      </c>
      <c r="ZP13" s="402">
        <v>2667750.66</v>
      </c>
      <c r="ZQ13" s="402">
        <v>3401779.5120000001</v>
      </c>
      <c r="ZR13" s="402">
        <v>3609865.5</v>
      </c>
      <c r="ZS13" s="402">
        <v>3967953.7919999999</v>
      </c>
      <c r="ZT13" s="402">
        <v>3766434.4319999996</v>
      </c>
      <c r="ZU13" s="402">
        <v>2356112.784</v>
      </c>
      <c r="ZV13" s="402">
        <v>4658674.068</v>
      </c>
      <c r="ZW13" s="402">
        <v>5406040.3560000006</v>
      </c>
      <c r="ZX13" s="402">
        <v>3061001.676</v>
      </c>
      <c r="ZY13" s="402">
        <v>3624453.1799999997</v>
      </c>
      <c r="ZZ13" s="402">
        <v>2322000</v>
      </c>
      <c r="AAA13" s="402">
        <v>3357682.4279999998</v>
      </c>
      <c r="AAB13" s="402">
        <v>7623938.5920000002</v>
      </c>
      <c r="AAC13" s="402">
        <v>3728622.5880000005</v>
      </c>
      <c r="AAD13" s="402">
        <v>2389878.2399999998</v>
      </c>
      <c r="AAE13" s="402">
        <v>4143969.7680000002</v>
      </c>
      <c r="AAF13" s="402">
        <v>21863697.876000002</v>
      </c>
      <c r="AAG13" s="402">
        <v>3538281.7559999996</v>
      </c>
      <c r="AAH13" s="402">
        <v>2702948.6279999996</v>
      </c>
      <c r="AAI13" s="402">
        <v>1800000</v>
      </c>
      <c r="AAJ13" s="402">
        <v>2610572.0520000001</v>
      </c>
      <c r="AAK13" s="402">
        <v>4907197.2719999999</v>
      </c>
      <c r="AAL13" s="402">
        <v>2788565.676</v>
      </c>
      <c r="AAM13" s="402">
        <v>93784024.415999994</v>
      </c>
      <c r="AAN13" s="402">
        <v>4456200.5879999995</v>
      </c>
      <c r="AAO13" s="402">
        <v>3094292.4000000004</v>
      </c>
      <c r="AAP13" s="402">
        <v>5335953.7800000012</v>
      </c>
      <c r="AAQ13" s="402">
        <v>5533444.4160000002</v>
      </c>
      <c r="AAR13" s="402">
        <v>5707392.9719999991</v>
      </c>
      <c r="AAS13" s="402">
        <v>3777434.9160000002</v>
      </c>
      <c r="AAT13" s="402">
        <v>4518651.84</v>
      </c>
      <c r="AAU13" s="402">
        <v>12039763.031999998</v>
      </c>
      <c r="AAV13" s="402">
        <v>4469945.4239999996</v>
      </c>
      <c r="AAW13" s="402">
        <v>5119698.1679999996</v>
      </c>
      <c r="AAX13" s="402">
        <v>127626226.30799998</v>
      </c>
      <c r="AAY13" s="402">
        <v>11912316.888</v>
      </c>
      <c r="AAZ13" s="402">
        <v>2926919.7479999997</v>
      </c>
      <c r="ABA13" s="402">
        <v>3547673.1240000003</v>
      </c>
      <c r="ABB13" s="402">
        <v>3888244.6919999998</v>
      </c>
      <c r="ABC13" s="402">
        <v>4198646.8440000005</v>
      </c>
      <c r="ABD13" s="402">
        <v>4207240.8000000007</v>
      </c>
      <c r="ABE13" s="402">
        <v>2987280</v>
      </c>
      <c r="ABF13" s="402">
        <v>15618899.700000001</v>
      </c>
      <c r="ABG13" s="402">
        <v>10047950.772</v>
      </c>
      <c r="ABH13" s="402">
        <v>2426895.5999999996</v>
      </c>
      <c r="ABI13" s="402">
        <v>3391211.5799999996</v>
      </c>
      <c r="ABJ13" s="402">
        <v>4486349.0879999995</v>
      </c>
      <c r="ABK13" s="402">
        <v>3809080.7640000004</v>
      </c>
      <c r="ABL13" s="402">
        <v>4527565.3920000009</v>
      </c>
      <c r="ABM13" s="402">
        <v>144452124.03599998</v>
      </c>
      <c r="ABN13" s="402">
        <v>1481448</v>
      </c>
      <c r="ABO13" s="402">
        <v>1669329.6</v>
      </c>
      <c r="ABP13" s="402">
        <v>38334580.092</v>
      </c>
      <c r="ABQ13" s="402">
        <v>6600975.9840000011</v>
      </c>
      <c r="ABR13" s="402">
        <v>6391596</v>
      </c>
      <c r="ABS13" s="402">
        <v>2530680</v>
      </c>
      <c r="ABT13" s="402">
        <v>2976304.8360000001</v>
      </c>
      <c r="ABU13" s="402">
        <v>837189.14400000009</v>
      </c>
      <c r="ABV13" s="402">
        <v>56402533.236000001</v>
      </c>
      <c r="ABW13" s="402">
        <v>1581098.3639999998</v>
      </c>
      <c r="ABX13" s="402">
        <v>29841959.436000001</v>
      </c>
      <c r="ABY13" s="402">
        <v>2528349.8279999997</v>
      </c>
      <c r="ABZ13" s="402">
        <v>1919702.088</v>
      </c>
      <c r="ACA13" s="402">
        <v>4385264.5319999997</v>
      </c>
      <c r="ACB13" s="402">
        <v>2086495.7039999999</v>
      </c>
      <c r="ACC13" s="402">
        <v>1557409.2000000002</v>
      </c>
      <c r="ACD13" s="402">
        <v>5393699.5319999997</v>
      </c>
      <c r="ACE13" s="402">
        <v>5664733.2479999997</v>
      </c>
      <c r="ACF13" s="402">
        <v>2041904.8319999999</v>
      </c>
      <c r="ACG13" s="402">
        <v>457220924.42400002</v>
      </c>
      <c r="ACH13" s="402">
        <v>6078748.1400000006</v>
      </c>
      <c r="ACI13" s="402">
        <v>2464975.3440000005</v>
      </c>
      <c r="ACJ13" s="402">
        <v>9737468.6039999984</v>
      </c>
      <c r="ACK13" s="402">
        <v>1786191.6720000003</v>
      </c>
      <c r="ACL13" s="402">
        <v>4912520.9399999995</v>
      </c>
      <c r="ACM13" s="402">
        <v>4782814.5600000005</v>
      </c>
      <c r="ACN13" s="402">
        <v>12883377.48</v>
      </c>
      <c r="ACO13" s="402">
        <v>12322578.168000001</v>
      </c>
      <c r="ACP13" s="402">
        <v>2871115.2</v>
      </c>
      <c r="ACQ13" s="402">
        <v>6372583.1639999989</v>
      </c>
      <c r="ACR13" s="402">
        <v>12149391.083999999</v>
      </c>
      <c r="ACS13" s="402">
        <v>6453048.1920000007</v>
      </c>
      <c r="ACT13" s="402">
        <v>15142998.876000002</v>
      </c>
      <c r="ACU13" s="402">
        <v>2075531.6519999998</v>
      </c>
      <c r="ACV13" s="402">
        <v>5149664.2080000006</v>
      </c>
      <c r="ACW13" s="402">
        <v>3078534.12</v>
      </c>
      <c r="ACX13" s="402">
        <v>2909885.0999999996</v>
      </c>
      <c r="ACY13" s="402">
        <v>2061765.8039999998</v>
      </c>
      <c r="ACZ13" s="402">
        <v>1468033.02</v>
      </c>
      <c r="ADA13" s="402">
        <v>1344827.4360000002</v>
      </c>
      <c r="ADB13" s="402">
        <v>1436336.3879999998</v>
      </c>
      <c r="ADC13" s="402">
        <v>1909898.808</v>
      </c>
      <c r="ADD13" s="402">
        <v>7328480.5200000005</v>
      </c>
      <c r="ADE13" s="402">
        <v>3661487.8560000001</v>
      </c>
      <c r="ADF13" s="402">
        <v>1630666.8</v>
      </c>
      <c r="ADG13" s="402">
        <v>149517.59999999998</v>
      </c>
      <c r="ADH13" s="402">
        <v>1943383.7880000002</v>
      </c>
      <c r="ADI13" s="402">
        <v>491245.092</v>
      </c>
      <c r="ADJ13" s="402">
        <v>902400</v>
      </c>
      <c r="ADK13" s="402">
        <v>2147323.1639999999</v>
      </c>
      <c r="ADL13" s="402">
        <v>583242.36</v>
      </c>
      <c r="ADM13" s="402">
        <v>45174161.364</v>
      </c>
      <c r="ADN13" s="402">
        <v>13327445.208000001</v>
      </c>
      <c r="ADO13" s="402">
        <v>7028777.2319999998</v>
      </c>
      <c r="ADP13" s="402">
        <v>119221477.62</v>
      </c>
      <c r="ADQ13" s="402">
        <v>400069.87200000003</v>
      </c>
      <c r="ADR13" s="402">
        <v>3085275.6239999998</v>
      </c>
      <c r="ADS13" s="402">
        <v>2622388.0920000002</v>
      </c>
      <c r="ADT13" s="402">
        <v>1551817.5359999998</v>
      </c>
      <c r="ADU13" s="402">
        <v>62421835.824000001</v>
      </c>
      <c r="ADV13" s="402">
        <v>30912871.644000001</v>
      </c>
      <c r="ADW13" s="402">
        <v>11138037.444</v>
      </c>
      <c r="ADX13" s="402">
        <v>7766485.8719999995</v>
      </c>
      <c r="ADY13" s="402">
        <v>1256520</v>
      </c>
      <c r="ADZ13" s="402">
        <v>15036756</v>
      </c>
      <c r="AEA13" s="402">
        <v>4381939.6439999994</v>
      </c>
      <c r="AEB13" s="402">
        <v>3659576.4480000003</v>
      </c>
      <c r="AEC13" s="402">
        <v>3121021.7880000006</v>
      </c>
      <c r="AED13" s="402">
        <v>2541286.176</v>
      </c>
      <c r="AEE13" s="402">
        <v>4387456.932</v>
      </c>
      <c r="AEF13" s="402">
        <v>4838794.74</v>
      </c>
      <c r="AEG13" s="402">
        <v>1396184.5919999997</v>
      </c>
      <c r="AEH13" s="402">
        <v>3714094.6559999995</v>
      </c>
      <c r="AEI13" s="402">
        <v>3580497.852</v>
      </c>
      <c r="AEJ13" s="402">
        <v>5054588.3279999997</v>
      </c>
      <c r="AEK13" s="402">
        <v>2303881.3559999997</v>
      </c>
      <c r="AEL13" s="402">
        <v>38320849.679999992</v>
      </c>
      <c r="AEM13" s="402">
        <v>3878184.2039999999</v>
      </c>
      <c r="AEN13" s="402">
        <v>160825719.84</v>
      </c>
      <c r="AEO13" s="402">
        <v>104470145.26800001</v>
      </c>
      <c r="AEP13" s="402">
        <v>8130917.4840000011</v>
      </c>
      <c r="AEQ13" s="402">
        <v>3230534.1119999997</v>
      </c>
      <c r="AER13" s="402">
        <v>4698513.9720000001</v>
      </c>
      <c r="AES13" s="402">
        <v>4334251.7280000001</v>
      </c>
      <c r="AET13" s="402">
        <v>4046902.4280000003</v>
      </c>
      <c r="AEU13" s="402">
        <v>2082169.0200000003</v>
      </c>
      <c r="AEV13" s="402">
        <v>3003856.7759999996</v>
      </c>
      <c r="AEW13" s="402">
        <v>3023521.8959999997</v>
      </c>
      <c r="AEX13" s="402">
        <v>1128840.72</v>
      </c>
      <c r="AEY13" s="402">
        <v>43269476.160000004</v>
      </c>
      <c r="AEZ13" s="402">
        <v>60697542.515999995</v>
      </c>
      <c r="AFA13" s="402">
        <v>6853363.6920000007</v>
      </c>
      <c r="AFB13" s="402">
        <v>6413090.0279999999</v>
      </c>
      <c r="AFC13" s="402">
        <v>5792294.4120000005</v>
      </c>
      <c r="AFD13" s="402">
        <v>6302746.8000000007</v>
      </c>
      <c r="AFE13" s="402">
        <v>3692491.5</v>
      </c>
      <c r="AFF13" s="402">
        <v>2619571.6680000005</v>
      </c>
      <c r="AFG13" s="402">
        <v>1500000</v>
      </c>
      <c r="AFH13" s="402">
        <v>2765043.8160000006</v>
      </c>
      <c r="AFI13" s="402">
        <v>5138935.6559999995</v>
      </c>
      <c r="AFJ13" s="402">
        <v>2259834.1440000003</v>
      </c>
      <c r="AFK13" s="402">
        <v>4635447.0839999998</v>
      </c>
      <c r="AFL13" s="402">
        <v>140423101.41599998</v>
      </c>
      <c r="AFM13" s="402">
        <v>5937735.9959999993</v>
      </c>
      <c r="AFN13" s="402">
        <v>2974007.568</v>
      </c>
      <c r="AFO13" s="402">
        <v>2943103.284</v>
      </c>
      <c r="AFP13" s="402">
        <v>3213224.6639999999</v>
      </c>
      <c r="AFQ13" s="402">
        <v>3819459.8640000005</v>
      </c>
      <c r="AFR13" s="402">
        <v>1013648.7600000001</v>
      </c>
      <c r="AFS13" s="402">
        <v>8723605.7159999982</v>
      </c>
      <c r="AFT13" s="402">
        <v>5367531.1079999991</v>
      </c>
      <c r="AFU13" s="402">
        <v>1372843.344</v>
      </c>
      <c r="AFV13" s="402">
        <v>5373460.1999999993</v>
      </c>
      <c r="AFW13" s="402">
        <v>1707484.8959999999</v>
      </c>
      <c r="AFX13" s="402">
        <v>96861651.024000004</v>
      </c>
      <c r="AFY13" s="402">
        <v>4126885.7759999996</v>
      </c>
      <c r="AFZ13" s="402">
        <v>2100552.6239999998</v>
      </c>
      <c r="AGA13" s="402">
        <v>1359174.2760000001</v>
      </c>
      <c r="AGB13" s="402">
        <v>6256117.9680000003</v>
      </c>
      <c r="AGC13" s="402">
        <v>16342867.211999999</v>
      </c>
      <c r="AGD13" s="402">
        <v>1611600</v>
      </c>
      <c r="AGE13" s="402">
        <v>3588900</v>
      </c>
      <c r="AGF13" s="402">
        <v>5287852.2119999994</v>
      </c>
      <c r="AGG13" s="402">
        <v>2682836.7960000001</v>
      </c>
      <c r="AGH13" s="402">
        <v>1934844.6720000003</v>
      </c>
      <c r="AGI13" s="402">
        <v>209913801.06</v>
      </c>
      <c r="AGJ13" s="402">
        <v>35426760.864</v>
      </c>
      <c r="AGK13" s="402">
        <v>3163543.9560000002</v>
      </c>
      <c r="AGL13" s="402">
        <v>2051562.132</v>
      </c>
      <c r="AGM13" s="402">
        <v>7681421.3760000011</v>
      </c>
      <c r="AGN13" s="402">
        <v>4489353.6119999997</v>
      </c>
      <c r="AGO13" s="402">
        <v>1762558.2840000002</v>
      </c>
      <c r="AGP13" s="402">
        <v>1408503.2039999999</v>
      </c>
      <c r="AGQ13" s="402">
        <v>216511197.86400002</v>
      </c>
      <c r="AGR13" s="402">
        <v>69453206.687999994</v>
      </c>
      <c r="AGS13" s="402">
        <v>2611238.4479999999</v>
      </c>
      <c r="AGT13" s="402">
        <v>6333123.3839999996</v>
      </c>
      <c r="AGU13" s="402">
        <v>20504762.351999998</v>
      </c>
      <c r="AGV13" s="402">
        <v>4813835.7240000004</v>
      </c>
      <c r="AGW13" s="402">
        <v>4570312.3440000005</v>
      </c>
      <c r="AGX13" s="402">
        <v>6970408.2119999994</v>
      </c>
      <c r="AGY13" s="402">
        <v>2968903.26</v>
      </c>
      <c r="AGZ13" s="402">
        <v>6726385.0800000001</v>
      </c>
      <c r="AHA13" s="402">
        <v>3627480.5040000002</v>
      </c>
      <c r="AHB13" s="402">
        <v>3138167.784</v>
      </c>
      <c r="AHC13" s="402">
        <v>2794324.8959999997</v>
      </c>
      <c r="AHD13" s="402">
        <v>49138953.588</v>
      </c>
      <c r="AHE13" s="402">
        <v>3249154.1880000005</v>
      </c>
      <c r="AHF13" s="402">
        <v>5298892.4399999995</v>
      </c>
      <c r="AHG13" s="402">
        <v>4998830.8560000006</v>
      </c>
      <c r="AHH13" s="402">
        <v>53109074.747999996</v>
      </c>
      <c r="AHI13" s="402">
        <v>1827584.0760000001</v>
      </c>
      <c r="AHJ13" s="402">
        <v>4466602.6919999998</v>
      </c>
      <c r="AHK13" s="402">
        <v>6984134.9640000006</v>
      </c>
      <c r="AHL13" s="402">
        <v>2936599.0319999997</v>
      </c>
      <c r="AHM13" s="402">
        <v>962612.89200000011</v>
      </c>
      <c r="AHN13" s="402">
        <v>2031163.9679999999</v>
      </c>
    </row>
    <row r="14" spans="1:898" s="406" customFormat="1">
      <c r="A14" s="398" t="s">
        <v>664</v>
      </c>
      <c r="B14" s="406" t="s">
        <v>646</v>
      </c>
      <c r="C14" s="407">
        <v>4075923305.4280005</v>
      </c>
      <c r="D14" s="407">
        <v>624762826.53200006</v>
      </c>
      <c r="E14" s="407">
        <v>166823919.546</v>
      </c>
      <c r="F14" s="407">
        <v>276379473.59999996</v>
      </c>
      <c r="G14" s="407">
        <v>237781673.61800003</v>
      </c>
      <c r="H14" s="407">
        <v>237830865.82200003</v>
      </c>
      <c r="I14" s="407">
        <v>97154279.368000001</v>
      </c>
      <c r="J14" s="407">
        <v>770140930.25600004</v>
      </c>
      <c r="K14" s="407">
        <v>276016234.42200005</v>
      </c>
      <c r="L14" s="407">
        <v>174097163.97999999</v>
      </c>
      <c r="M14" s="407">
        <v>571905870.29399991</v>
      </c>
      <c r="N14" s="407">
        <v>217428473.63600001</v>
      </c>
      <c r="O14" s="407">
        <v>616544771.86599994</v>
      </c>
      <c r="P14" s="407">
        <v>317490397.45600003</v>
      </c>
      <c r="Q14" s="407">
        <v>190029444.88000003</v>
      </c>
      <c r="R14" s="407">
        <v>116944890.32799999</v>
      </c>
      <c r="S14" s="407">
        <v>195026859.27000004</v>
      </c>
      <c r="T14" s="407">
        <v>249686372.81400007</v>
      </c>
      <c r="U14" s="407">
        <v>121024992.85399997</v>
      </c>
      <c r="V14" s="407">
        <v>152466462.05199999</v>
      </c>
      <c r="W14" s="407">
        <v>156015166.50799996</v>
      </c>
      <c r="X14" s="407">
        <v>123006118.83400002</v>
      </c>
      <c r="Y14" s="407">
        <v>107487814.30000003</v>
      </c>
      <c r="Z14" s="407">
        <v>67072522.016000025</v>
      </c>
      <c r="AA14" s="407">
        <v>7002646403.8160009</v>
      </c>
      <c r="AB14" s="407">
        <v>280333156.14000005</v>
      </c>
      <c r="AC14" s="407">
        <v>447626751.49199998</v>
      </c>
      <c r="AD14" s="407">
        <v>140953741.80000001</v>
      </c>
      <c r="AE14" s="407">
        <v>507077746.95400012</v>
      </c>
      <c r="AF14" s="407">
        <v>240557006.49199998</v>
      </c>
      <c r="AG14" s="407">
        <v>435181892.2240001</v>
      </c>
      <c r="AH14" s="407">
        <v>258203113.296</v>
      </c>
      <c r="AI14" s="407">
        <v>251181709.08200005</v>
      </c>
      <c r="AJ14" s="407">
        <v>199748032.27000001</v>
      </c>
      <c r="AK14" s="407">
        <v>137348542.896</v>
      </c>
      <c r="AL14" s="407">
        <v>141790849.59400001</v>
      </c>
      <c r="AM14" s="407">
        <v>158303924.52199998</v>
      </c>
      <c r="AN14" s="407">
        <v>181967975.58199999</v>
      </c>
      <c r="AO14" s="407">
        <v>144671717.102</v>
      </c>
      <c r="AP14" s="407">
        <v>319667898.72000003</v>
      </c>
      <c r="AQ14" s="407">
        <v>302242203.57199997</v>
      </c>
      <c r="AR14" s="407">
        <v>65977651.894000009</v>
      </c>
      <c r="AS14" s="407">
        <v>1707325351.0520003</v>
      </c>
      <c r="AT14" s="407">
        <v>233780753.80599996</v>
      </c>
      <c r="AU14" s="407">
        <v>197122546.76199999</v>
      </c>
      <c r="AV14" s="407">
        <v>279524374.81999999</v>
      </c>
      <c r="AW14" s="407">
        <v>197304585.73399997</v>
      </c>
      <c r="AX14" s="407">
        <v>162408616.15600002</v>
      </c>
      <c r="AY14" s="407">
        <v>135748969.44400001</v>
      </c>
      <c r="AZ14" s="407">
        <v>206289531.25800005</v>
      </c>
      <c r="BA14" s="407">
        <v>596045982.34800005</v>
      </c>
      <c r="BB14" s="407">
        <v>131828361.014</v>
      </c>
      <c r="BC14" s="407">
        <v>225081406.96599996</v>
      </c>
      <c r="BD14" s="407">
        <v>346703587.33799994</v>
      </c>
      <c r="BE14" s="407">
        <v>126903222.44599999</v>
      </c>
      <c r="BF14" s="407">
        <v>117746925.27</v>
      </c>
      <c r="BG14" s="407">
        <v>109629363.60799998</v>
      </c>
      <c r="BH14" s="407">
        <v>1748971090.938</v>
      </c>
      <c r="BI14" s="407">
        <v>91144898.282000005</v>
      </c>
      <c r="BJ14" s="407">
        <v>73990120.063999981</v>
      </c>
      <c r="BK14" s="407">
        <v>147474373.60000002</v>
      </c>
      <c r="BL14" s="407">
        <v>229022930.12400001</v>
      </c>
      <c r="BM14" s="407">
        <v>302807409.85799998</v>
      </c>
      <c r="BN14" s="407">
        <v>99660988.013999999</v>
      </c>
      <c r="BO14" s="407">
        <v>130611794.742</v>
      </c>
      <c r="BP14" s="407">
        <v>93348789.5</v>
      </c>
      <c r="BQ14" s="407">
        <v>107200635.12200001</v>
      </c>
      <c r="BR14" s="407">
        <v>69964495.926000014</v>
      </c>
      <c r="BS14" s="407">
        <v>65707151.415999979</v>
      </c>
      <c r="BT14" s="407">
        <v>415494067.90799993</v>
      </c>
      <c r="BU14" s="407">
        <v>64558030.863999993</v>
      </c>
      <c r="BV14" s="407">
        <v>97900268.031999975</v>
      </c>
      <c r="BW14" s="407">
        <v>1465373934.7720001</v>
      </c>
      <c r="BX14" s="407">
        <v>1229947419.5319998</v>
      </c>
      <c r="BY14" s="407">
        <v>212135982.49799997</v>
      </c>
      <c r="BZ14" s="407">
        <v>123994977.78200001</v>
      </c>
      <c r="CA14" s="407">
        <v>266118196.94799995</v>
      </c>
      <c r="CB14" s="407">
        <v>205637206.66</v>
      </c>
      <c r="CC14" s="407">
        <v>171621364.53400004</v>
      </c>
      <c r="CD14" s="407">
        <v>11840760.696</v>
      </c>
      <c r="CE14" s="407">
        <v>9270434.4239999987</v>
      </c>
      <c r="CF14" s="407">
        <v>4475918433.3340006</v>
      </c>
      <c r="CG14" s="407">
        <v>193118530.19</v>
      </c>
      <c r="CH14" s="407">
        <v>393375368.33200008</v>
      </c>
      <c r="CI14" s="407">
        <v>148674457.58000001</v>
      </c>
      <c r="CJ14" s="407">
        <v>193258434.516</v>
      </c>
      <c r="CK14" s="407">
        <v>179057675.06399995</v>
      </c>
      <c r="CL14" s="407">
        <v>176548978.29800004</v>
      </c>
      <c r="CM14" s="407">
        <v>273846747.66000003</v>
      </c>
      <c r="CN14" s="407">
        <v>95047178.157999992</v>
      </c>
      <c r="CO14" s="407">
        <v>194799363.15399998</v>
      </c>
      <c r="CP14" s="407">
        <v>130552593.77799998</v>
      </c>
      <c r="CQ14" s="407">
        <v>219206321.49399999</v>
      </c>
      <c r="CR14" s="407">
        <v>139266325.60200003</v>
      </c>
      <c r="CS14" s="407">
        <v>1466452047.78</v>
      </c>
      <c r="CT14" s="407">
        <v>159137398.42399999</v>
      </c>
      <c r="CU14" s="407">
        <v>190159378.24199998</v>
      </c>
      <c r="CV14" s="407">
        <v>286360191.82600003</v>
      </c>
      <c r="CW14" s="407">
        <v>118608599.04800001</v>
      </c>
      <c r="CX14" s="407">
        <v>359615895.09599996</v>
      </c>
      <c r="CY14" s="407">
        <v>134645364.15799999</v>
      </c>
      <c r="CZ14" s="407">
        <v>83326565.500000015</v>
      </c>
      <c r="DA14" s="407">
        <v>1655978289.0180001</v>
      </c>
      <c r="DB14" s="407">
        <v>249547476.926</v>
      </c>
      <c r="DC14" s="407">
        <v>564934868.86199999</v>
      </c>
      <c r="DD14" s="407">
        <v>552278874.52800024</v>
      </c>
      <c r="DE14" s="407">
        <v>192522646.78600004</v>
      </c>
      <c r="DF14" s="407">
        <v>311773713.30000001</v>
      </c>
      <c r="DG14" s="407">
        <v>243691856.57800004</v>
      </c>
      <c r="DH14" s="407">
        <v>83992403.472000003</v>
      </c>
      <c r="DI14" s="407">
        <v>141556147.94</v>
      </c>
      <c r="DJ14" s="407">
        <v>153894496.43400002</v>
      </c>
      <c r="DK14" s="407">
        <v>366140730.86799997</v>
      </c>
      <c r="DL14" s="407">
        <v>1104033567.5039999</v>
      </c>
      <c r="DM14" s="407">
        <v>1334980167.608</v>
      </c>
      <c r="DN14" s="407">
        <v>195532312.972</v>
      </c>
      <c r="DO14" s="407">
        <v>152473443.74400002</v>
      </c>
      <c r="DP14" s="407">
        <v>371607819.72600001</v>
      </c>
      <c r="DQ14" s="407">
        <v>261775762.44599998</v>
      </c>
      <c r="DR14" s="407">
        <v>241612862.95600003</v>
      </c>
      <c r="DS14" s="407">
        <v>270104823.05400002</v>
      </c>
      <c r="DT14" s="407">
        <v>97071411.329999998</v>
      </c>
      <c r="DU14" s="407">
        <v>4425199582.46</v>
      </c>
      <c r="DV14" s="407">
        <v>173958655.61879998</v>
      </c>
      <c r="DW14" s="407">
        <v>282361991.04199994</v>
      </c>
      <c r="DX14" s="407">
        <v>243262267.00200003</v>
      </c>
      <c r="DY14" s="407">
        <v>295813389.70599997</v>
      </c>
      <c r="DZ14" s="407">
        <v>206142379.56599998</v>
      </c>
      <c r="EA14" s="407">
        <v>391669096.15799987</v>
      </c>
      <c r="EB14" s="407">
        <v>215114151.118</v>
      </c>
      <c r="EC14" s="407">
        <v>363782858.90999997</v>
      </c>
      <c r="ED14" s="407">
        <v>1071387367.2460001</v>
      </c>
      <c r="EE14" s="407">
        <v>852422876.88</v>
      </c>
      <c r="EF14" s="407">
        <v>181721251.884</v>
      </c>
      <c r="EG14" s="407">
        <v>198757710.80199993</v>
      </c>
      <c r="EH14" s="407">
        <v>212913298.80199999</v>
      </c>
      <c r="EI14" s="407">
        <v>281667825.59000003</v>
      </c>
      <c r="EJ14" s="407">
        <v>387267130.458</v>
      </c>
      <c r="EK14" s="407">
        <v>140039010.50600001</v>
      </c>
      <c r="EL14" s="407">
        <v>176152355.27599999</v>
      </c>
      <c r="EM14" s="407">
        <v>2474907373.5219998</v>
      </c>
      <c r="EN14" s="407">
        <v>171754655.59400001</v>
      </c>
      <c r="EO14" s="407">
        <v>184519610.28000003</v>
      </c>
      <c r="EP14" s="407">
        <v>172207152.16799995</v>
      </c>
      <c r="EQ14" s="407">
        <v>106364357.78599998</v>
      </c>
      <c r="ER14" s="407">
        <v>95952301.109999999</v>
      </c>
      <c r="ES14" s="407">
        <v>260607553.2420001</v>
      </c>
      <c r="ET14" s="407">
        <v>234600788.96599999</v>
      </c>
      <c r="EU14" s="407">
        <v>155854119.22999999</v>
      </c>
      <c r="EV14" s="407">
        <v>1679452173.0519996</v>
      </c>
      <c r="EW14" s="407">
        <v>90878019.30399999</v>
      </c>
      <c r="EX14" s="407">
        <v>158373180.54000002</v>
      </c>
      <c r="EY14" s="407">
        <v>217013753.62</v>
      </c>
      <c r="EZ14" s="407">
        <v>308222779.204</v>
      </c>
      <c r="FA14" s="407">
        <v>283994088.28399998</v>
      </c>
      <c r="FB14" s="407">
        <v>228636997.12599999</v>
      </c>
      <c r="FC14" s="407">
        <v>137608278.37</v>
      </c>
      <c r="FD14" s="407">
        <v>121550814.88400003</v>
      </c>
      <c r="FE14" s="407">
        <v>110792817.46799999</v>
      </c>
      <c r="FF14" s="407">
        <v>111075156.228</v>
      </c>
      <c r="FG14" s="407">
        <v>86149283.697999984</v>
      </c>
      <c r="FH14" s="407">
        <v>1281055281.3100002</v>
      </c>
      <c r="FI14" s="407">
        <v>143438481.74000001</v>
      </c>
      <c r="FJ14" s="407">
        <v>155005288.572</v>
      </c>
      <c r="FK14" s="407">
        <v>163236399.29999998</v>
      </c>
      <c r="FL14" s="407">
        <v>245430997.57199997</v>
      </c>
      <c r="FM14" s="407">
        <v>216961786.21399996</v>
      </c>
      <c r="FN14" s="407">
        <v>77310605.768000007</v>
      </c>
      <c r="FO14" s="407">
        <v>44204405.569999993</v>
      </c>
      <c r="FP14" s="407">
        <v>3201246079.0299997</v>
      </c>
      <c r="FQ14" s="407">
        <v>159143943.12400001</v>
      </c>
      <c r="FR14" s="407">
        <v>254881954.19000003</v>
      </c>
      <c r="FS14" s="407">
        <v>231657588.87200004</v>
      </c>
      <c r="FT14" s="407">
        <v>309883969.37</v>
      </c>
      <c r="FU14" s="407">
        <v>168320557.56200001</v>
      </c>
      <c r="FV14" s="407">
        <v>361838892.05000001</v>
      </c>
      <c r="FW14" s="407">
        <v>246632120.79800004</v>
      </c>
      <c r="FX14" s="407">
        <v>229154849.62</v>
      </c>
      <c r="FY14" s="407">
        <v>202834271.96199995</v>
      </c>
      <c r="FZ14" s="407">
        <v>357040802.37999988</v>
      </c>
      <c r="GA14" s="407">
        <v>163069620.59999996</v>
      </c>
      <c r="GB14" s="407">
        <v>138357831.94600001</v>
      </c>
      <c r="GC14" s="407">
        <v>77606474.526000008</v>
      </c>
      <c r="GD14" s="407">
        <v>1524044395.6260002</v>
      </c>
      <c r="GE14" s="407">
        <v>125468881.18999995</v>
      </c>
      <c r="GF14" s="407">
        <v>150702934.838</v>
      </c>
      <c r="GG14" s="407">
        <v>340352247.54799998</v>
      </c>
      <c r="GH14" s="407">
        <v>181552848.77400002</v>
      </c>
      <c r="GI14" s="407">
        <v>148392330.67399997</v>
      </c>
      <c r="GJ14" s="407">
        <v>151030332.40600002</v>
      </c>
      <c r="GK14" s="407">
        <v>376824576.11999995</v>
      </c>
      <c r="GL14" s="407">
        <v>131063318.978</v>
      </c>
      <c r="GM14" s="407">
        <v>56820208.656000003</v>
      </c>
      <c r="GN14" s="407">
        <v>48055560.508000001</v>
      </c>
      <c r="GO14" s="407">
        <v>50595915.453999996</v>
      </c>
      <c r="GP14" s="407">
        <v>1042664324.7359999</v>
      </c>
      <c r="GQ14" s="407">
        <v>259308729.18400002</v>
      </c>
      <c r="GR14" s="407">
        <v>140186996.94600004</v>
      </c>
      <c r="GS14" s="407">
        <v>300374774.99000001</v>
      </c>
      <c r="GT14" s="407">
        <v>79507470.055999994</v>
      </c>
      <c r="GU14" s="407">
        <v>186319876.25799996</v>
      </c>
      <c r="GV14" s="407">
        <v>193650634.31200001</v>
      </c>
      <c r="GW14" s="407">
        <v>106986443.714</v>
      </c>
      <c r="GX14" s="407">
        <v>1081612234.428</v>
      </c>
      <c r="GY14" s="407">
        <v>133741873.802</v>
      </c>
      <c r="GZ14" s="407">
        <v>266210300.97999996</v>
      </c>
      <c r="HA14" s="407">
        <v>198263212.61799997</v>
      </c>
      <c r="HB14" s="407">
        <v>2518879823.0479994</v>
      </c>
      <c r="HC14" s="407">
        <v>768392478.41199994</v>
      </c>
      <c r="HD14" s="407">
        <v>405805185.11400002</v>
      </c>
      <c r="HE14" s="407">
        <v>342060659.22599995</v>
      </c>
      <c r="HF14" s="407">
        <v>270289536.81000006</v>
      </c>
      <c r="HG14" s="407">
        <v>377454081.49000007</v>
      </c>
      <c r="HH14" s="407">
        <v>78834809.454000011</v>
      </c>
      <c r="HI14" s="407">
        <v>1568189316.2100003</v>
      </c>
      <c r="HJ14" s="407">
        <v>281129779.60399991</v>
      </c>
      <c r="HK14" s="407">
        <v>441858958.75599998</v>
      </c>
      <c r="HL14" s="407">
        <v>196665436.104</v>
      </c>
      <c r="HM14" s="407">
        <v>156539239.794</v>
      </c>
      <c r="HN14" s="407">
        <v>162408737.94399998</v>
      </c>
      <c r="HO14" s="407">
        <v>225866524.65799999</v>
      </c>
      <c r="HP14" s="407">
        <v>107779240.73</v>
      </c>
      <c r="HQ14" s="407">
        <v>1901933097.3319998</v>
      </c>
      <c r="HR14" s="407">
        <v>663843263.83000016</v>
      </c>
      <c r="HS14" s="407">
        <v>174133305.64800003</v>
      </c>
      <c r="HT14" s="407">
        <v>205014258.69399998</v>
      </c>
      <c r="HU14" s="407">
        <v>139801055.722</v>
      </c>
      <c r="HV14" s="407">
        <v>132543740.67799999</v>
      </c>
      <c r="HW14" s="407">
        <v>314835132.04999995</v>
      </c>
      <c r="HX14" s="407">
        <v>148115072.16</v>
      </c>
      <c r="HY14" s="407">
        <v>140819546.44599998</v>
      </c>
      <c r="HZ14" s="407">
        <v>143977878.71399999</v>
      </c>
      <c r="IA14" s="407">
        <v>148280432.956</v>
      </c>
      <c r="IB14" s="407">
        <v>202352160.56599998</v>
      </c>
      <c r="IC14" s="407">
        <v>85016295.624000013</v>
      </c>
      <c r="ID14" s="407">
        <v>170022725.17199999</v>
      </c>
      <c r="IE14" s="407">
        <v>96554934.517999977</v>
      </c>
      <c r="IF14" s="407">
        <v>92362177.331999987</v>
      </c>
      <c r="IG14" s="407">
        <v>1600179880.9160001</v>
      </c>
      <c r="IH14" s="407">
        <v>787455092.5539999</v>
      </c>
      <c r="II14" s="407">
        <v>221646365.76800004</v>
      </c>
      <c r="IJ14" s="407">
        <v>331461614.35999995</v>
      </c>
      <c r="IK14" s="407">
        <v>464341103.63399994</v>
      </c>
      <c r="IL14" s="407">
        <v>188532752.308</v>
      </c>
      <c r="IM14" s="407">
        <v>133255847.55599996</v>
      </c>
      <c r="IN14" s="407">
        <v>102845400.90600002</v>
      </c>
      <c r="IO14" s="407">
        <v>101488636.368</v>
      </c>
      <c r="IP14" s="407">
        <v>120837249.56399998</v>
      </c>
      <c r="IQ14" s="407">
        <v>137169701.59999999</v>
      </c>
      <c r="IR14" s="407">
        <v>2795950348.1900001</v>
      </c>
      <c r="IS14" s="407">
        <v>1015001046.2360001</v>
      </c>
      <c r="IT14" s="407">
        <v>299458800.92799997</v>
      </c>
      <c r="IU14" s="407">
        <v>198364068.74000001</v>
      </c>
      <c r="IV14" s="407">
        <v>156565727.38799998</v>
      </c>
      <c r="IW14" s="407">
        <v>105403360.99599999</v>
      </c>
      <c r="IX14" s="407">
        <v>167051664.99399999</v>
      </c>
      <c r="IY14" s="407">
        <v>90818270.495999992</v>
      </c>
      <c r="IZ14" s="407">
        <v>110270439.53000003</v>
      </c>
      <c r="JA14" s="407">
        <v>208243708.18600002</v>
      </c>
      <c r="JB14" s="407">
        <v>147851400.96200001</v>
      </c>
      <c r="JC14" s="407">
        <v>131873776.794</v>
      </c>
      <c r="JD14" s="407">
        <v>1340089022.5839999</v>
      </c>
      <c r="JE14" s="407">
        <v>611160815.91200018</v>
      </c>
      <c r="JF14" s="407">
        <v>166505464.28999999</v>
      </c>
      <c r="JG14" s="407">
        <v>131907445.21800001</v>
      </c>
      <c r="JH14" s="407">
        <v>106275379.59399997</v>
      </c>
      <c r="JI14" s="407">
        <v>125381721.7</v>
      </c>
      <c r="JJ14" s="407">
        <v>976162350.56400001</v>
      </c>
      <c r="JK14" s="407">
        <v>125640488.822</v>
      </c>
      <c r="JL14" s="407">
        <v>172892319.15400004</v>
      </c>
      <c r="JM14" s="407">
        <v>222545744.604</v>
      </c>
      <c r="JN14" s="407">
        <v>153496612.06400001</v>
      </c>
      <c r="JO14" s="407">
        <v>306445631.95800006</v>
      </c>
      <c r="JP14" s="407">
        <v>112746233.27000001</v>
      </c>
      <c r="JQ14" s="407">
        <v>1475345311.4059997</v>
      </c>
      <c r="JR14" s="407">
        <v>174927048.66000003</v>
      </c>
      <c r="JS14" s="407">
        <v>125805651.59199999</v>
      </c>
      <c r="JT14" s="407">
        <v>301559166.60999995</v>
      </c>
      <c r="JU14" s="407">
        <v>318211737.96800005</v>
      </c>
      <c r="JV14" s="407">
        <v>233295675.99400005</v>
      </c>
      <c r="JW14" s="407">
        <v>186441315.09999993</v>
      </c>
      <c r="JX14" s="407">
        <v>132429822.68200001</v>
      </c>
      <c r="JY14" s="407">
        <v>1986974768.822</v>
      </c>
      <c r="JZ14" s="407">
        <v>865912363.5079999</v>
      </c>
      <c r="KA14" s="407">
        <v>170125828.95999998</v>
      </c>
      <c r="KB14" s="407">
        <v>89706051.287999973</v>
      </c>
      <c r="KC14" s="407">
        <v>239873259.61400005</v>
      </c>
      <c r="KD14" s="407">
        <v>71574359.233999997</v>
      </c>
      <c r="KE14" s="407">
        <v>503921319.55000001</v>
      </c>
      <c r="KF14" s="407">
        <v>246395084.98800001</v>
      </c>
      <c r="KG14" s="407">
        <v>144716914.48600003</v>
      </c>
      <c r="KH14" s="407">
        <v>231571817.40199995</v>
      </c>
      <c r="KI14" s="407">
        <v>140799130.23799995</v>
      </c>
      <c r="KJ14" s="407">
        <v>148138042.46199998</v>
      </c>
      <c r="KK14" s="407">
        <v>126898295.05800001</v>
      </c>
      <c r="KL14" s="407">
        <v>54213018.969999991</v>
      </c>
      <c r="KM14" s="407">
        <v>138606215.28800002</v>
      </c>
      <c r="KN14" s="407">
        <v>2959282838.3559999</v>
      </c>
      <c r="KO14" s="407">
        <v>388671224.20399994</v>
      </c>
      <c r="KP14" s="407">
        <v>188922105.30399996</v>
      </c>
      <c r="KQ14" s="407">
        <v>239708097.62</v>
      </c>
      <c r="KR14" s="407">
        <v>232440728.61399996</v>
      </c>
      <c r="KS14" s="407">
        <v>205163606.12800002</v>
      </c>
      <c r="KT14" s="407">
        <v>565846872.96599996</v>
      </c>
      <c r="KU14" s="407">
        <v>153627781.13400003</v>
      </c>
      <c r="KV14" s="407">
        <v>152118524.40800002</v>
      </c>
      <c r="KW14" s="407">
        <v>899430105.10599995</v>
      </c>
      <c r="KX14" s="407">
        <v>163203871.14199999</v>
      </c>
      <c r="KY14" s="407">
        <v>222391970.646</v>
      </c>
      <c r="KZ14" s="407">
        <v>448128538.43799996</v>
      </c>
      <c r="LA14" s="407">
        <v>146302905.01800001</v>
      </c>
      <c r="LB14" s="407">
        <v>224474934.81199998</v>
      </c>
      <c r="LC14" s="407">
        <v>1264688205.1959999</v>
      </c>
      <c r="LD14" s="407">
        <v>234013780.32000005</v>
      </c>
      <c r="LE14" s="407">
        <v>3253499399.1799998</v>
      </c>
      <c r="LF14" s="407">
        <v>791188450.22599995</v>
      </c>
      <c r="LG14" s="407">
        <v>829511200.21000004</v>
      </c>
      <c r="LH14" s="407">
        <v>874679228.23599982</v>
      </c>
      <c r="LI14" s="407">
        <v>198252666.792</v>
      </c>
      <c r="LJ14" s="407">
        <v>186750020.93199998</v>
      </c>
      <c r="LK14" s="407">
        <v>120547819.538</v>
      </c>
      <c r="LL14" s="407">
        <v>246705853.14399996</v>
      </c>
      <c r="LM14" s="407">
        <v>136879584.92000002</v>
      </c>
      <c r="LN14" s="407">
        <v>258154787.89200002</v>
      </c>
      <c r="LO14" s="407">
        <v>83413928.769999996</v>
      </c>
      <c r="LP14" s="407">
        <v>1104408875.5379999</v>
      </c>
      <c r="LQ14" s="407">
        <v>296829894.71999991</v>
      </c>
      <c r="LR14" s="407">
        <v>177009252.40199995</v>
      </c>
      <c r="LS14" s="407">
        <v>2518716752.5959997</v>
      </c>
      <c r="LT14" s="407">
        <v>991599024.28000021</v>
      </c>
      <c r="LU14" s="407">
        <v>2281130163.6880007</v>
      </c>
      <c r="LV14" s="407">
        <v>768288550.22600007</v>
      </c>
      <c r="LW14" s="407">
        <v>330651887.09200001</v>
      </c>
      <c r="LX14" s="407">
        <v>301260670.78800005</v>
      </c>
      <c r="LY14" s="407">
        <v>268518999.972</v>
      </c>
      <c r="LZ14" s="407">
        <v>244408324.57599998</v>
      </c>
      <c r="MA14" s="407">
        <v>239546644.10199997</v>
      </c>
      <c r="MB14" s="407">
        <v>284858419.45800006</v>
      </c>
      <c r="MC14" s="407">
        <v>474168919.87400001</v>
      </c>
      <c r="MD14" s="407">
        <v>161281790.07599995</v>
      </c>
      <c r="ME14" s="407">
        <v>2677735269.9840002</v>
      </c>
      <c r="MF14" s="407">
        <v>194847616.29599997</v>
      </c>
      <c r="MG14" s="407">
        <v>122900199.81199999</v>
      </c>
      <c r="MH14" s="407">
        <v>113680419.64199999</v>
      </c>
      <c r="MI14" s="407">
        <v>114273486.20800002</v>
      </c>
      <c r="MJ14" s="407">
        <v>185086982.56799999</v>
      </c>
      <c r="MK14" s="407">
        <v>153109739.16600001</v>
      </c>
      <c r="ML14" s="407">
        <v>151530633.14400002</v>
      </c>
      <c r="MM14" s="407">
        <v>229848927.55000001</v>
      </c>
      <c r="MN14" s="407">
        <v>130302560.45600002</v>
      </c>
      <c r="MO14" s="407">
        <v>138440503.30399999</v>
      </c>
      <c r="MP14" s="407">
        <v>137839689.958</v>
      </c>
      <c r="MQ14" s="407">
        <v>2366335191.0799994</v>
      </c>
      <c r="MR14" s="407">
        <v>159206865.62600002</v>
      </c>
      <c r="MS14" s="407">
        <v>204817070.49599999</v>
      </c>
      <c r="MT14" s="407">
        <v>276107811.25400007</v>
      </c>
      <c r="MU14" s="407">
        <v>285488602.84000003</v>
      </c>
      <c r="MV14" s="407">
        <v>212909726.80400002</v>
      </c>
      <c r="MW14" s="407">
        <v>394391498.49188006</v>
      </c>
      <c r="MX14" s="407">
        <v>302864335.91600007</v>
      </c>
      <c r="MY14" s="407">
        <v>180635630.55400002</v>
      </c>
      <c r="MZ14" s="407">
        <v>78633184.445999995</v>
      </c>
      <c r="NA14" s="407">
        <v>54231520.102000013</v>
      </c>
      <c r="NB14" s="407">
        <v>4611841340.816</v>
      </c>
      <c r="NC14" s="407">
        <v>441665149.18399996</v>
      </c>
      <c r="ND14" s="407">
        <v>135095555.43600002</v>
      </c>
      <c r="NE14" s="407">
        <v>1012549077.37</v>
      </c>
      <c r="NF14" s="407">
        <v>124520906.08600001</v>
      </c>
      <c r="NG14" s="407">
        <v>315665244.93600005</v>
      </c>
      <c r="NH14" s="407">
        <v>674144938.91799986</v>
      </c>
      <c r="NI14" s="407">
        <v>554031961.00199997</v>
      </c>
      <c r="NJ14" s="407">
        <v>61071250.643999994</v>
      </c>
      <c r="NK14" s="407">
        <v>286349194.26199996</v>
      </c>
      <c r="NL14" s="407">
        <v>218113520.36600003</v>
      </c>
      <c r="NM14" s="407">
        <v>99680393.272000045</v>
      </c>
      <c r="NN14" s="407">
        <v>1080304578.1959999</v>
      </c>
      <c r="NO14" s="407">
        <v>144968048.234</v>
      </c>
      <c r="NP14" s="407">
        <v>164620608.40400001</v>
      </c>
      <c r="NQ14" s="407">
        <v>146230902.34600002</v>
      </c>
      <c r="NR14" s="407">
        <v>136917360.296</v>
      </c>
      <c r="NS14" s="407">
        <v>53831791.049999997</v>
      </c>
      <c r="NT14" s="407">
        <v>84450236.863999993</v>
      </c>
      <c r="NU14" s="407">
        <v>1908428596.9512005</v>
      </c>
      <c r="NV14" s="407">
        <v>685380238.82799995</v>
      </c>
      <c r="NW14" s="407">
        <v>174178406.90599996</v>
      </c>
      <c r="NX14" s="407">
        <v>128383516.794</v>
      </c>
      <c r="NY14" s="407">
        <v>177983188.06200001</v>
      </c>
      <c r="NZ14" s="407">
        <v>240152306.35399994</v>
      </c>
      <c r="OA14" s="407">
        <v>114967261.05800001</v>
      </c>
      <c r="OB14" s="407">
        <v>2109119869.8759997</v>
      </c>
      <c r="OC14" s="407">
        <v>527133471.95400012</v>
      </c>
      <c r="OD14" s="407">
        <v>248229155.38400003</v>
      </c>
      <c r="OE14" s="407">
        <v>616879433.78799999</v>
      </c>
      <c r="OF14" s="407">
        <v>170979840.604</v>
      </c>
      <c r="OG14" s="407">
        <v>261492715.84600002</v>
      </c>
      <c r="OH14" s="407">
        <v>238945708.55000007</v>
      </c>
      <c r="OI14" s="407">
        <v>85721414.859999999</v>
      </c>
      <c r="OJ14" s="407">
        <v>114528919.10000001</v>
      </c>
      <c r="OK14" s="407">
        <v>2081296223.7020001</v>
      </c>
      <c r="OL14" s="407">
        <v>543570364.54199994</v>
      </c>
      <c r="OM14" s="407">
        <v>693582250.40800011</v>
      </c>
      <c r="ON14" s="407">
        <v>281695100.00400001</v>
      </c>
      <c r="OO14" s="407">
        <v>223001488.17200002</v>
      </c>
      <c r="OP14" s="407">
        <v>102343753.186</v>
      </c>
      <c r="OQ14" s="407">
        <v>1196292860.77</v>
      </c>
      <c r="OR14" s="407">
        <v>142678851.92400002</v>
      </c>
      <c r="OS14" s="407">
        <v>155444936.87799999</v>
      </c>
      <c r="OT14" s="407">
        <v>217819883.05200002</v>
      </c>
      <c r="OU14" s="407">
        <v>262478107.17599997</v>
      </c>
      <c r="OV14" s="407">
        <v>457032666.366</v>
      </c>
      <c r="OW14" s="407">
        <v>159567102.22999999</v>
      </c>
      <c r="OX14" s="407">
        <v>85223405.017999992</v>
      </c>
      <c r="OY14" s="407">
        <v>72781673.17399998</v>
      </c>
      <c r="OZ14" s="407">
        <v>1724342262.2</v>
      </c>
      <c r="PA14" s="407">
        <v>110121149.292</v>
      </c>
      <c r="PB14" s="407">
        <v>360283225.236</v>
      </c>
      <c r="PC14" s="407">
        <v>91203487.494000018</v>
      </c>
      <c r="PD14" s="407">
        <v>220183166.884</v>
      </c>
      <c r="PE14" s="407">
        <v>398276869.41399997</v>
      </c>
      <c r="PF14" s="407">
        <v>135079874.752</v>
      </c>
      <c r="PG14" s="407">
        <v>132978631.85600001</v>
      </c>
      <c r="PH14" s="407">
        <v>173927330.972</v>
      </c>
      <c r="PI14" s="407">
        <v>140640006.52800006</v>
      </c>
      <c r="PJ14" s="407">
        <v>192292210.16200003</v>
      </c>
      <c r="PK14" s="407">
        <v>255573401.41200003</v>
      </c>
      <c r="PL14" s="407">
        <v>112110296.53200001</v>
      </c>
      <c r="PM14" s="407">
        <v>476921609.23199999</v>
      </c>
      <c r="PN14" s="407">
        <v>80251745.112000018</v>
      </c>
      <c r="PO14" s="407">
        <v>58339315.763999999</v>
      </c>
      <c r="PP14" s="407">
        <v>40141256.679999992</v>
      </c>
      <c r="PQ14" s="407">
        <v>64984084.391999997</v>
      </c>
      <c r="PR14" s="407">
        <v>4334885109.8699999</v>
      </c>
      <c r="PS14" s="407">
        <v>172504474.31800002</v>
      </c>
      <c r="PT14" s="407">
        <v>162816259.87400001</v>
      </c>
      <c r="PU14" s="407">
        <v>247680925.76000002</v>
      </c>
      <c r="PV14" s="407">
        <v>927473779.42199981</v>
      </c>
      <c r="PW14" s="407">
        <v>200377768.69600004</v>
      </c>
      <c r="PX14" s="407">
        <v>411580935.56</v>
      </c>
      <c r="PY14" s="407">
        <v>174890186.49599999</v>
      </c>
      <c r="PZ14" s="407">
        <v>376906235.56999987</v>
      </c>
      <c r="QA14" s="407">
        <v>104692293.81599995</v>
      </c>
      <c r="QB14" s="407">
        <v>405999607.77399999</v>
      </c>
      <c r="QC14" s="407">
        <v>118990774.76400003</v>
      </c>
      <c r="QD14" s="407">
        <v>159377799.354</v>
      </c>
      <c r="QE14" s="407">
        <v>201320349.79799995</v>
      </c>
      <c r="QF14" s="407">
        <v>245555609.27400002</v>
      </c>
      <c r="QG14" s="407">
        <v>268582010.59400004</v>
      </c>
      <c r="QH14" s="407">
        <v>171692795.04000002</v>
      </c>
      <c r="QI14" s="407">
        <v>136052519.80599999</v>
      </c>
      <c r="QJ14" s="407">
        <v>108045094.26199999</v>
      </c>
      <c r="QK14" s="407">
        <v>325994020.18599999</v>
      </c>
      <c r="QL14" s="407">
        <v>386606189.28000003</v>
      </c>
      <c r="QM14" s="407">
        <v>119527203.60599999</v>
      </c>
      <c r="QN14" s="407">
        <v>47608037.708000004</v>
      </c>
      <c r="QO14" s="407">
        <v>43753327.950000003</v>
      </c>
      <c r="QP14" s="407">
        <v>59691999.385999992</v>
      </c>
      <c r="QQ14" s="407">
        <v>42347857.611999996</v>
      </c>
      <c r="QR14" s="407">
        <v>2204883487.592</v>
      </c>
      <c r="QS14" s="407">
        <v>120047890.52</v>
      </c>
      <c r="QT14" s="407">
        <v>392534188.66199988</v>
      </c>
      <c r="QU14" s="407">
        <v>225446167.42600003</v>
      </c>
      <c r="QV14" s="407">
        <v>207154153.59999996</v>
      </c>
      <c r="QW14" s="407">
        <v>392727618.53800005</v>
      </c>
      <c r="QX14" s="407">
        <v>155955502.55399999</v>
      </c>
      <c r="QY14" s="407">
        <v>287470177.20999998</v>
      </c>
      <c r="QZ14" s="407">
        <v>347513893.97600001</v>
      </c>
      <c r="RA14" s="407">
        <v>123641466.336</v>
      </c>
      <c r="RB14" s="407">
        <v>119943910.29799998</v>
      </c>
      <c r="RC14" s="407">
        <v>74352342.804000005</v>
      </c>
      <c r="RD14" s="407">
        <v>53617798.552000001</v>
      </c>
      <c r="RE14" s="407">
        <v>2773677744.3779998</v>
      </c>
      <c r="RF14" s="407">
        <v>365685244.36999995</v>
      </c>
      <c r="RG14" s="407">
        <v>187777235.00399998</v>
      </c>
      <c r="RH14" s="407">
        <v>218250259.98199999</v>
      </c>
      <c r="RI14" s="407">
        <v>208729627.72000003</v>
      </c>
      <c r="RJ14" s="407">
        <v>240803502.08600003</v>
      </c>
      <c r="RK14" s="407">
        <v>383733931.47600007</v>
      </c>
      <c r="RL14" s="407">
        <v>159532739.294</v>
      </c>
      <c r="RM14" s="407">
        <v>199716904.55200002</v>
      </c>
      <c r="RN14" s="407">
        <v>497854300.12800002</v>
      </c>
      <c r="RO14" s="407">
        <v>393785342.04800004</v>
      </c>
      <c r="RP14" s="407">
        <v>116707156.46200001</v>
      </c>
      <c r="RQ14" s="407">
        <v>82206139.288000003</v>
      </c>
      <c r="RR14" s="407">
        <v>174684782.06200001</v>
      </c>
      <c r="RS14" s="407">
        <v>85320459.472000018</v>
      </c>
      <c r="RT14" s="407">
        <v>147519027.23800001</v>
      </c>
      <c r="RU14" s="407">
        <v>164495348.65200001</v>
      </c>
      <c r="RV14" s="407">
        <v>63155166.784000009</v>
      </c>
      <c r="RW14" s="407">
        <v>61780297.289999999</v>
      </c>
      <c r="RX14" s="407">
        <v>60882175.504000001</v>
      </c>
      <c r="RY14" s="407">
        <v>1522766483.4079998</v>
      </c>
      <c r="RZ14" s="407">
        <v>102806936.45999998</v>
      </c>
      <c r="SA14" s="407">
        <v>193771503.38000003</v>
      </c>
      <c r="SB14" s="407">
        <v>152512127.456</v>
      </c>
      <c r="SC14" s="407">
        <v>81698513.063999996</v>
      </c>
      <c r="SD14" s="407">
        <v>106965791.00799997</v>
      </c>
      <c r="SE14" s="407">
        <v>124981012.35800001</v>
      </c>
      <c r="SF14" s="407">
        <v>372229553.74800003</v>
      </c>
      <c r="SG14" s="407">
        <v>132475183.43599999</v>
      </c>
      <c r="SH14" s="407">
        <v>116493659.68800002</v>
      </c>
      <c r="SI14" s="407">
        <v>144694926.31599998</v>
      </c>
      <c r="SJ14" s="407">
        <v>240248573.17999998</v>
      </c>
      <c r="SK14" s="407">
        <v>125859576.46599999</v>
      </c>
      <c r="SL14" s="407">
        <v>89836118.392000005</v>
      </c>
      <c r="SM14" s="407">
        <v>1261246344.6139998</v>
      </c>
      <c r="SN14" s="407">
        <v>156949474.998</v>
      </c>
      <c r="SO14" s="407">
        <v>165251881.30199999</v>
      </c>
      <c r="SP14" s="407">
        <v>156321464.55599999</v>
      </c>
      <c r="SQ14" s="407">
        <v>90223430.285999969</v>
      </c>
      <c r="SR14" s="407">
        <v>192876856.23000005</v>
      </c>
      <c r="SS14" s="407">
        <v>201139428.57600001</v>
      </c>
      <c r="ST14" s="407">
        <v>246781270.09199998</v>
      </c>
      <c r="SU14" s="407">
        <v>145866360.09</v>
      </c>
      <c r="SV14" s="407">
        <v>165595687.32799998</v>
      </c>
      <c r="SW14" s="407">
        <v>367381696.40399992</v>
      </c>
      <c r="SX14" s="407">
        <v>50722844.428000003</v>
      </c>
      <c r="SY14" s="407">
        <v>682827974.30600023</v>
      </c>
      <c r="SZ14" s="407">
        <v>158692289.12600005</v>
      </c>
      <c r="TA14" s="407">
        <v>179463180.48799998</v>
      </c>
      <c r="TB14" s="407">
        <v>254956130.78400001</v>
      </c>
      <c r="TC14" s="407">
        <v>154856829.80399999</v>
      </c>
      <c r="TD14" s="407">
        <v>147704045.20799997</v>
      </c>
      <c r="TE14" s="407">
        <v>127493721.48400003</v>
      </c>
      <c r="TF14" s="407">
        <v>79448665.15200001</v>
      </c>
      <c r="TG14" s="407">
        <v>2632228627.3920002</v>
      </c>
      <c r="TH14" s="407">
        <v>142161904.27599999</v>
      </c>
      <c r="TI14" s="407">
        <v>105032497.8</v>
      </c>
      <c r="TJ14" s="407">
        <v>296686468.24799991</v>
      </c>
      <c r="TK14" s="407">
        <v>244793660.06400007</v>
      </c>
      <c r="TL14" s="407">
        <v>159208455.46199998</v>
      </c>
      <c r="TM14" s="407">
        <v>78069280.394000009</v>
      </c>
      <c r="TN14" s="407">
        <v>455280487.10600001</v>
      </c>
      <c r="TO14" s="407">
        <v>133511586.08000001</v>
      </c>
      <c r="TP14" s="407">
        <v>224477050.91600001</v>
      </c>
      <c r="TQ14" s="407">
        <v>265590423.21999997</v>
      </c>
      <c r="TR14" s="407">
        <v>120372611.70399998</v>
      </c>
      <c r="TS14" s="407">
        <v>94418192.917999998</v>
      </c>
      <c r="TT14" s="407">
        <v>152489370.25599998</v>
      </c>
      <c r="TU14" s="407">
        <v>116637449.68600002</v>
      </c>
      <c r="TV14" s="407">
        <v>112241898.54400001</v>
      </c>
      <c r="TW14" s="407">
        <v>736566069.03400004</v>
      </c>
      <c r="TX14" s="407">
        <v>120774505.52600002</v>
      </c>
      <c r="TY14" s="407">
        <v>1474822094.1300001</v>
      </c>
      <c r="TZ14" s="407">
        <v>293531782.58400005</v>
      </c>
      <c r="UA14" s="407">
        <v>148720488.64999995</v>
      </c>
      <c r="UB14" s="407">
        <v>120205768.69400002</v>
      </c>
      <c r="UC14" s="407">
        <v>805018993.82599998</v>
      </c>
      <c r="UD14" s="407">
        <v>86843672.552000001</v>
      </c>
      <c r="UE14" s="407">
        <v>66965451.74400001</v>
      </c>
      <c r="UF14" s="407">
        <v>97397160.618000001</v>
      </c>
      <c r="UG14" s="407">
        <v>84260868.396000013</v>
      </c>
      <c r="UH14" s="407">
        <v>933458037.88999999</v>
      </c>
      <c r="UI14" s="407">
        <v>255018990.76400003</v>
      </c>
      <c r="UJ14" s="407">
        <v>190507027.91600001</v>
      </c>
      <c r="UK14" s="407">
        <v>284695861.82000005</v>
      </c>
      <c r="UL14" s="407">
        <v>195757450.868</v>
      </c>
      <c r="UM14" s="407">
        <v>142618324.20399997</v>
      </c>
      <c r="UN14" s="407">
        <v>4014432342.046</v>
      </c>
      <c r="UO14" s="407">
        <v>211905085.04400003</v>
      </c>
      <c r="UP14" s="407">
        <v>203703360.87800008</v>
      </c>
      <c r="UQ14" s="407">
        <v>724086486.93400002</v>
      </c>
      <c r="UR14" s="407">
        <v>57880040.126000002</v>
      </c>
      <c r="US14" s="407">
        <v>154990250.21400002</v>
      </c>
      <c r="UT14" s="407">
        <v>392995578.13600004</v>
      </c>
      <c r="UU14" s="407">
        <v>120550175.774</v>
      </c>
      <c r="UV14" s="407">
        <v>119041931.208</v>
      </c>
      <c r="UW14" s="407">
        <v>152778670.90200001</v>
      </c>
      <c r="UX14" s="407">
        <v>196843233.13800001</v>
      </c>
      <c r="UY14" s="407">
        <v>411072041.77400005</v>
      </c>
      <c r="UZ14" s="407">
        <v>192589969.92999998</v>
      </c>
      <c r="VA14" s="407">
        <v>356598555.00400007</v>
      </c>
      <c r="VB14" s="407">
        <v>106111162.2</v>
      </c>
      <c r="VC14" s="407">
        <v>118054497.34</v>
      </c>
      <c r="VD14" s="407">
        <v>96422510.349999994</v>
      </c>
      <c r="VE14" s="407">
        <v>105236582.118</v>
      </c>
      <c r="VF14" s="407">
        <v>405637928.56399995</v>
      </c>
      <c r="VG14" s="407">
        <v>71218806.871999994</v>
      </c>
      <c r="VH14" s="407">
        <v>71644404.213999987</v>
      </c>
      <c r="VI14" s="407">
        <v>63293481.683999978</v>
      </c>
      <c r="VJ14" s="407">
        <v>1975864548.3860006</v>
      </c>
      <c r="VK14" s="407">
        <v>187437452.70399997</v>
      </c>
      <c r="VL14" s="407">
        <v>192140023.17799997</v>
      </c>
      <c r="VM14" s="407">
        <v>281724916.69800007</v>
      </c>
      <c r="VN14" s="407">
        <v>310060250.3039999</v>
      </c>
      <c r="VO14" s="407">
        <v>274262689.38600004</v>
      </c>
      <c r="VP14" s="407">
        <v>221408681.85999998</v>
      </c>
      <c r="VQ14" s="407">
        <v>164149919.62400001</v>
      </c>
      <c r="VR14" s="407">
        <v>162998914.49399999</v>
      </c>
      <c r="VS14" s="407">
        <v>606980195.62199998</v>
      </c>
      <c r="VT14" s="407">
        <v>156634041.69400001</v>
      </c>
      <c r="VU14" s="407">
        <v>310230773.38000005</v>
      </c>
      <c r="VV14" s="407">
        <v>188607815.46599999</v>
      </c>
      <c r="VW14" s="407">
        <v>118331504.80999999</v>
      </c>
      <c r="VX14" s="407">
        <v>114962924.80200002</v>
      </c>
      <c r="VY14" s="407">
        <v>5838802226.5200005</v>
      </c>
      <c r="VZ14" s="407">
        <v>313126899.73800004</v>
      </c>
      <c r="WA14" s="407">
        <v>206774277.24800003</v>
      </c>
      <c r="WB14" s="407">
        <v>190634946.24399999</v>
      </c>
      <c r="WC14" s="407">
        <v>115469206.99599999</v>
      </c>
      <c r="WD14" s="407">
        <v>256939572.25599998</v>
      </c>
      <c r="WE14" s="407">
        <v>513125287.23199999</v>
      </c>
      <c r="WF14" s="407">
        <v>369259067.11600006</v>
      </c>
      <c r="WG14" s="407">
        <v>233530078.97400001</v>
      </c>
      <c r="WH14" s="407">
        <v>323302338.07199997</v>
      </c>
      <c r="WI14" s="407">
        <v>174165366.00400007</v>
      </c>
      <c r="WJ14" s="407">
        <v>426801928.84800005</v>
      </c>
      <c r="WK14" s="407">
        <v>239017855.95400003</v>
      </c>
      <c r="WL14" s="407">
        <v>373636282.42400002</v>
      </c>
      <c r="WM14" s="407">
        <v>455334007.25599998</v>
      </c>
      <c r="WN14" s="407">
        <v>236493573.88000003</v>
      </c>
      <c r="WO14" s="407">
        <v>262107578.54400003</v>
      </c>
      <c r="WP14" s="407">
        <v>303390348.52400005</v>
      </c>
      <c r="WQ14" s="407">
        <v>175111553.14600003</v>
      </c>
      <c r="WR14" s="407">
        <v>404898596.31199998</v>
      </c>
      <c r="WS14" s="407">
        <v>894057497.62200022</v>
      </c>
      <c r="WT14" s="407">
        <v>185627941.43000001</v>
      </c>
      <c r="WU14" s="407">
        <v>127143755.46600001</v>
      </c>
      <c r="WV14" s="407">
        <v>108270711.126</v>
      </c>
      <c r="WW14" s="407">
        <v>153685684.26199993</v>
      </c>
      <c r="WX14" s="407">
        <v>100545812.37199998</v>
      </c>
      <c r="WY14" s="407">
        <v>109289729.74800001</v>
      </c>
      <c r="WZ14" s="407">
        <v>158280800.21799996</v>
      </c>
      <c r="XA14" s="407">
        <v>611337492.86600006</v>
      </c>
      <c r="XB14" s="407">
        <v>101543369.90599999</v>
      </c>
      <c r="XC14" s="407">
        <v>61181281.675999992</v>
      </c>
      <c r="XD14" s="407">
        <v>67009657.286000006</v>
      </c>
      <c r="XE14" s="407">
        <v>71275743.236000001</v>
      </c>
      <c r="XF14" s="407">
        <v>2822519573.9679999</v>
      </c>
      <c r="XG14" s="407">
        <v>277738218.05599999</v>
      </c>
      <c r="XH14" s="407">
        <v>256436680.72800002</v>
      </c>
      <c r="XI14" s="407">
        <v>964667105.20399988</v>
      </c>
      <c r="XJ14" s="407">
        <v>231185650.53600004</v>
      </c>
      <c r="XK14" s="407">
        <v>268435375.34399998</v>
      </c>
      <c r="XL14" s="407">
        <v>427831469.83399993</v>
      </c>
      <c r="XM14" s="407">
        <v>218148298.52599999</v>
      </c>
      <c r="XN14" s="407">
        <v>206986959.26200002</v>
      </c>
      <c r="XO14" s="407">
        <v>429892518.45200002</v>
      </c>
      <c r="XP14" s="407">
        <v>329351339.63799995</v>
      </c>
      <c r="XQ14" s="407">
        <v>152653173.01999998</v>
      </c>
      <c r="XR14" s="407">
        <v>124293015.41400002</v>
      </c>
      <c r="XS14" s="407">
        <v>151323492.93799999</v>
      </c>
      <c r="XT14" s="407">
        <v>144065287.99199998</v>
      </c>
      <c r="XU14" s="407">
        <v>142674414.43599999</v>
      </c>
      <c r="XV14" s="407">
        <v>99983321.495999977</v>
      </c>
      <c r="XW14" s="407">
        <v>124506310.80399998</v>
      </c>
      <c r="XX14" s="407">
        <v>107582114.07599999</v>
      </c>
      <c r="XY14" s="407">
        <v>114774621.67400001</v>
      </c>
      <c r="XZ14" s="407">
        <v>128916818.652</v>
      </c>
      <c r="YA14" s="407">
        <v>107957799.62800002</v>
      </c>
      <c r="YB14" s="407">
        <v>104622349.098</v>
      </c>
      <c r="YC14" s="407">
        <v>2885821990.092</v>
      </c>
      <c r="YD14" s="407">
        <v>195617301.24599996</v>
      </c>
      <c r="YE14" s="407">
        <v>368659797.73600006</v>
      </c>
      <c r="YF14" s="407">
        <v>183381047.69199997</v>
      </c>
      <c r="YG14" s="407">
        <v>656205492.90199971</v>
      </c>
      <c r="YH14" s="407">
        <v>213320006.44199997</v>
      </c>
      <c r="YI14" s="407">
        <v>362500012.61599994</v>
      </c>
      <c r="YJ14" s="407">
        <v>148635472.764</v>
      </c>
      <c r="YK14" s="407">
        <v>504289340.89400005</v>
      </c>
      <c r="YL14" s="407">
        <v>572828947.93400002</v>
      </c>
      <c r="YM14" s="407">
        <v>255833815.01399997</v>
      </c>
      <c r="YN14" s="407">
        <v>170464864.70000005</v>
      </c>
      <c r="YO14" s="407">
        <v>132597494.43600002</v>
      </c>
      <c r="YP14" s="407">
        <v>130218205.758</v>
      </c>
      <c r="YQ14" s="407">
        <v>88840412.62999998</v>
      </c>
      <c r="YR14" s="407">
        <v>74689019.321999967</v>
      </c>
      <c r="YS14" s="407">
        <v>82619795.986400008</v>
      </c>
      <c r="YT14" s="407">
        <v>1193440198.2780001</v>
      </c>
      <c r="YU14" s="407">
        <v>171258458.94999999</v>
      </c>
      <c r="YV14" s="407">
        <v>178114350.31799996</v>
      </c>
      <c r="YW14" s="407">
        <v>148560938.23199999</v>
      </c>
      <c r="YX14" s="407">
        <v>186905036.81799999</v>
      </c>
      <c r="YY14" s="407">
        <v>117376648.052</v>
      </c>
      <c r="YZ14" s="407">
        <v>137217819.704</v>
      </c>
      <c r="ZA14" s="407">
        <v>1269890046.6040001</v>
      </c>
      <c r="ZB14" s="407">
        <v>119268497.97399999</v>
      </c>
      <c r="ZC14" s="407">
        <v>200107250.31999999</v>
      </c>
      <c r="ZD14" s="407">
        <v>229555315.79600006</v>
      </c>
      <c r="ZE14" s="407">
        <v>116528032.96800001</v>
      </c>
      <c r="ZF14" s="407">
        <v>161182042.93000001</v>
      </c>
      <c r="ZG14" s="407">
        <v>100496263.59199999</v>
      </c>
      <c r="ZH14" s="407">
        <v>108210604.26400003</v>
      </c>
      <c r="ZI14" s="407">
        <v>391256674.90399992</v>
      </c>
      <c r="ZJ14" s="407">
        <v>2458564759.3580003</v>
      </c>
      <c r="ZK14" s="407">
        <v>134000237.08</v>
      </c>
      <c r="ZL14" s="407">
        <v>290323195.85599995</v>
      </c>
      <c r="ZM14" s="407">
        <v>606883934.80600011</v>
      </c>
      <c r="ZN14" s="407">
        <v>403384566.41600001</v>
      </c>
      <c r="ZO14" s="407">
        <v>152369749.87436</v>
      </c>
      <c r="ZP14" s="407">
        <v>188697082.62000003</v>
      </c>
      <c r="ZQ14" s="407">
        <v>307539335.73799998</v>
      </c>
      <c r="ZR14" s="407">
        <v>327883540.12599993</v>
      </c>
      <c r="ZS14" s="407">
        <v>385286284.02399999</v>
      </c>
      <c r="ZT14" s="407">
        <v>110489820.73399998</v>
      </c>
      <c r="ZU14" s="407">
        <v>135953971.33399999</v>
      </c>
      <c r="ZV14" s="407">
        <v>136862192.09799996</v>
      </c>
      <c r="ZW14" s="407">
        <v>176987463.14000005</v>
      </c>
      <c r="ZX14" s="407">
        <v>152279660.44600004</v>
      </c>
      <c r="ZY14" s="407">
        <v>138436750.07000002</v>
      </c>
      <c r="ZZ14" s="407">
        <v>161829007.74000001</v>
      </c>
      <c r="AAA14" s="407">
        <v>91470541.60799998</v>
      </c>
      <c r="AAB14" s="407">
        <v>129613170.00999999</v>
      </c>
      <c r="AAC14" s="407">
        <v>92880118.231999993</v>
      </c>
      <c r="AAD14" s="407">
        <v>83318634.021999985</v>
      </c>
      <c r="AAE14" s="407">
        <v>63420528.831999987</v>
      </c>
      <c r="AAF14" s="407">
        <v>1015343347.892</v>
      </c>
      <c r="AAG14" s="407">
        <v>139023222.57600001</v>
      </c>
      <c r="AAH14" s="407">
        <v>155258497.752</v>
      </c>
      <c r="AAI14" s="407">
        <v>132549797.47799999</v>
      </c>
      <c r="AAJ14" s="407">
        <v>138985362.06399995</v>
      </c>
      <c r="AAK14" s="407">
        <v>206113596.85000002</v>
      </c>
      <c r="AAL14" s="407">
        <v>135328880.354</v>
      </c>
      <c r="AAM14" s="407">
        <v>5000142630.5679998</v>
      </c>
      <c r="AAN14" s="407">
        <v>223773248.87200001</v>
      </c>
      <c r="AAO14" s="407">
        <v>114920390.39800003</v>
      </c>
      <c r="AAP14" s="407">
        <v>312102033.69400001</v>
      </c>
      <c r="AAQ14" s="407">
        <v>238675491.25999999</v>
      </c>
      <c r="AAR14" s="407">
        <v>165617518.18600002</v>
      </c>
      <c r="AAS14" s="407">
        <v>181774507.61599994</v>
      </c>
      <c r="AAT14" s="407">
        <v>235835993.91599998</v>
      </c>
      <c r="AAU14" s="407">
        <v>354477495.47200006</v>
      </c>
      <c r="AAV14" s="407">
        <v>114224934.43800002</v>
      </c>
      <c r="AAW14" s="407">
        <v>236795845.71800002</v>
      </c>
      <c r="AAX14" s="407">
        <v>865025520.78399992</v>
      </c>
      <c r="AAY14" s="407">
        <v>369966765.39600003</v>
      </c>
      <c r="AAZ14" s="407">
        <v>103047018.546</v>
      </c>
      <c r="ABA14" s="407">
        <v>141904680.79200003</v>
      </c>
      <c r="ABB14" s="407">
        <v>153714881.99400002</v>
      </c>
      <c r="ABC14" s="407">
        <v>87077993.692000002</v>
      </c>
      <c r="ABD14" s="407">
        <v>144555143.79200003</v>
      </c>
      <c r="ABE14" s="407">
        <v>99759891.246000007</v>
      </c>
      <c r="ABF14" s="407">
        <v>844760637.70599997</v>
      </c>
      <c r="ABG14" s="407">
        <v>687742721.97799993</v>
      </c>
      <c r="ABH14" s="407">
        <v>84163095.707999989</v>
      </c>
      <c r="ABI14" s="407">
        <v>83210081.486000001</v>
      </c>
      <c r="ABJ14" s="407">
        <v>82083173.513999999</v>
      </c>
      <c r="ABK14" s="407">
        <v>82034550.00999999</v>
      </c>
      <c r="ABL14" s="407">
        <v>80374930.614000022</v>
      </c>
      <c r="ABM14" s="407">
        <v>1280136365.6200001</v>
      </c>
      <c r="ABN14" s="407">
        <v>192518180.77599999</v>
      </c>
      <c r="ABO14" s="407">
        <v>112281633.28200001</v>
      </c>
      <c r="ABP14" s="407">
        <v>274886551.23399997</v>
      </c>
      <c r="ABQ14" s="407">
        <v>239203101.61599994</v>
      </c>
      <c r="ABR14" s="407">
        <v>152905168.06800002</v>
      </c>
      <c r="ABS14" s="407">
        <v>134956340.38</v>
      </c>
      <c r="ABT14" s="407">
        <v>213087126.85600001</v>
      </c>
      <c r="ABU14" s="407">
        <v>47318552.786000006</v>
      </c>
      <c r="ABV14" s="407">
        <v>1510489828.3840003</v>
      </c>
      <c r="ABW14" s="407">
        <v>105974929.38399999</v>
      </c>
      <c r="ABX14" s="407">
        <v>304569645.53400004</v>
      </c>
      <c r="ABY14" s="407">
        <v>148305462.34400004</v>
      </c>
      <c r="ABZ14" s="407">
        <v>99265633.054000005</v>
      </c>
      <c r="ACA14" s="407">
        <v>430735120.58000004</v>
      </c>
      <c r="ACB14" s="407">
        <v>92043837.010000005</v>
      </c>
      <c r="ACC14" s="407">
        <v>139597414.27200001</v>
      </c>
      <c r="ACD14" s="407">
        <v>112545690.742</v>
      </c>
      <c r="ACE14" s="407">
        <v>223771380.51600003</v>
      </c>
      <c r="ACF14" s="407">
        <v>102418002.04000002</v>
      </c>
      <c r="ACG14" s="407">
        <v>3529158988.1259995</v>
      </c>
      <c r="ACH14" s="407">
        <v>128705614.73999998</v>
      </c>
      <c r="ACI14" s="407">
        <v>182364521.42200002</v>
      </c>
      <c r="ACJ14" s="407">
        <v>287203209.63200003</v>
      </c>
      <c r="ACK14" s="407">
        <v>128356070.978</v>
      </c>
      <c r="ACL14" s="407">
        <v>156660259.97199994</v>
      </c>
      <c r="ACM14" s="407">
        <v>244179218.88600004</v>
      </c>
      <c r="ACN14" s="407">
        <v>568066781.75400007</v>
      </c>
      <c r="ACO14" s="407">
        <v>835864907.5940001</v>
      </c>
      <c r="ACP14" s="407">
        <v>159055196.02600002</v>
      </c>
      <c r="ACQ14" s="407">
        <v>177406955.08199999</v>
      </c>
      <c r="ACR14" s="407">
        <v>279614153.12600005</v>
      </c>
      <c r="ACS14" s="407">
        <v>217487504.70199999</v>
      </c>
      <c r="ACT14" s="407">
        <v>550612015.80599999</v>
      </c>
      <c r="ACU14" s="407">
        <v>150122496.44800001</v>
      </c>
      <c r="ACV14" s="407">
        <v>200717900.02599996</v>
      </c>
      <c r="ACW14" s="407">
        <v>149118874.25999999</v>
      </c>
      <c r="ACX14" s="407">
        <v>94094799.559999987</v>
      </c>
      <c r="ACY14" s="407">
        <v>105829787.97399999</v>
      </c>
      <c r="ACZ14" s="407">
        <v>77774249.151999995</v>
      </c>
      <c r="ADA14" s="407">
        <v>70451906.420000017</v>
      </c>
      <c r="ADB14" s="407">
        <v>64990831.667999998</v>
      </c>
      <c r="ADC14" s="407">
        <v>93087003.487999991</v>
      </c>
      <c r="ADD14" s="407">
        <v>682643927.43200004</v>
      </c>
      <c r="ADE14" s="407">
        <v>608902653.74399984</v>
      </c>
      <c r="ADF14" s="407">
        <v>95096377.062000006</v>
      </c>
      <c r="ADG14" s="407">
        <v>99878385.731999993</v>
      </c>
      <c r="ADH14" s="407">
        <v>174756935.37799999</v>
      </c>
      <c r="ADI14" s="407">
        <v>88889591.36999999</v>
      </c>
      <c r="ADJ14" s="407">
        <v>149165099.19800001</v>
      </c>
      <c r="ADK14" s="407">
        <v>125667260.52200001</v>
      </c>
      <c r="ADL14" s="407">
        <v>163939185.53200004</v>
      </c>
      <c r="ADM14" s="407">
        <v>2761433417.5159998</v>
      </c>
      <c r="ADN14" s="407">
        <v>338187507.50800002</v>
      </c>
      <c r="ADO14" s="407">
        <v>296944049.31400001</v>
      </c>
      <c r="ADP14" s="407">
        <v>997416043.13399994</v>
      </c>
      <c r="ADQ14" s="407">
        <v>81792020.35799998</v>
      </c>
      <c r="ADR14" s="407">
        <v>106688929.214</v>
      </c>
      <c r="ADS14" s="407">
        <v>180672130.94600001</v>
      </c>
      <c r="ADT14" s="407">
        <v>75211975.377999991</v>
      </c>
      <c r="ADU14" s="407">
        <v>3553996997.8539996</v>
      </c>
      <c r="ADV14" s="407">
        <v>576991831.52799988</v>
      </c>
      <c r="ADW14" s="407">
        <v>420387788.33599997</v>
      </c>
      <c r="ADX14" s="407">
        <v>143166354.92199999</v>
      </c>
      <c r="ADY14" s="407">
        <v>151136945.32600003</v>
      </c>
      <c r="ADZ14" s="407">
        <v>237333786.77200001</v>
      </c>
      <c r="AEA14" s="407">
        <v>171808465.50799996</v>
      </c>
      <c r="AEB14" s="407">
        <v>152139748.00799999</v>
      </c>
      <c r="AEC14" s="407">
        <v>125033810.10600002</v>
      </c>
      <c r="AED14" s="407">
        <v>125614153.00400001</v>
      </c>
      <c r="AEE14" s="407">
        <v>155535379.65600005</v>
      </c>
      <c r="AEF14" s="407">
        <v>262187843.54200003</v>
      </c>
      <c r="AEG14" s="407">
        <v>132859492.89399998</v>
      </c>
      <c r="AEH14" s="407">
        <v>153246434.47399998</v>
      </c>
      <c r="AEI14" s="407">
        <v>197011521.04600003</v>
      </c>
      <c r="AEJ14" s="407">
        <v>252779058.52800003</v>
      </c>
      <c r="AEK14" s="407">
        <v>123976257.68600003</v>
      </c>
      <c r="AEL14" s="407">
        <v>313581675.76600009</v>
      </c>
      <c r="AEM14" s="407">
        <v>101007288.95200001</v>
      </c>
      <c r="AEN14" s="407">
        <v>371715043.03799999</v>
      </c>
      <c r="AEO14" s="407">
        <v>2197505704.0540004</v>
      </c>
      <c r="AEP14" s="407">
        <v>306770329.82199997</v>
      </c>
      <c r="AEQ14" s="407">
        <v>269310495.07200003</v>
      </c>
      <c r="AER14" s="407">
        <v>215580117.98200002</v>
      </c>
      <c r="AES14" s="407">
        <v>170578165.22600001</v>
      </c>
      <c r="AET14" s="407">
        <v>398939868.29399991</v>
      </c>
      <c r="AEU14" s="407">
        <v>166696767.14000005</v>
      </c>
      <c r="AEV14" s="407">
        <v>221264399.26599991</v>
      </c>
      <c r="AEW14" s="407">
        <v>148055468.954</v>
      </c>
      <c r="AEX14" s="407">
        <v>68950463.154000014</v>
      </c>
      <c r="AEY14" s="407">
        <v>1481523686.026</v>
      </c>
      <c r="AEZ14" s="407">
        <v>856260062.48199999</v>
      </c>
      <c r="AFA14" s="407">
        <v>334431907.02599996</v>
      </c>
      <c r="AFB14" s="407">
        <v>266088791.22400001</v>
      </c>
      <c r="AFC14" s="407">
        <v>393915116.74799997</v>
      </c>
      <c r="AFD14" s="407">
        <v>321459685.59400004</v>
      </c>
      <c r="AFE14" s="407">
        <v>191672784.148</v>
      </c>
      <c r="AFF14" s="407">
        <v>256262911.042</v>
      </c>
      <c r="AFG14" s="407">
        <v>165618900.58799997</v>
      </c>
      <c r="AFH14" s="407">
        <v>244353593.78200006</v>
      </c>
      <c r="AFI14" s="407">
        <v>207961156.32800004</v>
      </c>
      <c r="AFJ14" s="407">
        <v>195421643.83000004</v>
      </c>
      <c r="AFK14" s="407">
        <v>242991136.85799998</v>
      </c>
      <c r="AFL14" s="407">
        <v>1715928027.9539995</v>
      </c>
      <c r="AFM14" s="407">
        <v>381487917.09399998</v>
      </c>
      <c r="AFN14" s="407">
        <v>289111197.57999986</v>
      </c>
      <c r="AFO14" s="407">
        <v>240966231.10999998</v>
      </c>
      <c r="AFP14" s="407">
        <v>251129994.22600001</v>
      </c>
      <c r="AFQ14" s="407">
        <v>182858658.40799999</v>
      </c>
      <c r="AFR14" s="407">
        <v>154693821.06799996</v>
      </c>
      <c r="AFS14" s="407">
        <v>358753306.69799989</v>
      </c>
      <c r="AFT14" s="407">
        <v>323768197.23199999</v>
      </c>
      <c r="AFU14" s="407">
        <v>162231486.00000003</v>
      </c>
      <c r="AFV14" s="407">
        <v>335775680.92599994</v>
      </c>
      <c r="AFW14" s="407">
        <v>160172137.09600002</v>
      </c>
      <c r="AFX14" s="407">
        <v>1840230472.1119998</v>
      </c>
      <c r="AFY14" s="407">
        <v>155407342.69399995</v>
      </c>
      <c r="AFZ14" s="407">
        <v>182535063.15000004</v>
      </c>
      <c r="AGA14" s="407">
        <v>167309082.25999996</v>
      </c>
      <c r="AGB14" s="407">
        <v>389621112.1879999</v>
      </c>
      <c r="AGC14" s="407">
        <v>197555663.33000004</v>
      </c>
      <c r="AGD14" s="407">
        <v>126280201.86800002</v>
      </c>
      <c r="AGE14" s="407">
        <v>176520924.51000002</v>
      </c>
      <c r="AGF14" s="407">
        <v>135199320.046</v>
      </c>
      <c r="AGG14" s="407">
        <v>166524317.04600003</v>
      </c>
      <c r="AGH14" s="407">
        <v>107718200.14</v>
      </c>
      <c r="AGI14" s="407">
        <v>2559713845.0939994</v>
      </c>
      <c r="AGJ14" s="407">
        <v>553797780.57200003</v>
      </c>
      <c r="AGK14" s="407">
        <v>258709211.752</v>
      </c>
      <c r="AGL14" s="407">
        <v>162918542.80800003</v>
      </c>
      <c r="AGM14" s="407">
        <v>364534887.36400002</v>
      </c>
      <c r="AGN14" s="407">
        <v>305288844.82799995</v>
      </c>
      <c r="AGO14" s="407">
        <v>137149356.37000003</v>
      </c>
      <c r="AGP14" s="407">
        <v>153543528.47800002</v>
      </c>
      <c r="AGQ14" s="407">
        <v>3651695360.2339997</v>
      </c>
      <c r="AGR14" s="407">
        <v>2065829927.8939998</v>
      </c>
      <c r="AGS14" s="407">
        <v>218331747.54599997</v>
      </c>
      <c r="AGT14" s="407">
        <v>363992752.54799998</v>
      </c>
      <c r="AGU14" s="407">
        <v>459963835.90000004</v>
      </c>
      <c r="AGV14" s="407">
        <v>322466166.89399993</v>
      </c>
      <c r="AGW14" s="407">
        <v>320648307.574</v>
      </c>
      <c r="AGX14" s="407">
        <v>269753711.95799994</v>
      </c>
      <c r="AGY14" s="407">
        <v>99946838.788000003</v>
      </c>
      <c r="AGZ14" s="407">
        <v>235083107.17600003</v>
      </c>
      <c r="AHA14" s="407">
        <v>238015321.23800007</v>
      </c>
      <c r="AHB14" s="407">
        <v>144736334.252</v>
      </c>
      <c r="AHC14" s="407">
        <v>149741699.43599999</v>
      </c>
      <c r="AHD14" s="407">
        <v>187964566.38599998</v>
      </c>
      <c r="AHE14" s="407">
        <v>141805896.118</v>
      </c>
      <c r="AHF14" s="407">
        <v>192822117.498</v>
      </c>
      <c r="AHG14" s="407">
        <v>135751990.41000003</v>
      </c>
      <c r="AHH14" s="407">
        <v>938786111.046</v>
      </c>
      <c r="AHI14" s="407">
        <v>172078669.78000003</v>
      </c>
      <c r="AHJ14" s="407">
        <v>187117112.43200001</v>
      </c>
      <c r="AHK14" s="407">
        <v>171916273.292</v>
      </c>
      <c r="AHL14" s="407">
        <v>299130537.49200004</v>
      </c>
      <c r="AHM14" s="407">
        <v>165235554.25399998</v>
      </c>
      <c r="AHN14" s="407">
        <v>107716756.32599999</v>
      </c>
    </row>
    <row r="15" spans="1:898">
      <c r="A15" s="400" t="s">
        <v>19</v>
      </c>
      <c r="B15" s="401" t="s">
        <v>20</v>
      </c>
      <c r="C15" s="402">
        <v>450653978.43599993</v>
      </c>
      <c r="D15" s="402">
        <v>58780981.943999991</v>
      </c>
      <c r="E15" s="402">
        <v>7441314.1560000004</v>
      </c>
      <c r="F15" s="402">
        <v>16562732.976000002</v>
      </c>
      <c r="G15" s="402">
        <v>13973112.060000002</v>
      </c>
      <c r="H15" s="402">
        <v>15810249.419999998</v>
      </c>
      <c r="I15" s="402">
        <v>3588171.0839999998</v>
      </c>
      <c r="J15" s="402">
        <v>77682716.640000015</v>
      </c>
      <c r="K15" s="402">
        <v>19628709.623999998</v>
      </c>
      <c r="L15" s="402">
        <v>12311146.260000002</v>
      </c>
      <c r="M15" s="402">
        <v>63644870.592</v>
      </c>
      <c r="N15" s="402">
        <v>12252132.647999998</v>
      </c>
      <c r="O15" s="402">
        <v>45436072.895999998</v>
      </c>
      <c r="P15" s="402">
        <v>23884880.531999998</v>
      </c>
      <c r="Q15" s="402">
        <v>13368701.856000002</v>
      </c>
      <c r="R15" s="402">
        <v>5408028.7320000008</v>
      </c>
      <c r="S15" s="402">
        <v>10684446.947999999</v>
      </c>
      <c r="T15" s="402">
        <v>16229932.727999998</v>
      </c>
      <c r="U15" s="402">
        <v>6587901.6959999995</v>
      </c>
      <c r="V15" s="402">
        <v>10375755.767999999</v>
      </c>
      <c r="W15" s="402">
        <v>7835030.676</v>
      </c>
      <c r="X15" s="402">
        <v>5717313.5040000007</v>
      </c>
      <c r="Y15" s="402">
        <v>6788525.0879999995</v>
      </c>
      <c r="Z15" s="402">
        <v>1900561.7159999998</v>
      </c>
      <c r="AA15" s="402">
        <v>651654887.67600012</v>
      </c>
      <c r="AB15" s="402">
        <v>21074611.583999999</v>
      </c>
      <c r="AC15" s="402">
        <v>29188588.271999996</v>
      </c>
      <c r="AD15" s="402">
        <v>6293673.7680000002</v>
      </c>
      <c r="AE15" s="402">
        <v>52190808.456000008</v>
      </c>
      <c r="AF15" s="402">
        <v>12188747.988000002</v>
      </c>
      <c r="AG15" s="402">
        <v>42079385.579999998</v>
      </c>
      <c r="AH15" s="402">
        <v>11735106.408</v>
      </c>
      <c r="AI15" s="402">
        <v>19729518.215999998</v>
      </c>
      <c r="AJ15" s="402">
        <v>18415265.172000002</v>
      </c>
      <c r="AK15" s="402">
        <v>6964970.6399999997</v>
      </c>
      <c r="AL15" s="402">
        <v>9169217.3040000014</v>
      </c>
      <c r="AM15" s="402">
        <v>12399208.488000002</v>
      </c>
      <c r="AN15" s="402">
        <v>4805755.32</v>
      </c>
      <c r="AO15" s="402">
        <v>5371293.1559999995</v>
      </c>
      <c r="AP15" s="402">
        <v>18912890.976000004</v>
      </c>
      <c r="AQ15" s="402">
        <v>21475747.272</v>
      </c>
      <c r="AR15" s="402">
        <v>2949791.2199999997</v>
      </c>
      <c r="AS15" s="402">
        <v>195866907.36000001</v>
      </c>
      <c r="AT15" s="402">
        <v>11162438.495999999</v>
      </c>
      <c r="AU15" s="402">
        <v>11610947.376000002</v>
      </c>
      <c r="AV15" s="402">
        <v>11151819.408</v>
      </c>
      <c r="AW15" s="402">
        <v>8148595.6799999997</v>
      </c>
      <c r="AX15" s="402">
        <v>10588457.291999999</v>
      </c>
      <c r="AY15" s="402">
        <v>3824485.8840000001</v>
      </c>
      <c r="AZ15" s="402">
        <v>9246310.7400000002</v>
      </c>
      <c r="BA15" s="402">
        <v>55906269.696000002</v>
      </c>
      <c r="BB15" s="402">
        <v>4945439.5319999997</v>
      </c>
      <c r="BC15" s="402">
        <v>11487893.556000002</v>
      </c>
      <c r="BD15" s="402">
        <v>20993757.071999997</v>
      </c>
      <c r="BE15" s="402">
        <v>6143705.8800000008</v>
      </c>
      <c r="BF15" s="402">
        <v>3649926.7319999998</v>
      </c>
      <c r="BG15" s="402">
        <v>5343148.4039999992</v>
      </c>
      <c r="BH15" s="402">
        <v>196468211.42400002</v>
      </c>
      <c r="BI15" s="402">
        <v>3005534.88</v>
      </c>
      <c r="BJ15" s="402">
        <v>3082757.8080000002</v>
      </c>
      <c r="BK15" s="402">
        <v>8474268.9239999987</v>
      </c>
      <c r="BL15" s="402">
        <v>12115686.419999998</v>
      </c>
      <c r="BM15" s="402">
        <v>12755889.563999999</v>
      </c>
      <c r="BN15" s="402">
        <v>4434704.688000001</v>
      </c>
      <c r="BO15" s="402">
        <v>6856461.3719999995</v>
      </c>
      <c r="BP15" s="402">
        <v>3847950.1320000007</v>
      </c>
      <c r="BQ15" s="402">
        <v>2937764.4840000002</v>
      </c>
      <c r="BR15" s="402">
        <v>2977785.9359999998</v>
      </c>
      <c r="BS15" s="402">
        <v>2561819.5200000005</v>
      </c>
      <c r="BT15" s="402">
        <v>39431546.736000001</v>
      </c>
      <c r="BU15" s="402">
        <v>2024638.9799999997</v>
      </c>
      <c r="BV15" s="402">
        <v>4942832.0159999998</v>
      </c>
      <c r="BW15" s="402">
        <v>175179795.13200003</v>
      </c>
      <c r="BX15" s="402">
        <v>80811968.255999982</v>
      </c>
      <c r="BY15" s="402">
        <v>13934459.148</v>
      </c>
      <c r="BZ15" s="402">
        <v>5612653.6679999996</v>
      </c>
      <c r="CA15" s="402">
        <v>16590500.352</v>
      </c>
      <c r="CB15" s="402">
        <v>13964926.223999999</v>
      </c>
      <c r="CC15" s="402">
        <v>7644806.9160000002</v>
      </c>
      <c r="CD15" s="402">
        <v>600772.30800000008</v>
      </c>
      <c r="CE15" s="402">
        <v>688230.804</v>
      </c>
      <c r="CF15" s="402">
        <v>479866996.88399994</v>
      </c>
      <c r="CG15" s="402">
        <v>11575005.359999999</v>
      </c>
      <c r="CH15" s="402">
        <v>25366096.115999997</v>
      </c>
      <c r="CI15" s="402">
        <v>8645859.0719999988</v>
      </c>
      <c r="CJ15" s="402">
        <v>11932061.327999998</v>
      </c>
      <c r="CK15" s="402">
        <v>10928932.956</v>
      </c>
      <c r="CL15" s="402">
        <v>11272543.488000002</v>
      </c>
      <c r="CM15" s="402">
        <v>20786277.048</v>
      </c>
      <c r="CN15" s="402">
        <v>4003387.9079999998</v>
      </c>
      <c r="CO15" s="402">
        <v>10675958.879999999</v>
      </c>
      <c r="CP15" s="402">
        <v>8806618.4039999992</v>
      </c>
      <c r="CQ15" s="402">
        <v>9738377.8320000004</v>
      </c>
      <c r="CR15" s="402">
        <v>7418957.3040000005</v>
      </c>
      <c r="CS15" s="402">
        <v>182739354</v>
      </c>
      <c r="CT15" s="402">
        <v>7535977.7879999997</v>
      </c>
      <c r="CU15" s="402">
        <v>9479390.7719999999</v>
      </c>
      <c r="CV15" s="402">
        <v>18595053.204</v>
      </c>
      <c r="CW15" s="402">
        <v>4484564.8560000006</v>
      </c>
      <c r="CX15" s="402">
        <v>17918637.924000002</v>
      </c>
      <c r="CY15" s="402">
        <v>5784029.4719999991</v>
      </c>
      <c r="CZ15" s="402">
        <v>3417918.8640000005</v>
      </c>
      <c r="DA15" s="402">
        <v>190858211.86799997</v>
      </c>
      <c r="DB15" s="402">
        <v>16462113.287999999</v>
      </c>
      <c r="DC15" s="402">
        <v>58545105.263999999</v>
      </c>
      <c r="DD15" s="402">
        <v>49502453.640000001</v>
      </c>
      <c r="DE15" s="402">
        <v>12989090.652000003</v>
      </c>
      <c r="DF15" s="402">
        <v>20993083.223999999</v>
      </c>
      <c r="DG15" s="402">
        <v>16535709.011999998</v>
      </c>
      <c r="DH15" s="402">
        <v>4373381.1960000005</v>
      </c>
      <c r="DI15" s="402">
        <v>10272893.364</v>
      </c>
      <c r="DJ15" s="402">
        <v>7124799.3600000003</v>
      </c>
      <c r="DK15" s="402">
        <v>23827042.895999998</v>
      </c>
      <c r="DL15" s="402">
        <v>94056290.963999987</v>
      </c>
      <c r="DM15" s="402">
        <v>159919161.31200001</v>
      </c>
      <c r="DN15" s="402">
        <v>11474985.228</v>
      </c>
      <c r="DO15" s="402">
        <v>10180810.872000001</v>
      </c>
      <c r="DP15" s="402">
        <v>20761756.008000001</v>
      </c>
      <c r="DQ15" s="402">
        <v>21328013.028000005</v>
      </c>
      <c r="DR15" s="402">
        <v>15526138.98</v>
      </c>
      <c r="DS15" s="402">
        <v>17940881.964000002</v>
      </c>
      <c r="DT15" s="402">
        <v>5412582.3360000011</v>
      </c>
      <c r="DU15" s="402">
        <v>686819345.12400007</v>
      </c>
      <c r="DV15" s="402">
        <v>9975454.5480000004</v>
      </c>
      <c r="DW15" s="402">
        <v>21010292.508000001</v>
      </c>
      <c r="DX15" s="402">
        <v>16133097.612</v>
      </c>
      <c r="DY15" s="402">
        <v>20206115.723999999</v>
      </c>
      <c r="DZ15" s="402">
        <v>12803026.223999999</v>
      </c>
      <c r="EA15" s="402">
        <v>28012190.808000002</v>
      </c>
      <c r="EB15" s="402">
        <v>12400326.083999999</v>
      </c>
      <c r="EC15" s="402">
        <v>26005456.476000004</v>
      </c>
      <c r="ED15" s="402">
        <v>86655563.627999991</v>
      </c>
      <c r="EE15" s="402">
        <v>72423034.236000001</v>
      </c>
      <c r="EF15" s="402">
        <v>4608468.78</v>
      </c>
      <c r="EG15" s="402">
        <v>12798737.927999999</v>
      </c>
      <c r="EH15" s="402">
        <v>13971634.98</v>
      </c>
      <c r="EI15" s="402">
        <v>27273323.171999998</v>
      </c>
      <c r="EJ15" s="402">
        <v>29510881.188000001</v>
      </c>
      <c r="EK15" s="402">
        <v>8739999.6359999999</v>
      </c>
      <c r="EL15" s="402">
        <v>14803717.464</v>
      </c>
      <c r="EM15" s="402">
        <v>311671469.48399997</v>
      </c>
      <c r="EN15" s="402">
        <v>8348819.1360000009</v>
      </c>
      <c r="EO15" s="402">
        <v>9621077.1959999986</v>
      </c>
      <c r="EP15" s="402">
        <v>8120953.8000000007</v>
      </c>
      <c r="EQ15" s="402">
        <v>2929487.2800000003</v>
      </c>
      <c r="ER15" s="402">
        <v>2703148.9560000002</v>
      </c>
      <c r="ES15" s="402">
        <v>18414624.023999996</v>
      </c>
      <c r="ET15" s="402">
        <v>9594456.5040000007</v>
      </c>
      <c r="EU15" s="402">
        <v>7289255.7599999998</v>
      </c>
      <c r="EV15" s="402">
        <v>176691157.19999999</v>
      </c>
      <c r="EW15" s="402">
        <v>4919795.2319999998</v>
      </c>
      <c r="EX15" s="402">
        <v>9849980.5800000019</v>
      </c>
      <c r="EY15" s="402">
        <v>13410062.243999999</v>
      </c>
      <c r="EZ15" s="402">
        <v>24841377.563999996</v>
      </c>
      <c r="FA15" s="402">
        <v>27515821.440000001</v>
      </c>
      <c r="FB15" s="402">
        <v>11167875.84</v>
      </c>
      <c r="FC15" s="402">
        <v>8648900.9759999998</v>
      </c>
      <c r="FD15" s="402">
        <v>6166471.2479999997</v>
      </c>
      <c r="FE15" s="402">
        <v>5618179.8000000007</v>
      </c>
      <c r="FF15" s="402">
        <v>5439798.9719999991</v>
      </c>
      <c r="FG15" s="402">
        <v>3452741.2080000001</v>
      </c>
      <c r="FH15" s="402">
        <v>88809447.648000002</v>
      </c>
      <c r="FI15" s="402">
        <v>6172166.2320000008</v>
      </c>
      <c r="FJ15" s="402">
        <v>5193536.34</v>
      </c>
      <c r="FK15" s="402">
        <v>6376648.7039999999</v>
      </c>
      <c r="FL15" s="402">
        <v>12478168.847999997</v>
      </c>
      <c r="FM15" s="402">
        <v>9066229.3920000009</v>
      </c>
      <c r="FN15" s="402">
        <v>4089023.0999999996</v>
      </c>
      <c r="FO15" s="402">
        <v>1944665.2679999997</v>
      </c>
      <c r="FP15" s="402">
        <v>444471295.31999999</v>
      </c>
      <c r="FQ15" s="402">
        <v>6544517.5559999999</v>
      </c>
      <c r="FR15" s="402">
        <v>22425030.384000003</v>
      </c>
      <c r="FS15" s="402">
        <v>18106735.140000001</v>
      </c>
      <c r="FT15" s="402">
        <v>20170789.68</v>
      </c>
      <c r="FU15" s="402">
        <v>9349750.8960000016</v>
      </c>
      <c r="FV15" s="402">
        <v>28235633.004000004</v>
      </c>
      <c r="FW15" s="402">
        <v>18151644.18</v>
      </c>
      <c r="FX15" s="402">
        <v>13451436.24</v>
      </c>
      <c r="FY15" s="402">
        <v>14991438.324000001</v>
      </c>
      <c r="FZ15" s="402">
        <v>27091926.528000005</v>
      </c>
      <c r="GA15" s="402">
        <v>8166027.8639999991</v>
      </c>
      <c r="GB15" s="402">
        <v>9465482.2919999994</v>
      </c>
      <c r="GC15" s="402">
        <v>3972406.6919999998</v>
      </c>
      <c r="GD15" s="402">
        <v>162393182.472</v>
      </c>
      <c r="GE15" s="402">
        <v>6074325.5879999995</v>
      </c>
      <c r="GF15" s="402">
        <v>5342214.3479999993</v>
      </c>
      <c r="GG15" s="402">
        <v>23532114.071999997</v>
      </c>
      <c r="GH15" s="402">
        <v>8434351.7640000004</v>
      </c>
      <c r="GI15" s="402">
        <v>7876647.6599999992</v>
      </c>
      <c r="GJ15" s="402">
        <v>7464120.7319999998</v>
      </c>
      <c r="GK15" s="402">
        <v>31320018.816</v>
      </c>
      <c r="GL15" s="402">
        <v>5826253.188000001</v>
      </c>
      <c r="GM15" s="402">
        <v>3896105.3280000002</v>
      </c>
      <c r="GN15" s="402">
        <v>2228284.6799999997</v>
      </c>
      <c r="GO15" s="402">
        <v>2239502.9040000001</v>
      </c>
      <c r="GP15" s="402">
        <v>83301319.812000006</v>
      </c>
      <c r="GQ15" s="402">
        <v>14080451.615999999</v>
      </c>
      <c r="GR15" s="402">
        <v>5322780.3239999991</v>
      </c>
      <c r="GS15" s="402">
        <v>16983083.916000001</v>
      </c>
      <c r="GT15" s="402">
        <v>2119692.06</v>
      </c>
      <c r="GU15" s="402">
        <v>9604359.7559999991</v>
      </c>
      <c r="GV15" s="402">
        <v>9467322.4079999998</v>
      </c>
      <c r="GW15" s="402">
        <v>3879227.9160000002</v>
      </c>
      <c r="GX15" s="402">
        <v>103300814.77200001</v>
      </c>
      <c r="GY15" s="402">
        <v>7004282.6520000007</v>
      </c>
      <c r="GZ15" s="402">
        <v>14166256.98</v>
      </c>
      <c r="HA15" s="402">
        <v>10732807.152000003</v>
      </c>
      <c r="HB15" s="402">
        <v>453280918.89600003</v>
      </c>
      <c r="HC15" s="402">
        <v>20198912.663999997</v>
      </c>
      <c r="HD15" s="402">
        <v>38190082.032000005</v>
      </c>
      <c r="HE15" s="402">
        <v>22998067.68</v>
      </c>
      <c r="HF15" s="402">
        <v>16008200.712000003</v>
      </c>
      <c r="HG15" s="402">
        <v>41182312.25999999</v>
      </c>
      <c r="HH15" s="402">
        <v>3178841.2440000004</v>
      </c>
      <c r="HI15" s="402">
        <v>192846339.42000002</v>
      </c>
      <c r="HJ15" s="402">
        <v>21049659.192000002</v>
      </c>
      <c r="HK15" s="402">
        <v>23969404.175999999</v>
      </c>
      <c r="HL15" s="402">
        <v>13696669.140000001</v>
      </c>
      <c r="HM15" s="402">
        <v>11810100.864</v>
      </c>
      <c r="HN15" s="402">
        <v>12721359.600000001</v>
      </c>
      <c r="HO15" s="402">
        <v>12519963.791999999</v>
      </c>
      <c r="HP15" s="402">
        <v>7148861.6280000005</v>
      </c>
      <c r="HQ15" s="402">
        <v>245403842.89200002</v>
      </c>
      <c r="HR15" s="402">
        <v>57102667.296000004</v>
      </c>
      <c r="HS15" s="402">
        <v>9780946.7400000002</v>
      </c>
      <c r="HT15" s="402">
        <v>8732674.1160000004</v>
      </c>
      <c r="HU15" s="402">
        <v>8432553.0119999982</v>
      </c>
      <c r="HV15" s="402">
        <v>6694174.6439999994</v>
      </c>
      <c r="HW15" s="402">
        <v>23254981.259999998</v>
      </c>
      <c r="HX15" s="402">
        <v>11159497.908</v>
      </c>
      <c r="HY15" s="402">
        <v>7413760.6679999996</v>
      </c>
      <c r="HZ15" s="402">
        <v>9027542.8320000004</v>
      </c>
      <c r="IA15" s="402">
        <v>8264261.5319999997</v>
      </c>
      <c r="IB15" s="402">
        <v>13272527.844000001</v>
      </c>
      <c r="IC15" s="402">
        <v>2365673.2800000003</v>
      </c>
      <c r="ID15" s="402">
        <v>6786184.4280000012</v>
      </c>
      <c r="IE15" s="402">
        <v>3217965.648</v>
      </c>
      <c r="IF15" s="402">
        <v>3933620.1359999995</v>
      </c>
      <c r="IG15" s="402">
        <v>181434797.95200002</v>
      </c>
      <c r="IH15" s="402">
        <v>50088809.136000007</v>
      </c>
      <c r="II15" s="402">
        <v>17851732.008000001</v>
      </c>
      <c r="IJ15" s="402">
        <v>22749680.784000002</v>
      </c>
      <c r="IK15" s="402">
        <v>35324006.844000004</v>
      </c>
      <c r="IL15" s="402">
        <v>8269203.2039999999</v>
      </c>
      <c r="IM15" s="402">
        <v>6757285.1999999993</v>
      </c>
      <c r="IN15" s="402">
        <v>4455844.3920000009</v>
      </c>
      <c r="IO15" s="402">
        <v>3053032.7520000003</v>
      </c>
      <c r="IP15" s="402">
        <v>5647584.5879999995</v>
      </c>
      <c r="IQ15" s="402">
        <v>8174796.9239999987</v>
      </c>
      <c r="IR15" s="402">
        <v>359043106.824</v>
      </c>
      <c r="IS15" s="402">
        <v>75559061.42400001</v>
      </c>
      <c r="IT15" s="402">
        <v>15368278.583999999</v>
      </c>
      <c r="IU15" s="402">
        <v>7082814.3960000006</v>
      </c>
      <c r="IV15" s="402">
        <v>6979935.0960000008</v>
      </c>
      <c r="IW15" s="402">
        <v>2564104.8959999997</v>
      </c>
      <c r="IX15" s="402">
        <v>6636365.6520000007</v>
      </c>
      <c r="IY15" s="402">
        <v>2020902.6960000002</v>
      </c>
      <c r="IZ15" s="402">
        <v>5812926.2400000002</v>
      </c>
      <c r="JA15" s="402">
        <v>7265795.9280000012</v>
      </c>
      <c r="JB15" s="402">
        <v>4857894.0240000002</v>
      </c>
      <c r="JC15" s="402">
        <v>4457490.6239999998</v>
      </c>
      <c r="JD15" s="402">
        <v>88194000.083999991</v>
      </c>
      <c r="JE15" s="402">
        <v>29202286.835999999</v>
      </c>
      <c r="JF15" s="402">
        <v>6478791.3719999995</v>
      </c>
      <c r="JG15" s="402">
        <v>7600813.9440000001</v>
      </c>
      <c r="JH15" s="402">
        <v>3321442.1400000006</v>
      </c>
      <c r="JI15" s="402">
        <v>3541222.6919999998</v>
      </c>
      <c r="JJ15" s="402">
        <v>83127496.727999985</v>
      </c>
      <c r="JK15" s="402">
        <v>5551216.2359999996</v>
      </c>
      <c r="JL15" s="402">
        <v>8339779.919999999</v>
      </c>
      <c r="JM15" s="402">
        <v>10069101.576000001</v>
      </c>
      <c r="JN15" s="402">
        <v>8233857.8400000008</v>
      </c>
      <c r="JO15" s="402">
        <v>17640302.891999997</v>
      </c>
      <c r="JP15" s="402">
        <v>4306735.2719999999</v>
      </c>
      <c r="JQ15" s="402">
        <v>201467069.07600001</v>
      </c>
      <c r="JR15" s="402">
        <v>11248196.723999999</v>
      </c>
      <c r="JS15" s="402">
        <v>3232515.2879999997</v>
      </c>
      <c r="JT15" s="402">
        <v>23356853.148000002</v>
      </c>
      <c r="JU15" s="402">
        <v>19091066.603999998</v>
      </c>
      <c r="JV15" s="402">
        <v>10508443.715999998</v>
      </c>
      <c r="JW15" s="402">
        <v>10620985.739999998</v>
      </c>
      <c r="JX15" s="402">
        <v>5916204.5999999996</v>
      </c>
      <c r="JY15" s="402">
        <v>271221280.704</v>
      </c>
      <c r="JZ15" s="402">
        <v>63382243.248000003</v>
      </c>
      <c r="KA15" s="402">
        <v>13602591.347999997</v>
      </c>
      <c r="KB15" s="402">
        <v>5241135.3360000011</v>
      </c>
      <c r="KC15" s="402">
        <v>15527682.120000001</v>
      </c>
      <c r="KD15" s="402">
        <v>2255217.9960000003</v>
      </c>
      <c r="KE15" s="402">
        <v>41624732.495999992</v>
      </c>
      <c r="KF15" s="402">
        <v>16538435.052000001</v>
      </c>
      <c r="KG15" s="402">
        <v>7996317.3479999993</v>
      </c>
      <c r="KH15" s="402">
        <v>16873493.556000002</v>
      </c>
      <c r="KI15" s="402">
        <v>12001946.735999998</v>
      </c>
      <c r="KJ15" s="402">
        <v>8033512.4399999995</v>
      </c>
      <c r="KK15" s="402">
        <v>6994277.580000001</v>
      </c>
      <c r="KL15" s="402">
        <v>1428811.1400000001</v>
      </c>
      <c r="KM15" s="402">
        <v>6203325.8760000002</v>
      </c>
      <c r="KN15" s="402">
        <v>442189140.43199998</v>
      </c>
      <c r="KO15" s="402">
        <v>35103902.280000001</v>
      </c>
      <c r="KP15" s="402">
        <v>13106802.287999999</v>
      </c>
      <c r="KQ15" s="402">
        <v>11784559.127999999</v>
      </c>
      <c r="KR15" s="402">
        <v>13977373.824000001</v>
      </c>
      <c r="KS15" s="402">
        <v>14276145.312000001</v>
      </c>
      <c r="KT15" s="402">
        <v>56323519.776000001</v>
      </c>
      <c r="KU15" s="402">
        <v>11911407.468000002</v>
      </c>
      <c r="KV15" s="402">
        <v>5714636.9399999995</v>
      </c>
      <c r="KW15" s="402">
        <v>87680095.39199999</v>
      </c>
      <c r="KX15" s="402">
        <v>7963902.7319999998</v>
      </c>
      <c r="KY15" s="402">
        <v>16175230.103999998</v>
      </c>
      <c r="KZ15" s="402">
        <v>37513592.987999998</v>
      </c>
      <c r="LA15" s="402">
        <v>7753370.688000001</v>
      </c>
      <c r="LB15" s="402">
        <v>16252236.48</v>
      </c>
      <c r="LC15" s="402">
        <v>179967395.42400002</v>
      </c>
      <c r="LD15" s="402">
        <v>14854178.879999999</v>
      </c>
      <c r="LE15" s="402">
        <v>721575062.73600006</v>
      </c>
      <c r="LF15" s="402">
        <v>47663436.335999995</v>
      </c>
      <c r="LG15" s="402">
        <v>86452796.219999999</v>
      </c>
      <c r="LH15" s="402">
        <v>60628071.840000004</v>
      </c>
      <c r="LI15" s="402">
        <v>10829800.296</v>
      </c>
      <c r="LJ15" s="402">
        <v>8171406.1920000007</v>
      </c>
      <c r="LK15" s="402">
        <v>3565300.0079999994</v>
      </c>
      <c r="LL15" s="402">
        <v>10712869.392000001</v>
      </c>
      <c r="LM15" s="402">
        <v>7180885.176</v>
      </c>
      <c r="LN15" s="402">
        <v>21631683.971999995</v>
      </c>
      <c r="LO15" s="402">
        <v>5010864</v>
      </c>
      <c r="LP15" s="402">
        <v>117869069.46000002</v>
      </c>
      <c r="LQ15" s="402">
        <v>11656121.280000001</v>
      </c>
      <c r="LR15" s="402">
        <v>6707095.5360000003</v>
      </c>
      <c r="LS15" s="402">
        <v>287904462.972</v>
      </c>
      <c r="LT15" s="402">
        <v>137327687.36400002</v>
      </c>
      <c r="LU15" s="402">
        <v>333616709.06400001</v>
      </c>
      <c r="LV15" s="402">
        <v>63272694.564000003</v>
      </c>
      <c r="LW15" s="402">
        <v>34167585.695999995</v>
      </c>
      <c r="LX15" s="402">
        <v>20992896.479999997</v>
      </c>
      <c r="LY15" s="402">
        <v>21728739.096000001</v>
      </c>
      <c r="LZ15" s="402">
        <v>23339749.884000003</v>
      </c>
      <c r="MA15" s="402">
        <v>21259063.439999998</v>
      </c>
      <c r="MB15" s="402">
        <v>34080699.828000002</v>
      </c>
      <c r="MC15" s="402">
        <v>51108577.679999992</v>
      </c>
      <c r="MD15" s="402">
        <v>8871573.1799999997</v>
      </c>
      <c r="ME15" s="402">
        <v>324751986.60000002</v>
      </c>
      <c r="MF15" s="402">
        <v>14115849.648</v>
      </c>
      <c r="MG15" s="402">
        <v>5537918.5439999998</v>
      </c>
      <c r="MH15" s="402">
        <v>5468945.6520000007</v>
      </c>
      <c r="MI15" s="402">
        <v>6103487.3039999995</v>
      </c>
      <c r="MJ15" s="402">
        <v>8049902.7359999996</v>
      </c>
      <c r="MK15" s="402">
        <v>6094748.5199999996</v>
      </c>
      <c r="ML15" s="402">
        <v>10077317.531999998</v>
      </c>
      <c r="MM15" s="402">
        <v>16292675.927999999</v>
      </c>
      <c r="MN15" s="402">
        <v>7609259.1359999999</v>
      </c>
      <c r="MO15" s="402">
        <v>5170348.4879999999</v>
      </c>
      <c r="MP15" s="402">
        <v>8679264.432</v>
      </c>
      <c r="MQ15" s="402">
        <v>297399924.67200005</v>
      </c>
      <c r="MR15" s="402">
        <v>9182410.7400000002</v>
      </c>
      <c r="MS15" s="402">
        <v>9534150.6119999997</v>
      </c>
      <c r="MT15" s="402">
        <v>14525524.692000002</v>
      </c>
      <c r="MU15" s="402">
        <v>16517909.615999999</v>
      </c>
      <c r="MV15" s="402">
        <v>14819682.023999998</v>
      </c>
      <c r="MW15" s="402">
        <v>23515912.991999999</v>
      </c>
      <c r="MX15" s="402">
        <v>12972305.52</v>
      </c>
      <c r="MY15" s="402">
        <v>11705656.379999999</v>
      </c>
      <c r="MZ15" s="402">
        <v>3356442.2759999996</v>
      </c>
      <c r="NA15" s="402">
        <v>2380940.8319999999</v>
      </c>
      <c r="NB15" s="402">
        <v>666254839.51200008</v>
      </c>
      <c r="NC15" s="402">
        <v>33717260.112000003</v>
      </c>
      <c r="ND15" s="402">
        <v>7207955.2440000009</v>
      </c>
      <c r="NE15" s="402">
        <v>135928721.55599999</v>
      </c>
      <c r="NF15" s="402">
        <v>7860617.040000001</v>
      </c>
      <c r="NG15" s="402">
        <v>26542307.363999996</v>
      </c>
      <c r="NH15" s="402">
        <v>58283198.088000007</v>
      </c>
      <c r="NI15" s="402">
        <v>46528185.816</v>
      </c>
      <c r="NJ15" s="402">
        <v>1732161.1680000001</v>
      </c>
      <c r="NK15" s="402">
        <v>15111979.847999997</v>
      </c>
      <c r="NL15" s="402">
        <v>11879181</v>
      </c>
      <c r="NM15" s="402">
        <v>7279415.0879999995</v>
      </c>
      <c r="NN15" s="402">
        <v>95704174.536000013</v>
      </c>
      <c r="NO15" s="402">
        <v>8194864.176</v>
      </c>
      <c r="NP15" s="402">
        <v>7739163.5879999995</v>
      </c>
      <c r="NQ15" s="402">
        <v>8406253.5240000002</v>
      </c>
      <c r="NR15" s="402">
        <v>5672958.5040000007</v>
      </c>
      <c r="NS15" s="402">
        <v>857378.47200000007</v>
      </c>
      <c r="NT15" s="402">
        <v>1981405.1040000001</v>
      </c>
      <c r="NU15" s="402">
        <v>211518822.15600002</v>
      </c>
      <c r="NV15" s="402">
        <v>51182343.251999997</v>
      </c>
      <c r="NW15" s="402">
        <v>6401455.6439999994</v>
      </c>
      <c r="NX15" s="402">
        <v>5773412.5079999994</v>
      </c>
      <c r="NY15" s="402">
        <v>6248467.0319999997</v>
      </c>
      <c r="NZ15" s="402">
        <v>12977446.427999999</v>
      </c>
      <c r="OA15" s="402">
        <v>3488270.8319999995</v>
      </c>
      <c r="OB15" s="402">
        <v>449285334.38399994</v>
      </c>
      <c r="OC15" s="402">
        <v>25863562.212000005</v>
      </c>
      <c r="OD15" s="402">
        <v>21667922.351999998</v>
      </c>
      <c r="OE15" s="402">
        <v>58135535.772000007</v>
      </c>
      <c r="OF15" s="402">
        <v>10204268.807999998</v>
      </c>
      <c r="OG15" s="402">
        <v>19925455.068000004</v>
      </c>
      <c r="OH15" s="402">
        <v>25224708.947999999</v>
      </c>
      <c r="OI15" s="402">
        <v>6552794.1959999995</v>
      </c>
      <c r="OJ15" s="402">
        <v>7776363.1679999996</v>
      </c>
      <c r="OK15" s="402">
        <v>249575052.06000003</v>
      </c>
      <c r="OL15" s="402">
        <v>39636193.415999994</v>
      </c>
      <c r="OM15" s="402">
        <v>47440037.436000004</v>
      </c>
      <c r="ON15" s="402">
        <v>19016402.172000002</v>
      </c>
      <c r="OO15" s="402">
        <v>14842391.028000001</v>
      </c>
      <c r="OP15" s="402">
        <v>4384978.62</v>
      </c>
      <c r="OQ15" s="402">
        <v>132483218.844</v>
      </c>
      <c r="OR15" s="402">
        <v>7150770.6959999995</v>
      </c>
      <c r="OS15" s="402">
        <v>7705262.2919999994</v>
      </c>
      <c r="OT15" s="402">
        <v>12383893.379999999</v>
      </c>
      <c r="OU15" s="402">
        <v>12551882.723999999</v>
      </c>
      <c r="OV15" s="402">
        <v>42655740.972000003</v>
      </c>
      <c r="OW15" s="402">
        <v>10455535.403999999</v>
      </c>
      <c r="OX15" s="402">
        <v>3929399.8679999998</v>
      </c>
      <c r="OY15" s="402">
        <v>4854653.28</v>
      </c>
      <c r="OZ15" s="402">
        <v>175889784.15600002</v>
      </c>
      <c r="PA15" s="402">
        <v>7715714.3040000005</v>
      </c>
      <c r="PB15" s="402">
        <v>29245867.127999999</v>
      </c>
      <c r="PC15" s="402">
        <v>3436697.8560000001</v>
      </c>
      <c r="PD15" s="402">
        <v>14942606.364000002</v>
      </c>
      <c r="PE15" s="402">
        <v>37376230.956</v>
      </c>
      <c r="PF15" s="402">
        <v>10436497.248</v>
      </c>
      <c r="PG15" s="402">
        <v>7948827.3839999996</v>
      </c>
      <c r="PH15" s="402">
        <v>14011073.988000002</v>
      </c>
      <c r="PI15" s="402">
        <v>10118778.515999999</v>
      </c>
      <c r="PJ15" s="402">
        <v>14120298.707999999</v>
      </c>
      <c r="PK15" s="402">
        <v>21187381.104000002</v>
      </c>
      <c r="PL15" s="402">
        <v>6302722.5719999988</v>
      </c>
      <c r="PM15" s="402">
        <v>40483635.995999992</v>
      </c>
      <c r="PN15" s="402">
        <v>6451119.1079999991</v>
      </c>
      <c r="PO15" s="402">
        <v>4096857.1919999998</v>
      </c>
      <c r="PP15" s="402">
        <v>2496833.4960000003</v>
      </c>
      <c r="PQ15" s="402">
        <v>5032259.6279999996</v>
      </c>
      <c r="PR15" s="402">
        <v>701288848.88400006</v>
      </c>
      <c r="PS15" s="402">
        <v>10146745.643999998</v>
      </c>
      <c r="PT15" s="402">
        <v>8698383.1559999995</v>
      </c>
      <c r="PU15" s="402">
        <v>20639712.851999998</v>
      </c>
      <c r="PV15" s="402">
        <v>89546445.612000018</v>
      </c>
      <c r="PW15" s="402">
        <v>8886608.1000000015</v>
      </c>
      <c r="PX15" s="402">
        <v>30935690.075999998</v>
      </c>
      <c r="PY15" s="402">
        <v>9660114.2400000002</v>
      </c>
      <c r="PZ15" s="402">
        <v>20842298.627999999</v>
      </c>
      <c r="QA15" s="402">
        <v>3598195.9319999996</v>
      </c>
      <c r="QB15" s="402">
        <v>13006268.568000002</v>
      </c>
      <c r="QC15" s="402">
        <v>5785765.0800000001</v>
      </c>
      <c r="QD15" s="402">
        <v>9380080.7640000004</v>
      </c>
      <c r="QE15" s="402">
        <v>13454239.583999999</v>
      </c>
      <c r="QF15" s="402">
        <v>16161665.376000002</v>
      </c>
      <c r="QG15" s="402">
        <v>19597032.816</v>
      </c>
      <c r="QH15" s="402">
        <v>7363492.2120000003</v>
      </c>
      <c r="QI15" s="402">
        <v>7692976.1039999994</v>
      </c>
      <c r="QJ15" s="402">
        <v>4485679.2719999999</v>
      </c>
      <c r="QK15" s="402">
        <v>18429683.052000001</v>
      </c>
      <c r="QL15" s="402">
        <v>24530857.991999999</v>
      </c>
      <c r="QM15" s="402">
        <v>5146250.8080000002</v>
      </c>
      <c r="QN15" s="402">
        <v>4610111.7240000004</v>
      </c>
      <c r="QO15" s="402">
        <v>3635375.9519999996</v>
      </c>
      <c r="QP15" s="402">
        <v>4641606.5879999995</v>
      </c>
      <c r="QQ15" s="402">
        <v>3510595.7759999996</v>
      </c>
      <c r="QR15" s="402">
        <v>215945944.45199999</v>
      </c>
      <c r="QS15" s="402">
        <v>3844033.2839999995</v>
      </c>
      <c r="QT15" s="402">
        <v>22478166.18</v>
      </c>
      <c r="QU15" s="402">
        <v>9838910.9759999998</v>
      </c>
      <c r="QV15" s="402">
        <v>7593990.419999999</v>
      </c>
      <c r="QW15" s="402">
        <v>27486618.756000001</v>
      </c>
      <c r="QX15" s="402">
        <v>5742025.1520000007</v>
      </c>
      <c r="QY15" s="402">
        <v>15364284.287999999</v>
      </c>
      <c r="QZ15" s="402">
        <v>18603066.575999998</v>
      </c>
      <c r="RA15" s="402">
        <v>5508689.9519999996</v>
      </c>
      <c r="RB15" s="402">
        <v>5756528.9519999996</v>
      </c>
      <c r="RC15" s="402">
        <v>3636834.4679999999</v>
      </c>
      <c r="RD15" s="402">
        <v>1791609.1440000003</v>
      </c>
      <c r="RE15" s="402">
        <v>393267272.59200001</v>
      </c>
      <c r="RF15" s="402">
        <v>33072625.787999995</v>
      </c>
      <c r="RG15" s="402">
        <v>12622612.284000002</v>
      </c>
      <c r="RH15" s="402">
        <v>15339656.796</v>
      </c>
      <c r="RI15" s="402">
        <v>7893343.9559999993</v>
      </c>
      <c r="RJ15" s="402">
        <v>16004323.115999999</v>
      </c>
      <c r="RK15" s="402">
        <v>38187116.783999994</v>
      </c>
      <c r="RL15" s="402">
        <v>12351726.504000001</v>
      </c>
      <c r="RM15" s="402">
        <v>14214167.063999999</v>
      </c>
      <c r="RN15" s="402">
        <v>36339187.019999996</v>
      </c>
      <c r="RO15" s="402">
        <v>41667852.192000002</v>
      </c>
      <c r="RP15" s="402">
        <v>4331707.9560000002</v>
      </c>
      <c r="RQ15" s="402">
        <v>4530868.9079999998</v>
      </c>
      <c r="RR15" s="402">
        <v>15182203.787999999</v>
      </c>
      <c r="RS15" s="402">
        <v>4348108.8959999997</v>
      </c>
      <c r="RT15" s="402">
        <v>6313087.4880000008</v>
      </c>
      <c r="RU15" s="402">
        <v>8595374.123999998</v>
      </c>
      <c r="RV15" s="402">
        <v>4179451.6079999995</v>
      </c>
      <c r="RW15" s="402">
        <v>2842148.1239999998</v>
      </c>
      <c r="RX15" s="402">
        <v>4075193.8560000001</v>
      </c>
      <c r="RY15" s="402">
        <v>198580074.264</v>
      </c>
      <c r="RZ15" s="402">
        <v>5745923.6160000004</v>
      </c>
      <c r="SA15" s="402">
        <v>16412899.427999999</v>
      </c>
      <c r="SB15" s="402">
        <v>9159467.3999999985</v>
      </c>
      <c r="SC15" s="402">
        <v>3421697.6880000005</v>
      </c>
      <c r="SD15" s="402">
        <v>5525875.4159999993</v>
      </c>
      <c r="SE15" s="402">
        <v>8850706.9560000002</v>
      </c>
      <c r="SF15" s="402">
        <v>24397028.844000004</v>
      </c>
      <c r="SG15" s="402">
        <v>7266632.1840000004</v>
      </c>
      <c r="SH15" s="402">
        <v>4296147.4560000002</v>
      </c>
      <c r="SI15" s="402">
        <v>9121038.959999999</v>
      </c>
      <c r="SJ15" s="402">
        <v>22616220.600000001</v>
      </c>
      <c r="SK15" s="402">
        <v>6539919.6000000006</v>
      </c>
      <c r="SL15" s="402">
        <v>4993537.9920000006</v>
      </c>
      <c r="SM15" s="402">
        <v>134369121.19199997</v>
      </c>
      <c r="SN15" s="402">
        <v>7661656.8000000007</v>
      </c>
      <c r="SO15" s="402">
        <v>6052432.0199999996</v>
      </c>
      <c r="SP15" s="402">
        <v>7000035.2400000002</v>
      </c>
      <c r="SQ15" s="402">
        <v>4063247.0999999996</v>
      </c>
      <c r="SR15" s="402">
        <v>12427327.5</v>
      </c>
      <c r="SS15" s="402">
        <v>10162687.908</v>
      </c>
      <c r="ST15" s="402">
        <v>20119954.391999997</v>
      </c>
      <c r="SU15" s="402">
        <v>5987586.2640000004</v>
      </c>
      <c r="SV15" s="402">
        <v>9974641.9199999981</v>
      </c>
      <c r="SW15" s="402">
        <v>24341759.844000004</v>
      </c>
      <c r="SX15" s="402">
        <v>3605689.0799999996</v>
      </c>
      <c r="SY15" s="402">
        <v>68196314.351999998</v>
      </c>
      <c r="SZ15" s="402">
        <v>10547764.511999998</v>
      </c>
      <c r="TA15" s="402">
        <v>11465029.787999999</v>
      </c>
      <c r="TB15" s="402">
        <v>23592042.767999999</v>
      </c>
      <c r="TC15" s="402">
        <v>9091704.9719999991</v>
      </c>
      <c r="TD15" s="402">
        <v>9778850.7599999998</v>
      </c>
      <c r="TE15" s="402">
        <v>7179385.0920000002</v>
      </c>
      <c r="TF15" s="402">
        <v>4721322.324</v>
      </c>
      <c r="TG15" s="402">
        <v>454067904.91199994</v>
      </c>
      <c r="TH15" s="402">
        <v>7537263.1799999997</v>
      </c>
      <c r="TI15" s="402">
        <v>5217818.4719999991</v>
      </c>
      <c r="TJ15" s="402">
        <v>23797514.387999997</v>
      </c>
      <c r="TK15" s="402">
        <v>11811191.675999999</v>
      </c>
      <c r="TL15" s="402">
        <v>8365484.4359999998</v>
      </c>
      <c r="TM15" s="402">
        <v>2249383.6680000001</v>
      </c>
      <c r="TN15" s="402">
        <v>21446138.700000003</v>
      </c>
      <c r="TO15" s="402">
        <v>7164191.7840000009</v>
      </c>
      <c r="TP15" s="402">
        <v>15011934.804000001</v>
      </c>
      <c r="TQ15" s="402">
        <v>14193111.767999999</v>
      </c>
      <c r="TR15" s="402">
        <v>5106140.1119999997</v>
      </c>
      <c r="TS15" s="402">
        <v>4418678.7719999999</v>
      </c>
      <c r="TT15" s="402">
        <v>8042301.3600000003</v>
      </c>
      <c r="TU15" s="402">
        <v>10017989.699999999</v>
      </c>
      <c r="TV15" s="402">
        <v>6059207.9399999995</v>
      </c>
      <c r="TW15" s="402">
        <v>101731727.16</v>
      </c>
      <c r="TX15" s="402">
        <v>4300077.9359999998</v>
      </c>
      <c r="TY15" s="402">
        <v>191335739.21999997</v>
      </c>
      <c r="TZ15" s="402">
        <v>22378036.403999999</v>
      </c>
      <c r="UA15" s="402">
        <v>7343978.2319999998</v>
      </c>
      <c r="UB15" s="402">
        <v>5264122.4280000012</v>
      </c>
      <c r="UC15" s="402">
        <v>69396225.995999992</v>
      </c>
      <c r="UD15" s="402">
        <v>4249934.9280000003</v>
      </c>
      <c r="UE15" s="402">
        <v>2394028.4280000003</v>
      </c>
      <c r="UF15" s="402">
        <v>7289634.8400000008</v>
      </c>
      <c r="UG15" s="402">
        <v>5898874.7280000001</v>
      </c>
      <c r="UH15" s="402">
        <v>93932120.904000014</v>
      </c>
      <c r="UI15" s="402">
        <v>17570948.207999997</v>
      </c>
      <c r="UJ15" s="402">
        <v>13316639.735999998</v>
      </c>
      <c r="UK15" s="402">
        <v>28257783.660000004</v>
      </c>
      <c r="UL15" s="402">
        <v>14570949.720000001</v>
      </c>
      <c r="UM15" s="402">
        <v>9376845.4919999987</v>
      </c>
      <c r="UN15" s="402">
        <v>705875255.89199996</v>
      </c>
      <c r="UO15" s="402">
        <v>13272364.128</v>
      </c>
      <c r="UP15" s="402">
        <v>7500760.188000001</v>
      </c>
      <c r="UQ15" s="402">
        <v>57457518.791999996</v>
      </c>
      <c r="UR15" s="402">
        <v>3163580.3880000003</v>
      </c>
      <c r="US15" s="402">
        <v>9505936.3079999983</v>
      </c>
      <c r="UT15" s="402">
        <v>26808799.512000002</v>
      </c>
      <c r="UU15" s="402">
        <v>6224883.3959999997</v>
      </c>
      <c r="UV15" s="402">
        <v>5364759.1679999996</v>
      </c>
      <c r="UW15" s="402">
        <v>7299573.5760000013</v>
      </c>
      <c r="UX15" s="402">
        <v>9251647.8719999995</v>
      </c>
      <c r="UY15" s="402">
        <v>29387043.012000002</v>
      </c>
      <c r="UZ15" s="402">
        <v>9787553.3159999996</v>
      </c>
      <c r="VA15" s="402">
        <v>18895468.931999996</v>
      </c>
      <c r="VB15" s="402">
        <v>3358484.9879999999</v>
      </c>
      <c r="VC15" s="402">
        <v>4839215.9519999996</v>
      </c>
      <c r="VD15" s="402">
        <v>5255134.2239999995</v>
      </c>
      <c r="VE15" s="402">
        <v>5932091.5199999996</v>
      </c>
      <c r="VF15" s="402">
        <v>33031568.424000002</v>
      </c>
      <c r="VG15" s="402">
        <v>2970385.9680000003</v>
      </c>
      <c r="VH15" s="402">
        <v>3346860.4319999996</v>
      </c>
      <c r="VI15" s="402">
        <v>3021023.4720000001</v>
      </c>
      <c r="VJ15" s="402">
        <v>268611346.34399998</v>
      </c>
      <c r="VK15" s="402">
        <v>9903194.568</v>
      </c>
      <c r="VL15" s="402">
        <v>10005317.58</v>
      </c>
      <c r="VM15" s="402">
        <v>26306610.228000004</v>
      </c>
      <c r="VN15" s="402">
        <v>31877129.363999996</v>
      </c>
      <c r="VO15" s="402">
        <v>22717877.195999995</v>
      </c>
      <c r="VP15" s="402">
        <v>14273904.792000001</v>
      </c>
      <c r="VQ15" s="402">
        <v>9704456.2080000006</v>
      </c>
      <c r="VR15" s="402">
        <v>10375263.791999999</v>
      </c>
      <c r="VS15" s="402">
        <v>51970006.788000003</v>
      </c>
      <c r="VT15" s="402">
        <v>11279102.256000001</v>
      </c>
      <c r="VU15" s="402">
        <v>21364902.816</v>
      </c>
      <c r="VV15" s="402">
        <v>15974663.772000002</v>
      </c>
      <c r="VW15" s="402">
        <v>7035141.9239999987</v>
      </c>
      <c r="VX15" s="402">
        <v>4669954.5480000004</v>
      </c>
      <c r="VY15" s="402">
        <v>1109722049.1599998</v>
      </c>
      <c r="VZ15" s="402">
        <v>30121357.308000002</v>
      </c>
      <c r="WA15" s="402">
        <v>12780552.612</v>
      </c>
      <c r="WB15" s="402">
        <v>13188009.911999999</v>
      </c>
      <c r="WC15" s="402">
        <v>8092962.6239999989</v>
      </c>
      <c r="WD15" s="402">
        <v>13604167.835999999</v>
      </c>
      <c r="WE15" s="402">
        <v>25474849.955999997</v>
      </c>
      <c r="WF15" s="402">
        <v>29887923.719999999</v>
      </c>
      <c r="WG15" s="402">
        <v>14619427.98</v>
      </c>
      <c r="WH15" s="402">
        <v>21179176.512000002</v>
      </c>
      <c r="WI15" s="402">
        <v>11789261.772</v>
      </c>
      <c r="WJ15" s="402">
        <v>37887691.056000002</v>
      </c>
      <c r="WK15" s="402">
        <v>18230547.732000001</v>
      </c>
      <c r="WL15" s="402">
        <v>29887417.908</v>
      </c>
      <c r="WM15" s="402">
        <v>52001788.74000001</v>
      </c>
      <c r="WN15" s="402">
        <v>17046432.827999998</v>
      </c>
      <c r="WO15" s="402">
        <v>22008495.336000003</v>
      </c>
      <c r="WP15" s="402">
        <v>23308216.127999999</v>
      </c>
      <c r="WQ15" s="402">
        <v>8223885.0719999988</v>
      </c>
      <c r="WR15" s="402">
        <v>29311296.552000001</v>
      </c>
      <c r="WS15" s="402">
        <v>95213610.011999995</v>
      </c>
      <c r="WT15" s="402">
        <v>14956776.108000001</v>
      </c>
      <c r="WU15" s="402">
        <v>7957683.7559999991</v>
      </c>
      <c r="WV15" s="402">
        <v>5821986.2640000004</v>
      </c>
      <c r="WW15" s="402">
        <v>7766513.1599999992</v>
      </c>
      <c r="WX15" s="402">
        <v>8517076.7520000003</v>
      </c>
      <c r="WY15" s="402">
        <v>6922592.3999999994</v>
      </c>
      <c r="WZ15" s="402">
        <v>9486031.3440000005</v>
      </c>
      <c r="XA15" s="402">
        <v>50404434.456000008</v>
      </c>
      <c r="XB15" s="402">
        <v>5239319.8080000002</v>
      </c>
      <c r="XC15" s="402">
        <v>4262329.2401999999</v>
      </c>
      <c r="XD15" s="402">
        <v>4440919.92</v>
      </c>
      <c r="XE15" s="402">
        <v>5416495.6079999991</v>
      </c>
      <c r="XF15" s="402">
        <v>497585607.25199997</v>
      </c>
      <c r="XG15" s="402">
        <v>20077246.872000001</v>
      </c>
      <c r="XH15" s="402">
        <v>17911093.212000001</v>
      </c>
      <c r="XI15" s="402">
        <v>93040833.659999996</v>
      </c>
      <c r="XJ15" s="402">
        <v>17618403.780000001</v>
      </c>
      <c r="XK15" s="402">
        <v>21763345.968000002</v>
      </c>
      <c r="XL15" s="402">
        <v>33137272.740000002</v>
      </c>
      <c r="XM15" s="402">
        <v>14651594.687999999</v>
      </c>
      <c r="XN15" s="402">
        <v>12119094.684</v>
      </c>
      <c r="XO15" s="402">
        <v>33461397.695999995</v>
      </c>
      <c r="XP15" s="402">
        <v>27024495.924000002</v>
      </c>
      <c r="XQ15" s="402">
        <v>8573297.3399999999</v>
      </c>
      <c r="XR15" s="402">
        <v>8073295.2960000001</v>
      </c>
      <c r="XS15" s="402">
        <v>11044581.816</v>
      </c>
      <c r="XT15" s="402">
        <v>9026929.4160000011</v>
      </c>
      <c r="XU15" s="402">
        <v>6542651.4720000001</v>
      </c>
      <c r="XV15" s="402">
        <v>6369448.919999999</v>
      </c>
      <c r="XW15" s="402">
        <v>6501452.6639999989</v>
      </c>
      <c r="XX15" s="402">
        <v>8549829.6959999986</v>
      </c>
      <c r="XY15" s="402">
        <v>6812668.5960000008</v>
      </c>
      <c r="XZ15" s="402">
        <v>8088676.9079999998</v>
      </c>
      <c r="YA15" s="402">
        <v>6933918.0600000005</v>
      </c>
      <c r="YB15" s="402">
        <v>5539618.068</v>
      </c>
      <c r="YC15" s="402">
        <v>433786454.57999992</v>
      </c>
      <c r="YD15" s="402">
        <v>12029761.956</v>
      </c>
      <c r="YE15" s="402">
        <v>28563565.415999997</v>
      </c>
      <c r="YF15" s="402">
        <v>9457589.8440000005</v>
      </c>
      <c r="YG15" s="402">
        <v>54537315.144000001</v>
      </c>
      <c r="YH15" s="402">
        <v>10507474.127999999</v>
      </c>
      <c r="YI15" s="402">
        <v>20701989.18</v>
      </c>
      <c r="YJ15" s="402">
        <v>5318050.932</v>
      </c>
      <c r="YK15" s="402">
        <v>33494118.900000002</v>
      </c>
      <c r="YL15" s="402">
        <v>28563944.987999998</v>
      </c>
      <c r="YM15" s="402">
        <v>13591676.436000001</v>
      </c>
      <c r="YN15" s="402">
        <v>7785031.0559999999</v>
      </c>
      <c r="YO15" s="402">
        <v>8477658.9840000011</v>
      </c>
      <c r="YP15" s="402">
        <v>5858403.2039999999</v>
      </c>
      <c r="YQ15" s="402">
        <v>6035653.932</v>
      </c>
      <c r="YR15" s="402">
        <v>5692569.1559999995</v>
      </c>
      <c r="YS15" s="402">
        <v>5461590.9000000004</v>
      </c>
      <c r="YT15" s="402">
        <v>121171698.62399998</v>
      </c>
      <c r="YU15" s="402">
        <v>5855448.0719999988</v>
      </c>
      <c r="YV15" s="402">
        <v>7486249.080000001</v>
      </c>
      <c r="YW15" s="402">
        <v>5019329.2680000002</v>
      </c>
      <c r="YX15" s="402">
        <v>8405617.5839999989</v>
      </c>
      <c r="YY15" s="402">
        <v>3131310.84</v>
      </c>
      <c r="YZ15" s="402">
        <v>4973958.0240000002</v>
      </c>
      <c r="ZA15" s="402">
        <v>130818328.236</v>
      </c>
      <c r="ZB15" s="402">
        <v>5931448.8719999995</v>
      </c>
      <c r="ZC15" s="402">
        <v>9044901.5159999989</v>
      </c>
      <c r="ZD15" s="402">
        <v>12502257.024</v>
      </c>
      <c r="ZE15" s="402">
        <v>6148620.6359999999</v>
      </c>
      <c r="ZF15" s="402">
        <v>8883293.4360000007</v>
      </c>
      <c r="ZG15" s="402">
        <v>4343469.5159999998</v>
      </c>
      <c r="ZH15" s="402">
        <v>6059010.1679999996</v>
      </c>
      <c r="ZI15" s="402">
        <v>32526180.059999999</v>
      </c>
      <c r="ZJ15" s="402">
        <v>380859683.66400003</v>
      </c>
      <c r="ZK15" s="402">
        <v>6557188.8719999995</v>
      </c>
      <c r="ZL15" s="402">
        <v>26327966.231999997</v>
      </c>
      <c r="ZM15" s="402">
        <v>50915079.887999997</v>
      </c>
      <c r="ZN15" s="402">
        <v>32951408.148000002</v>
      </c>
      <c r="ZO15" s="402">
        <v>8363728.2599999998</v>
      </c>
      <c r="ZP15" s="402">
        <v>12642316.296</v>
      </c>
      <c r="ZQ15" s="402">
        <v>23113901.615999997</v>
      </c>
      <c r="ZR15" s="402">
        <v>27061565.544000003</v>
      </c>
      <c r="ZS15" s="402">
        <v>28858041.299999997</v>
      </c>
      <c r="ZT15" s="402">
        <v>3277436.88</v>
      </c>
      <c r="ZU15" s="402">
        <v>11413567.511999998</v>
      </c>
      <c r="ZV15" s="402">
        <v>7998448.2960000001</v>
      </c>
      <c r="ZW15" s="402">
        <v>13467153.648</v>
      </c>
      <c r="ZX15" s="402">
        <v>6740853.1679999996</v>
      </c>
      <c r="ZY15" s="402">
        <v>8688336.8399999999</v>
      </c>
      <c r="ZZ15" s="402">
        <v>10055526.083999999</v>
      </c>
      <c r="AAA15" s="402">
        <v>1890566.808</v>
      </c>
      <c r="AAB15" s="402">
        <v>12575292.515999999</v>
      </c>
      <c r="AAC15" s="402">
        <v>6422984.7239999995</v>
      </c>
      <c r="AAD15" s="402">
        <v>4269376.3080000002</v>
      </c>
      <c r="AAE15" s="402">
        <v>5125534.2119999994</v>
      </c>
      <c r="AAF15" s="402">
        <v>104670339.91200002</v>
      </c>
      <c r="AAG15" s="402">
        <v>8262314.4959999993</v>
      </c>
      <c r="AAH15" s="402">
        <v>9402120.311999999</v>
      </c>
      <c r="AAI15" s="402">
        <v>6899907.311999999</v>
      </c>
      <c r="AAJ15" s="402">
        <v>7674587.3760000011</v>
      </c>
      <c r="AAK15" s="402">
        <v>15660968.075999999</v>
      </c>
      <c r="AAL15" s="402">
        <v>7078176.9480000008</v>
      </c>
      <c r="AAM15" s="402">
        <v>1051051668.42</v>
      </c>
      <c r="AAN15" s="402">
        <v>14817100.427999999</v>
      </c>
      <c r="AAO15" s="402">
        <v>6854950.2480000006</v>
      </c>
      <c r="AAP15" s="402">
        <v>23820691.092</v>
      </c>
      <c r="AAQ15" s="402">
        <v>20751280.560000002</v>
      </c>
      <c r="AAR15" s="402">
        <v>9543069.6000000015</v>
      </c>
      <c r="AAS15" s="402">
        <v>13324613.316</v>
      </c>
      <c r="AAT15" s="402">
        <v>20976447.660000004</v>
      </c>
      <c r="AAU15" s="402">
        <v>18146597.759999998</v>
      </c>
      <c r="AAV15" s="402">
        <v>8713414.4039999992</v>
      </c>
      <c r="AAW15" s="402">
        <v>16772648.123999998</v>
      </c>
      <c r="AAX15" s="402">
        <v>84505497.828000009</v>
      </c>
      <c r="AAY15" s="402">
        <v>30952862.112</v>
      </c>
      <c r="AAZ15" s="402">
        <v>4875385.9440000001</v>
      </c>
      <c r="ABA15" s="402">
        <v>9513965.1840000004</v>
      </c>
      <c r="ABB15" s="402">
        <v>11781991.356000002</v>
      </c>
      <c r="ABC15" s="402">
        <v>4894024.4640000006</v>
      </c>
      <c r="ABD15" s="402">
        <v>10226703.719999999</v>
      </c>
      <c r="ABE15" s="402">
        <v>6243880.9920000006</v>
      </c>
      <c r="ABF15" s="402">
        <v>68397601.584000006</v>
      </c>
      <c r="ABG15" s="402">
        <v>49093726.247999996</v>
      </c>
      <c r="ABH15" s="402">
        <v>4725400.7759999996</v>
      </c>
      <c r="ABI15" s="402">
        <v>4419602.4840000002</v>
      </c>
      <c r="ABJ15" s="402">
        <v>6114518.1359999999</v>
      </c>
      <c r="ABK15" s="402">
        <v>4401773.040000001</v>
      </c>
      <c r="ABL15" s="402">
        <v>4321436.0999999996</v>
      </c>
      <c r="ABM15" s="402">
        <v>141294726.12</v>
      </c>
      <c r="ABN15" s="402">
        <v>9697070.4959999993</v>
      </c>
      <c r="ABO15" s="402">
        <v>5817740.8679999989</v>
      </c>
      <c r="ABP15" s="402">
        <v>15796137.911999999</v>
      </c>
      <c r="ABQ15" s="402">
        <v>11306188.272</v>
      </c>
      <c r="ABR15" s="402">
        <v>9063016.6799999997</v>
      </c>
      <c r="ABS15" s="402">
        <v>7074944.1239999989</v>
      </c>
      <c r="ABT15" s="402">
        <v>11093834.556000002</v>
      </c>
      <c r="ABU15" s="402">
        <v>1062231.72</v>
      </c>
      <c r="ABV15" s="402">
        <v>197193544.35600001</v>
      </c>
      <c r="ABW15" s="402">
        <v>5147487.0240000002</v>
      </c>
      <c r="ABX15" s="402">
        <v>20398516.548</v>
      </c>
      <c r="ABY15" s="402">
        <v>6807101.4840000011</v>
      </c>
      <c r="ABZ15" s="402">
        <v>4074102.3959999997</v>
      </c>
      <c r="ACA15" s="402">
        <v>25881279.924000002</v>
      </c>
      <c r="ACB15" s="402">
        <v>3330982.0680000004</v>
      </c>
      <c r="ACC15" s="402">
        <v>5451715.5840000007</v>
      </c>
      <c r="ACD15" s="402">
        <v>5646098.4480000008</v>
      </c>
      <c r="ACE15" s="402">
        <v>17224402.715999998</v>
      </c>
      <c r="ACF15" s="402">
        <v>4471733.0279999999</v>
      </c>
      <c r="ACG15" s="402">
        <v>390104391.17999995</v>
      </c>
      <c r="ACH15" s="402">
        <v>6907717.1999999993</v>
      </c>
      <c r="ACI15" s="402">
        <v>12000483.300000001</v>
      </c>
      <c r="ACJ15" s="402">
        <v>18213914.447999999</v>
      </c>
      <c r="ACK15" s="402">
        <v>3479515.1639999999</v>
      </c>
      <c r="ACL15" s="402">
        <v>9547132.9680000003</v>
      </c>
      <c r="ACM15" s="402">
        <v>19966509.419999998</v>
      </c>
      <c r="ACN15" s="402">
        <v>52472965.547999993</v>
      </c>
      <c r="ACO15" s="402">
        <v>77804237.592000008</v>
      </c>
      <c r="ACP15" s="402">
        <v>6822972.3600000003</v>
      </c>
      <c r="ACQ15" s="402">
        <v>13640242.74</v>
      </c>
      <c r="ACR15" s="402">
        <v>15709733.075999999</v>
      </c>
      <c r="ACS15" s="402">
        <v>16759488.864000002</v>
      </c>
      <c r="ACT15" s="402">
        <v>47016193.104000002</v>
      </c>
      <c r="ACU15" s="402">
        <v>8605208.4840000011</v>
      </c>
      <c r="ACV15" s="402">
        <v>10304372.412</v>
      </c>
      <c r="ACW15" s="402">
        <v>13763833.368000001</v>
      </c>
      <c r="ACX15" s="402">
        <v>3086951.6519999998</v>
      </c>
      <c r="ACY15" s="402">
        <v>6245448.6119999997</v>
      </c>
      <c r="ACZ15" s="402">
        <v>6562557.7440000009</v>
      </c>
      <c r="ADA15" s="402">
        <v>3557938.8840000001</v>
      </c>
      <c r="ADB15" s="402">
        <v>4926224.8319999995</v>
      </c>
      <c r="ADC15" s="402">
        <v>6753065.5920000002</v>
      </c>
      <c r="ADD15" s="402">
        <v>60843959.748000003</v>
      </c>
      <c r="ADE15" s="402">
        <v>39195969.936000004</v>
      </c>
      <c r="ADF15" s="402">
        <v>1291566.3119999999</v>
      </c>
      <c r="ADG15" s="402">
        <v>1986322.3200000003</v>
      </c>
      <c r="ADH15" s="402">
        <v>10281018.060000002</v>
      </c>
      <c r="ADI15" s="402">
        <v>1880631.7560000001</v>
      </c>
      <c r="ADJ15" s="402">
        <v>5532693.6239999998</v>
      </c>
      <c r="ADK15" s="402">
        <v>5220147.0840000007</v>
      </c>
      <c r="ADL15" s="402">
        <v>7719187.6560000004</v>
      </c>
      <c r="ADM15" s="402">
        <v>402842292.36000001</v>
      </c>
      <c r="ADN15" s="402">
        <v>18986129.603999998</v>
      </c>
      <c r="ADO15" s="402">
        <v>18582521.508000001</v>
      </c>
      <c r="ADP15" s="402">
        <v>67815149.688000008</v>
      </c>
      <c r="ADQ15" s="402">
        <v>2430347.736</v>
      </c>
      <c r="ADR15" s="402">
        <v>3575719.8479999998</v>
      </c>
      <c r="ADS15" s="402">
        <v>6664353.1439999994</v>
      </c>
      <c r="ADT15" s="402">
        <v>3073590.2880000006</v>
      </c>
      <c r="ADU15" s="402">
        <v>679731205.18799996</v>
      </c>
      <c r="ADV15" s="402">
        <v>33161620.415999997</v>
      </c>
      <c r="ADW15" s="402">
        <v>37070322.108000003</v>
      </c>
      <c r="ADX15" s="402">
        <v>8102509.1520000007</v>
      </c>
      <c r="ADY15" s="402">
        <v>9414341.6639999989</v>
      </c>
      <c r="ADZ15" s="402">
        <v>17736293.243999999</v>
      </c>
      <c r="AEA15" s="402">
        <v>10431969</v>
      </c>
      <c r="AEB15" s="402">
        <v>7343845.2480000006</v>
      </c>
      <c r="AEC15" s="402">
        <v>5651939.9399999995</v>
      </c>
      <c r="AED15" s="402">
        <v>6636074.8439999996</v>
      </c>
      <c r="AEE15" s="402">
        <v>9001794.0839999989</v>
      </c>
      <c r="AEF15" s="402">
        <v>18256477.523999996</v>
      </c>
      <c r="AEG15" s="402">
        <v>6520386.1560000004</v>
      </c>
      <c r="AEH15" s="402">
        <v>11311060.692000002</v>
      </c>
      <c r="AEI15" s="402">
        <v>12913195.368000001</v>
      </c>
      <c r="AEJ15" s="402">
        <v>13024310.747999998</v>
      </c>
      <c r="AEK15" s="402">
        <v>4746739.92</v>
      </c>
      <c r="AEL15" s="402">
        <v>17842033.752000004</v>
      </c>
      <c r="AEM15" s="402">
        <v>4092271.2839999995</v>
      </c>
      <c r="AEN15" s="402">
        <v>12776787.048</v>
      </c>
      <c r="AEO15" s="402">
        <v>301847135.796</v>
      </c>
      <c r="AEP15" s="402">
        <v>26526939.851999998</v>
      </c>
      <c r="AEQ15" s="402">
        <v>16318944.299999999</v>
      </c>
      <c r="AER15" s="402">
        <v>12533622.827999998</v>
      </c>
      <c r="AES15" s="402">
        <v>8790474.1920000017</v>
      </c>
      <c r="AET15" s="402">
        <v>29714147.676000003</v>
      </c>
      <c r="AEU15" s="402">
        <v>11273974.919999998</v>
      </c>
      <c r="AEV15" s="402">
        <v>14126237.807999998</v>
      </c>
      <c r="AEW15" s="402">
        <v>8785046.9399999995</v>
      </c>
      <c r="AEX15" s="402">
        <v>2867984.9280000003</v>
      </c>
      <c r="AEY15" s="402">
        <v>101605805.38799998</v>
      </c>
      <c r="AEZ15" s="402">
        <v>55127002.908</v>
      </c>
      <c r="AFA15" s="402">
        <v>15189994.572000001</v>
      </c>
      <c r="AFB15" s="402">
        <v>9152315.8560000006</v>
      </c>
      <c r="AFC15" s="402">
        <v>16403255.879999999</v>
      </c>
      <c r="AFD15" s="402">
        <v>10414402.140000001</v>
      </c>
      <c r="AFE15" s="402">
        <v>5976090.1079999991</v>
      </c>
      <c r="AFF15" s="402">
        <v>9638196.4199999981</v>
      </c>
      <c r="AFG15" s="402">
        <v>5467798.7280000001</v>
      </c>
      <c r="AFH15" s="402">
        <v>8363914.8360000011</v>
      </c>
      <c r="AFI15" s="402">
        <v>4428896.34</v>
      </c>
      <c r="AFJ15" s="402">
        <v>6612539.2680000002</v>
      </c>
      <c r="AFK15" s="402">
        <v>6994563.3360000011</v>
      </c>
      <c r="AFL15" s="402">
        <v>143684743.824</v>
      </c>
      <c r="AFM15" s="402">
        <v>10599326.316</v>
      </c>
      <c r="AFN15" s="402">
        <v>11629778.772</v>
      </c>
      <c r="AFO15" s="402">
        <v>5958892.6559999995</v>
      </c>
      <c r="AFP15" s="402">
        <v>7397966.2080000006</v>
      </c>
      <c r="AFQ15" s="402">
        <v>3650074.9679999999</v>
      </c>
      <c r="AFR15" s="402">
        <v>2819878.6799999997</v>
      </c>
      <c r="AFS15" s="402">
        <v>10531936.620000001</v>
      </c>
      <c r="AFT15" s="402">
        <v>8414660.9160000011</v>
      </c>
      <c r="AFU15" s="402">
        <v>4598071.5719999997</v>
      </c>
      <c r="AFV15" s="402">
        <v>16173074.76</v>
      </c>
      <c r="AFW15" s="402">
        <v>4467543.9239999996</v>
      </c>
      <c r="AFX15" s="402">
        <v>175410395.84399998</v>
      </c>
      <c r="AFY15" s="402">
        <v>5345376.311999999</v>
      </c>
      <c r="AFZ15" s="402">
        <v>6969675.5879999995</v>
      </c>
      <c r="AGA15" s="402">
        <v>8099999.7719999989</v>
      </c>
      <c r="AGB15" s="402">
        <v>19171496.184</v>
      </c>
      <c r="AGC15" s="402">
        <v>8099639.7840000009</v>
      </c>
      <c r="AGD15" s="402">
        <v>3938244.9480000003</v>
      </c>
      <c r="AGE15" s="402">
        <v>6958904.7960000001</v>
      </c>
      <c r="AGF15" s="402">
        <v>4853177.0640000002</v>
      </c>
      <c r="AGG15" s="402">
        <v>7475414.7840000009</v>
      </c>
      <c r="AGH15" s="402">
        <v>4725258.6720000003</v>
      </c>
      <c r="AGI15" s="402">
        <v>213663894.57600001</v>
      </c>
      <c r="AGJ15" s="402">
        <v>27417009.816</v>
      </c>
      <c r="AGK15" s="402">
        <v>9234920.2199999988</v>
      </c>
      <c r="AGL15" s="402">
        <v>5183206.0079999994</v>
      </c>
      <c r="AGM15" s="402">
        <v>16084879.956000002</v>
      </c>
      <c r="AGN15" s="402">
        <v>8046677.676</v>
      </c>
      <c r="AGO15" s="402">
        <v>4317476.784</v>
      </c>
      <c r="AGP15" s="402">
        <v>4860182.6639999989</v>
      </c>
      <c r="AGQ15" s="402">
        <v>455991932.50800002</v>
      </c>
      <c r="AGR15" s="402">
        <v>247483733.604</v>
      </c>
      <c r="AGS15" s="402">
        <v>8725958.1840000004</v>
      </c>
      <c r="AGT15" s="402">
        <v>20524878.108000003</v>
      </c>
      <c r="AGU15" s="402">
        <v>31278643.620000005</v>
      </c>
      <c r="AGV15" s="402">
        <v>17881765.031999998</v>
      </c>
      <c r="AGW15" s="402">
        <v>14505473.736000001</v>
      </c>
      <c r="AGX15" s="402">
        <v>17425242.528000001</v>
      </c>
      <c r="AGY15" s="402">
        <v>3067472.0520000001</v>
      </c>
      <c r="AGZ15" s="402">
        <v>10649882.352000002</v>
      </c>
      <c r="AHA15" s="402">
        <v>17735246.784000002</v>
      </c>
      <c r="AHB15" s="402">
        <v>5671100.9759999998</v>
      </c>
      <c r="AHC15" s="402">
        <v>5683818.1919999998</v>
      </c>
      <c r="AHD15" s="402">
        <v>8334887.3999999994</v>
      </c>
      <c r="AHE15" s="402">
        <v>4733088.6839999994</v>
      </c>
      <c r="AHF15" s="402">
        <v>8764218.5639999993</v>
      </c>
      <c r="AHG15" s="402">
        <v>5363443.5600000005</v>
      </c>
      <c r="AHH15" s="402">
        <v>75702950.291999996</v>
      </c>
      <c r="AHI15" s="402">
        <v>4194050.6880000005</v>
      </c>
      <c r="AHJ15" s="402">
        <v>6554154.8279999997</v>
      </c>
      <c r="AHK15" s="402">
        <v>4566508.4160000002</v>
      </c>
      <c r="AHL15" s="402">
        <v>21759319.644000001</v>
      </c>
      <c r="AHM15" s="402">
        <v>4957640.9399999995</v>
      </c>
      <c r="AHN15" s="402">
        <v>5272749.9480000008</v>
      </c>
    </row>
    <row r="16" spans="1:898">
      <c r="A16" s="400" t="s">
        <v>21</v>
      </c>
      <c r="B16" s="401" t="s">
        <v>22</v>
      </c>
      <c r="C16" s="402">
        <v>192397893.78000003</v>
      </c>
      <c r="D16" s="402">
        <v>28276537.98</v>
      </c>
      <c r="E16" s="402">
        <v>2238036.9840000002</v>
      </c>
      <c r="F16" s="402">
        <v>4461589.7280000001</v>
      </c>
      <c r="G16" s="402">
        <v>2787083.2800000003</v>
      </c>
      <c r="H16" s="402">
        <v>2845351.4399999995</v>
      </c>
      <c r="I16" s="402">
        <v>1023348.912</v>
      </c>
      <c r="J16" s="402">
        <v>26793148.008000001</v>
      </c>
      <c r="K16" s="402">
        <v>4610210.6280000005</v>
      </c>
      <c r="L16" s="402">
        <v>2248706.8080000002</v>
      </c>
      <c r="M16" s="402">
        <v>17596624.752</v>
      </c>
      <c r="N16" s="402">
        <v>2642711.628</v>
      </c>
      <c r="O16" s="402">
        <v>19766088.960000001</v>
      </c>
      <c r="P16" s="402">
        <v>4319027.34</v>
      </c>
      <c r="Q16" s="402">
        <v>3280707.7800000003</v>
      </c>
      <c r="R16" s="402">
        <v>1413603.588</v>
      </c>
      <c r="S16" s="402">
        <v>4943586.2880000006</v>
      </c>
      <c r="T16" s="402">
        <v>3130391.1839999994</v>
      </c>
      <c r="U16" s="402">
        <v>601367.76</v>
      </c>
      <c r="V16" s="402">
        <v>1731139.9440000001</v>
      </c>
      <c r="W16" s="402">
        <v>1300251.3959999999</v>
      </c>
      <c r="X16" s="402">
        <v>1285014.5639999998</v>
      </c>
      <c r="Y16" s="402">
        <v>729125.16</v>
      </c>
      <c r="Z16" s="402">
        <v>809770.30799999996</v>
      </c>
      <c r="AA16" s="402">
        <v>320466763.71600002</v>
      </c>
      <c r="AB16" s="402">
        <v>2056309.6440000003</v>
      </c>
      <c r="AC16" s="402">
        <v>3951088.5120000001</v>
      </c>
      <c r="AD16" s="402">
        <v>1468327.344</v>
      </c>
      <c r="AE16" s="402">
        <v>22336290.240000002</v>
      </c>
      <c r="AF16" s="402">
        <v>2477908.5959999999</v>
      </c>
      <c r="AG16" s="402">
        <v>14360813.135999998</v>
      </c>
      <c r="AH16" s="402">
        <v>3468806.76</v>
      </c>
      <c r="AI16" s="402">
        <v>4573927.8479999993</v>
      </c>
      <c r="AJ16" s="402">
        <v>3317832.2279999992</v>
      </c>
      <c r="AK16" s="402">
        <v>1856266.8240000003</v>
      </c>
      <c r="AL16" s="402">
        <v>1962375.1680000001</v>
      </c>
      <c r="AM16" s="402">
        <v>2661250.3679999998</v>
      </c>
      <c r="AN16" s="402">
        <v>1950946.1159999999</v>
      </c>
      <c r="AO16" s="402">
        <v>1507505.844</v>
      </c>
      <c r="AP16" s="402">
        <v>5823243.527999999</v>
      </c>
      <c r="AQ16" s="402">
        <v>3501732.5640000002</v>
      </c>
      <c r="AR16" s="402">
        <v>550296.99600000004</v>
      </c>
      <c r="AS16" s="402">
        <v>85902696.167999983</v>
      </c>
      <c r="AT16" s="402">
        <v>2446427.0519999997</v>
      </c>
      <c r="AU16" s="402">
        <v>2165681.892</v>
      </c>
      <c r="AV16" s="402">
        <v>2370125.0040000002</v>
      </c>
      <c r="AW16" s="402">
        <v>1604439.612</v>
      </c>
      <c r="AX16" s="402">
        <v>2051604.4680000001</v>
      </c>
      <c r="AY16" s="402">
        <v>1256289.6840000001</v>
      </c>
      <c r="AZ16" s="402">
        <v>1774923.96</v>
      </c>
      <c r="BA16" s="402">
        <v>28032265.151999999</v>
      </c>
      <c r="BB16" s="402">
        <v>1614749.5920000002</v>
      </c>
      <c r="BC16" s="402">
        <v>3050549.0759999999</v>
      </c>
      <c r="BD16" s="402">
        <v>8551904.148</v>
      </c>
      <c r="BE16" s="402">
        <v>907879.22399999993</v>
      </c>
      <c r="BF16" s="402">
        <v>1053592.6199999999</v>
      </c>
      <c r="BG16" s="402">
        <v>1242199.8360000001</v>
      </c>
      <c r="BH16" s="402">
        <v>98060779.715999991</v>
      </c>
      <c r="BI16" s="402">
        <v>893513.94000000006</v>
      </c>
      <c r="BJ16" s="402">
        <v>717386.76</v>
      </c>
      <c r="BK16" s="402">
        <v>2260240.8840000001</v>
      </c>
      <c r="BL16" s="402">
        <v>3098745.9360000002</v>
      </c>
      <c r="BM16" s="402">
        <v>3064030.2960000001</v>
      </c>
      <c r="BN16" s="402">
        <v>1007365.7519999999</v>
      </c>
      <c r="BO16" s="402">
        <v>1597877.1839999999</v>
      </c>
      <c r="BP16" s="402">
        <v>738568.38000000012</v>
      </c>
      <c r="BQ16" s="402">
        <v>837013.98</v>
      </c>
      <c r="BR16" s="402">
        <v>631768.93200000003</v>
      </c>
      <c r="BS16" s="402">
        <v>719778.45600000001</v>
      </c>
      <c r="BT16" s="402">
        <v>13107072.131999999</v>
      </c>
      <c r="BU16" s="402">
        <v>765960.11999999988</v>
      </c>
      <c r="BV16" s="402">
        <v>931725.20400000003</v>
      </c>
      <c r="BW16" s="402">
        <v>70213128.107999995</v>
      </c>
      <c r="BX16" s="402">
        <v>40367085.408000007</v>
      </c>
      <c r="BY16" s="402">
        <v>3482899.7399999993</v>
      </c>
      <c r="BZ16" s="402">
        <v>1447027.344</v>
      </c>
      <c r="CA16" s="402">
        <v>3161587.8720000004</v>
      </c>
      <c r="CB16" s="402">
        <v>2922063.4799999995</v>
      </c>
      <c r="CC16" s="402">
        <v>2341258.392</v>
      </c>
      <c r="CD16" s="402">
        <v>156581.052</v>
      </c>
      <c r="CE16" s="402">
        <v>40202.339999999997</v>
      </c>
      <c r="CF16" s="402">
        <v>363379616.58000004</v>
      </c>
      <c r="CG16" s="402">
        <v>2738892.8279999997</v>
      </c>
      <c r="CH16" s="402">
        <v>13020266.951999998</v>
      </c>
      <c r="CI16" s="402">
        <v>1651855.8480000002</v>
      </c>
      <c r="CJ16" s="402">
        <v>2143504.7760000001</v>
      </c>
      <c r="CK16" s="402">
        <v>1625099.8200000003</v>
      </c>
      <c r="CL16" s="402">
        <v>2487749.3160000001</v>
      </c>
      <c r="CM16" s="402">
        <v>4758533.5199999996</v>
      </c>
      <c r="CN16" s="402">
        <v>579954.39599999995</v>
      </c>
      <c r="CO16" s="402">
        <v>1518562.4280000003</v>
      </c>
      <c r="CP16" s="402">
        <v>1605061.8</v>
      </c>
      <c r="CQ16" s="402">
        <v>1852957.8119999999</v>
      </c>
      <c r="CR16" s="402">
        <v>1215348.0720000002</v>
      </c>
      <c r="CS16" s="402">
        <v>99467253.371999979</v>
      </c>
      <c r="CT16" s="402">
        <v>1601052.5760000001</v>
      </c>
      <c r="CU16" s="402">
        <v>2361670.0679999995</v>
      </c>
      <c r="CV16" s="402">
        <v>5305307.0159999989</v>
      </c>
      <c r="CW16" s="402">
        <v>1028863.2</v>
      </c>
      <c r="CX16" s="402">
        <v>5467927.1640000008</v>
      </c>
      <c r="CY16" s="402">
        <v>1586397.3360000001</v>
      </c>
      <c r="CZ16" s="402">
        <v>875886.74400000006</v>
      </c>
      <c r="DA16" s="402">
        <v>78231477.444000006</v>
      </c>
      <c r="DB16" s="402">
        <v>3976036.2359999996</v>
      </c>
      <c r="DC16" s="402">
        <v>11034346.739999998</v>
      </c>
      <c r="DD16" s="402">
        <v>30632083.584000003</v>
      </c>
      <c r="DE16" s="402">
        <v>4357293.4920000006</v>
      </c>
      <c r="DF16" s="402">
        <v>5291718.1559999995</v>
      </c>
      <c r="DG16" s="402">
        <v>4403527.4280000003</v>
      </c>
      <c r="DH16" s="402">
        <v>903949.58400000003</v>
      </c>
      <c r="DI16" s="402">
        <v>2483786.736</v>
      </c>
      <c r="DJ16" s="402">
        <v>2753708.8559999997</v>
      </c>
      <c r="DK16" s="402">
        <v>5277891.96</v>
      </c>
      <c r="DL16" s="402">
        <v>44840113.608000003</v>
      </c>
      <c r="DM16" s="402">
        <v>60406629.971999995</v>
      </c>
      <c r="DN16" s="402">
        <v>2943502.32</v>
      </c>
      <c r="DO16" s="402">
        <v>1839301.7279999999</v>
      </c>
      <c r="DP16" s="402">
        <v>6952106.6279999996</v>
      </c>
      <c r="DQ16" s="402">
        <v>5680981.6919999989</v>
      </c>
      <c r="DR16" s="402">
        <v>5381270.9519999996</v>
      </c>
      <c r="DS16" s="402">
        <v>7289966.2319999998</v>
      </c>
      <c r="DT16" s="402">
        <v>1236038.916</v>
      </c>
      <c r="DU16" s="402">
        <v>334666709.57999992</v>
      </c>
      <c r="DV16" s="402">
        <v>2161453.1040000003</v>
      </c>
      <c r="DW16" s="402">
        <v>4490606.3159999996</v>
      </c>
      <c r="DX16" s="402">
        <v>6932170.6200000001</v>
      </c>
      <c r="DY16" s="402">
        <v>3283004.7960000001</v>
      </c>
      <c r="DZ16" s="402">
        <v>2537833.14</v>
      </c>
      <c r="EA16" s="402">
        <v>8017482.4560000002</v>
      </c>
      <c r="EB16" s="402">
        <v>2413269.2399999993</v>
      </c>
      <c r="EC16" s="402">
        <v>7453563.8879999993</v>
      </c>
      <c r="ED16" s="402">
        <v>44725773.947999999</v>
      </c>
      <c r="EE16" s="402">
        <v>24336002.256000001</v>
      </c>
      <c r="EF16" s="402">
        <v>2130324.3840000001</v>
      </c>
      <c r="EG16" s="402">
        <v>3165789.2879999997</v>
      </c>
      <c r="EH16" s="402">
        <v>3254327.8439999996</v>
      </c>
      <c r="EI16" s="402">
        <v>4834673.3039999995</v>
      </c>
      <c r="EJ16" s="402">
        <v>6588001.9079999998</v>
      </c>
      <c r="EK16" s="402">
        <v>2156222.7120000003</v>
      </c>
      <c r="EL16" s="402">
        <v>2861209.392</v>
      </c>
      <c r="EM16" s="402">
        <v>73328567.027999997</v>
      </c>
      <c r="EN16" s="402">
        <v>2063651.58</v>
      </c>
      <c r="EO16" s="402">
        <v>2059116.84</v>
      </c>
      <c r="EP16" s="402">
        <v>2085712.4760000003</v>
      </c>
      <c r="EQ16" s="402">
        <v>719154.85200000007</v>
      </c>
      <c r="ER16" s="402">
        <v>540974.59199999995</v>
      </c>
      <c r="ES16" s="402">
        <v>3254973.3</v>
      </c>
      <c r="ET16" s="402">
        <v>1750831.4400000004</v>
      </c>
      <c r="EU16" s="402">
        <v>1490967.024</v>
      </c>
      <c r="EV16" s="402">
        <v>92534343.552000016</v>
      </c>
      <c r="EW16" s="402">
        <v>784446.85199999996</v>
      </c>
      <c r="EX16" s="402">
        <v>2084226.2880000002</v>
      </c>
      <c r="EY16" s="402">
        <v>3671528.6639999999</v>
      </c>
      <c r="EZ16" s="402">
        <v>4833775.38</v>
      </c>
      <c r="FA16" s="402">
        <v>5945123.3040000005</v>
      </c>
      <c r="FB16" s="402">
        <v>4652844.6720000003</v>
      </c>
      <c r="FC16" s="402">
        <v>2406934.3679999998</v>
      </c>
      <c r="FD16" s="402">
        <v>3596257.6920000007</v>
      </c>
      <c r="FE16" s="402">
        <v>1520639.8559999997</v>
      </c>
      <c r="FF16" s="402">
        <v>1725258.4440000001</v>
      </c>
      <c r="FG16" s="402">
        <v>1093435.32</v>
      </c>
      <c r="FH16" s="402">
        <v>42417199.583999991</v>
      </c>
      <c r="FI16" s="402">
        <v>1776266.3280000002</v>
      </c>
      <c r="FJ16" s="402">
        <v>1258698.2039999999</v>
      </c>
      <c r="FK16" s="402">
        <v>1092872.148</v>
      </c>
      <c r="FL16" s="402">
        <v>2165455.3079999997</v>
      </c>
      <c r="FM16" s="402">
        <v>2164427.3160000001</v>
      </c>
      <c r="FN16" s="402">
        <v>1270599.048</v>
      </c>
      <c r="FO16" s="402">
        <v>397907.05200000003</v>
      </c>
      <c r="FP16" s="402">
        <v>254305074.21599999</v>
      </c>
      <c r="FQ16" s="402">
        <v>1595482.1279999998</v>
      </c>
      <c r="FR16" s="402">
        <v>5678645.0159999989</v>
      </c>
      <c r="FS16" s="402">
        <v>3907753.2479999997</v>
      </c>
      <c r="FT16" s="402">
        <v>6842775.7559999991</v>
      </c>
      <c r="FU16" s="402">
        <v>1917412.6559999997</v>
      </c>
      <c r="FV16" s="402">
        <v>6240058.5720000006</v>
      </c>
      <c r="FW16" s="402">
        <v>2883472.2</v>
      </c>
      <c r="FX16" s="402">
        <v>2438295.2280000001</v>
      </c>
      <c r="FY16" s="402">
        <v>2964358.176</v>
      </c>
      <c r="FZ16" s="402">
        <v>7937142.7680000002</v>
      </c>
      <c r="GA16" s="402">
        <v>2286345.7800000003</v>
      </c>
      <c r="GB16" s="402">
        <v>1694451.216</v>
      </c>
      <c r="GC16" s="402">
        <v>695558.04</v>
      </c>
      <c r="GD16" s="402">
        <v>79893428.580000013</v>
      </c>
      <c r="GE16" s="402">
        <v>1474150.152</v>
      </c>
      <c r="GF16" s="402">
        <v>1786355.9040000001</v>
      </c>
      <c r="GG16" s="402">
        <v>13058251.403999999</v>
      </c>
      <c r="GH16" s="402">
        <v>2402381.3279999997</v>
      </c>
      <c r="GI16" s="402">
        <v>1570607.6640000001</v>
      </c>
      <c r="GJ16" s="402">
        <v>1648475.0039999997</v>
      </c>
      <c r="GK16" s="402">
        <v>8250516.6960000005</v>
      </c>
      <c r="GL16" s="402">
        <v>1811864.5559999996</v>
      </c>
      <c r="GM16" s="402">
        <v>799724.52</v>
      </c>
      <c r="GN16" s="402">
        <v>545120.83200000005</v>
      </c>
      <c r="GO16" s="402">
        <v>581285.64</v>
      </c>
      <c r="GP16" s="402">
        <v>55606425.996000007</v>
      </c>
      <c r="GQ16" s="402">
        <v>3876126.8759999997</v>
      </c>
      <c r="GR16" s="402">
        <v>1262237.9040000001</v>
      </c>
      <c r="GS16" s="402">
        <v>5986853.6640000008</v>
      </c>
      <c r="GT16" s="402">
        <v>326516.40000000002</v>
      </c>
      <c r="GU16" s="402">
        <v>3319802.2680000002</v>
      </c>
      <c r="GV16" s="402">
        <v>3684502.9919999996</v>
      </c>
      <c r="GW16" s="402">
        <v>1092957.5159999998</v>
      </c>
      <c r="GX16" s="402">
        <v>59660073.204000004</v>
      </c>
      <c r="GY16" s="402">
        <v>1116542.2439999999</v>
      </c>
      <c r="GZ16" s="402">
        <v>2563417.9680000003</v>
      </c>
      <c r="HA16" s="402">
        <v>1748294.088</v>
      </c>
      <c r="HB16" s="402">
        <v>187716682.62</v>
      </c>
      <c r="HC16" s="402">
        <v>4693581.0839999998</v>
      </c>
      <c r="HD16" s="402">
        <v>8838549.959999999</v>
      </c>
      <c r="HE16" s="402">
        <v>8396231.9519999996</v>
      </c>
      <c r="HF16" s="402">
        <v>4303846.7640000004</v>
      </c>
      <c r="HG16" s="402">
        <v>9992237.4480000027</v>
      </c>
      <c r="HH16" s="402">
        <v>1017076.1399999999</v>
      </c>
      <c r="HI16" s="402">
        <v>96475690.008000001</v>
      </c>
      <c r="HJ16" s="402">
        <v>3670778.784</v>
      </c>
      <c r="HK16" s="402">
        <v>5467797.0240000002</v>
      </c>
      <c r="HL16" s="402">
        <v>2711689.4280000003</v>
      </c>
      <c r="HM16" s="402">
        <v>1871910.7080000001</v>
      </c>
      <c r="HN16" s="402">
        <v>2778958.4040000001</v>
      </c>
      <c r="HO16" s="402">
        <v>4207342.9559999993</v>
      </c>
      <c r="HP16" s="402">
        <v>2607464.2319999998</v>
      </c>
      <c r="HQ16" s="402">
        <v>188043466.93200001</v>
      </c>
      <c r="HR16" s="402">
        <v>23973419.544</v>
      </c>
      <c r="HS16" s="402">
        <v>2600618.5439999998</v>
      </c>
      <c r="HT16" s="402">
        <v>1592662.0200000003</v>
      </c>
      <c r="HU16" s="402">
        <v>1507615.5720000002</v>
      </c>
      <c r="HV16" s="402">
        <v>1050632.868</v>
      </c>
      <c r="HW16" s="402">
        <v>5528038.284</v>
      </c>
      <c r="HX16" s="402">
        <v>3110250.7319999998</v>
      </c>
      <c r="HY16" s="402">
        <v>1212597.8399999999</v>
      </c>
      <c r="HZ16" s="402">
        <v>1791284.172</v>
      </c>
      <c r="IA16" s="402">
        <v>1219737.648</v>
      </c>
      <c r="IB16" s="402">
        <v>4396623.8880000003</v>
      </c>
      <c r="IC16" s="402">
        <v>661146.6</v>
      </c>
      <c r="ID16" s="402">
        <v>2145559.8119999999</v>
      </c>
      <c r="IE16" s="402">
        <v>920619.61200000008</v>
      </c>
      <c r="IF16" s="402">
        <v>832273.59600000002</v>
      </c>
      <c r="IG16" s="402">
        <v>84712688.231999993</v>
      </c>
      <c r="IH16" s="402">
        <v>28652755.967999998</v>
      </c>
      <c r="II16" s="402">
        <v>3946199.5200000005</v>
      </c>
      <c r="IJ16" s="402">
        <v>7565313.3599999985</v>
      </c>
      <c r="IK16" s="402">
        <v>18044054.003999997</v>
      </c>
      <c r="IL16" s="402">
        <v>2447146.6679999996</v>
      </c>
      <c r="IM16" s="402">
        <v>2163234.4560000002</v>
      </c>
      <c r="IN16" s="402">
        <v>1809897.456</v>
      </c>
      <c r="IO16" s="402">
        <v>1036314.2999999999</v>
      </c>
      <c r="IP16" s="402">
        <v>1469937.3120000002</v>
      </c>
      <c r="IQ16" s="402">
        <v>1971990.456</v>
      </c>
      <c r="IR16" s="402">
        <v>238143614.53200001</v>
      </c>
      <c r="IS16" s="402">
        <v>53321158.176000006</v>
      </c>
      <c r="IT16" s="402">
        <v>7315638.2280000011</v>
      </c>
      <c r="IU16" s="402">
        <v>3274442.1960000005</v>
      </c>
      <c r="IV16" s="402">
        <v>3205467.3000000003</v>
      </c>
      <c r="IW16" s="402">
        <v>1253051.8319999999</v>
      </c>
      <c r="IX16" s="402">
        <v>2004043.2600000002</v>
      </c>
      <c r="IY16" s="402">
        <v>1013487.96</v>
      </c>
      <c r="IZ16" s="402">
        <v>1125556.1040000001</v>
      </c>
      <c r="JA16" s="402">
        <v>1917918.1320000002</v>
      </c>
      <c r="JB16" s="402">
        <v>2676123.696</v>
      </c>
      <c r="JC16" s="402">
        <v>1516876.1400000001</v>
      </c>
      <c r="JD16" s="402">
        <v>39406252.368000001</v>
      </c>
      <c r="JE16" s="402">
        <v>18704495.280000001</v>
      </c>
      <c r="JF16" s="402">
        <v>1159143.9480000001</v>
      </c>
      <c r="JG16" s="402">
        <v>1426245.432</v>
      </c>
      <c r="JH16" s="402">
        <v>705252.228</v>
      </c>
      <c r="JI16" s="402">
        <v>1013050.0919999999</v>
      </c>
      <c r="JJ16" s="402">
        <v>42726004.127999999</v>
      </c>
      <c r="JK16" s="402">
        <v>1031083.5720000002</v>
      </c>
      <c r="JL16" s="402">
        <v>2312217.5039999997</v>
      </c>
      <c r="JM16" s="402">
        <v>2935776.0119999996</v>
      </c>
      <c r="JN16" s="402">
        <v>1614949.3319999999</v>
      </c>
      <c r="JO16" s="402">
        <v>5449424.7960000001</v>
      </c>
      <c r="JP16" s="402">
        <v>955828.92</v>
      </c>
      <c r="JQ16" s="402">
        <v>67852518.912</v>
      </c>
      <c r="JR16" s="402">
        <v>1929320.412</v>
      </c>
      <c r="JS16" s="402">
        <v>1197281.868</v>
      </c>
      <c r="JT16" s="402">
        <v>6012340.6319999993</v>
      </c>
      <c r="JU16" s="402">
        <v>4113135.06</v>
      </c>
      <c r="JV16" s="402">
        <v>2069850.024</v>
      </c>
      <c r="JW16" s="402">
        <v>1525219.6799999997</v>
      </c>
      <c r="JX16" s="402">
        <v>1353375.0839999998</v>
      </c>
      <c r="JY16" s="402">
        <v>138580516.296</v>
      </c>
      <c r="JZ16" s="402">
        <v>37123630.788000003</v>
      </c>
      <c r="KA16" s="402">
        <v>2913849.96</v>
      </c>
      <c r="KB16" s="402">
        <v>1219392.6000000001</v>
      </c>
      <c r="KC16" s="402">
        <v>4083149.9760000003</v>
      </c>
      <c r="KD16" s="402">
        <v>878345.17200000002</v>
      </c>
      <c r="KE16" s="402">
        <v>12904620.732000001</v>
      </c>
      <c r="KF16" s="402">
        <v>6431263.2599999998</v>
      </c>
      <c r="KG16" s="402">
        <v>2299809.06</v>
      </c>
      <c r="KH16" s="402">
        <v>4340879.4239999996</v>
      </c>
      <c r="KI16" s="402">
        <v>2825543.5559999999</v>
      </c>
      <c r="KJ16" s="402">
        <v>2448673.7039999999</v>
      </c>
      <c r="KK16" s="402">
        <v>1747965.264</v>
      </c>
      <c r="KL16" s="402">
        <v>439970.16000000003</v>
      </c>
      <c r="KM16" s="402">
        <v>2005645.7759999998</v>
      </c>
      <c r="KN16" s="402">
        <v>262040086.03199998</v>
      </c>
      <c r="KO16" s="402">
        <v>14860990.476</v>
      </c>
      <c r="KP16" s="402">
        <v>3235503.6719999998</v>
      </c>
      <c r="KQ16" s="402">
        <v>2955772.9079999998</v>
      </c>
      <c r="KR16" s="402">
        <v>10906429.655999999</v>
      </c>
      <c r="KS16" s="402">
        <v>3688695.3720000004</v>
      </c>
      <c r="KT16" s="402">
        <v>24814949.447999999</v>
      </c>
      <c r="KU16" s="402">
        <v>2052771.7439999999</v>
      </c>
      <c r="KV16" s="402">
        <v>1414608.048</v>
      </c>
      <c r="KW16" s="402">
        <v>43899284.027999997</v>
      </c>
      <c r="KX16" s="402">
        <v>1859668.7640000002</v>
      </c>
      <c r="KY16" s="402">
        <v>3708557.0280000009</v>
      </c>
      <c r="KZ16" s="402">
        <v>21878876.459999997</v>
      </c>
      <c r="LA16" s="402">
        <v>1987816.4040000001</v>
      </c>
      <c r="LB16" s="402">
        <v>3320919.4920000006</v>
      </c>
      <c r="LC16" s="402">
        <v>108617916.336</v>
      </c>
      <c r="LD16" s="402">
        <v>4760809.6559999995</v>
      </c>
      <c r="LE16" s="402">
        <v>192300645.61200002</v>
      </c>
      <c r="LF16" s="402">
        <v>25497781.344000004</v>
      </c>
      <c r="LG16" s="402">
        <v>46405267.272</v>
      </c>
      <c r="LH16" s="402">
        <v>21399992.615999997</v>
      </c>
      <c r="LI16" s="402">
        <v>3592369.6439999999</v>
      </c>
      <c r="LJ16" s="402">
        <v>3519106.8959999997</v>
      </c>
      <c r="LK16" s="402">
        <v>1126918.92</v>
      </c>
      <c r="LL16" s="402">
        <v>2868902.6880000001</v>
      </c>
      <c r="LM16" s="402">
        <v>1849088.7960000001</v>
      </c>
      <c r="LN16" s="402">
        <v>4263469.4400000004</v>
      </c>
      <c r="LO16" s="402">
        <v>1130910.5279999999</v>
      </c>
      <c r="LP16" s="402">
        <v>47587526.976000004</v>
      </c>
      <c r="LQ16" s="402">
        <v>3409409.9280000003</v>
      </c>
      <c r="LR16" s="402">
        <v>1028311.3200000001</v>
      </c>
      <c r="LS16" s="402">
        <v>0</v>
      </c>
      <c r="LT16" s="402">
        <v>49308495.023999996</v>
      </c>
      <c r="LU16" s="402">
        <v>157245025.22399998</v>
      </c>
      <c r="LV16" s="402">
        <v>31577539.536000006</v>
      </c>
      <c r="LW16" s="402">
        <v>9185427.311999999</v>
      </c>
      <c r="LX16" s="402">
        <v>5328567.8159999987</v>
      </c>
      <c r="LY16" s="402">
        <v>3219732.3120000008</v>
      </c>
      <c r="LZ16" s="402">
        <v>3676632.84</v>
      </c>
      <c r="MA16" s="402">
        <v>3396892.3080000002</v>
      </c>
      <c r="MB16" s="402">
        <v>6112305.1199999992</v>
      </c>
      <c r="MC16" s="402">
        <v>14838617.640000001</v>
      </c>
      <c r="MD16" s="402">
        <v>2184124.8840000001</v>
      </c>
      <c r="ME16" s="402">
        <v>188620648.764</v>
      </c>
      <c r="MF16" s="402">
        <v>2292454.5840000003</v>
      </c>
      <c r="MG16" s="402">
        <v>1642031.0279999999</v>
      </c>
      <c r="MH16" s="402">
        <v>1245006.0120000001</v>
      </c>
      <c r="MI16" s="402">
        <v>1424334.7559999996</v>
      </c>
      <c r="MJ16" s="402">
        <v>2888531.4959999998</v>
      </c>
      <c r="MK16" s="402">
        <v>1693227.3119999999</v>
      </c>
      <c r="ML16" s="402">
        <v>1907153.8319999999</v>
      </c>
      <c r="MM16" s="402">
        <v>4434302.0280000009</v>
      </c>
      <c r="MN16" s="402">
        <v>2044932.192</v>
      </c>
      <c r="MO16" s="402">
        <v>2168540.6880000001</v>
      </c>
      <c r="MP16" s="402">
        <v>2431194.324</v>
      </c>
      <c r="MQ16" s="402">
        <v>92209646.075999975</v>
      </c>
      <c r="MR16" s="402">
        <v>2367038.7479999997</v>
      </c>
      <c r="MS16" s="402">
        <v>2424258.6119999997</v>
      </c>
      <c r="MT16" s="402">
        <v>5137635.7199999988</v>
      </c>
      <c r="MU16" s="402">
        <v>5071397.5920000002</v>
      </c>
      <c r="MV16" s="402">
        <v>1924056.6960000002</v>
      </c>
      <c r="MW16" s="402">
        <v>13996119.69576</v>
      </c>
      <c r="MX16" s="402">
        <v>5980013.6519999998</v>
      </c>
      <c r="MY16" s="402">
        <v>2760939.6239999998</v>
      </c>
      <c r="MZ16" s="402">
        <v>801863.76</v>
      </c>
      <c r="NA16" s="402">
        <v>622777.38000000012</v>
      </c>
      <c r="NB16" s="402">
        <v>381948496.69200003</v>
      </c>
      <c r="NC16" s="402">
        <v>14769153.599999998</v>
      </c>
      <c r="ND16" s="402">
        <v>2704422.5999999996</v>
      </c>
      <c r="NE16" s="402">
        <v>66404903.987999991</v>
      </c>
      <c r="NF16" s="402">
        <v>2286226.4040000001</v>
      </c>
      <c r="NG16" s="402">
        <v>5720163.5279999999</v>
      </c>
      <c r="NH16" s="402">
        <v>29674800.251999997</v>
      </c>
      <c r="NI16" s="402">
        <v>20714818.884000003</v>
      </c>
      <c r="NJ16" s="402">
        <v>672913.00800000015</v>
      </c>
      <c r="NK16" s="402">
        <v>4854520.8839999996</v>
      </c>
      <c r="NL16" s="402">
        <v>3369578.2800000003</v>
      </c>
      <c r="NM16" s="402">
        <v>3026720.4720000001</v>
      </c>
      <c r="NN16" s="402">
        <v>31472713.248000003</v>
      </c>
      <c r="NO16" s="402">
        <v>614358.11999999988</v>
      </c>
      <c r="NP16" s="402">
        <v>1293568.8360000001</v>
      </c>
      <c r="NQ16" s="402">
        <v>1593249.9600000002</v>
      </c>
      <c r="NR16" s="402">
        <v>846772.77600000007</v>
      </c>
      <c r="NS16" s="402">
        <v>173509.00799999997</v>
      </c>
      <c r="NT16" s="402">
        <v>607902.08400000003</v>
      </c>
      <c r="NU16" s="402">
        <v>93055777.728000015</v>
      </c>
      <c r="NV16" s="402">
        <v>35530007.195999995</v>
      </c>
      <c r="NW16" s="402">
        <v>2385061.548</v>
      </c>
      <c r="NX16" s="402">
        <v>1524834.3599999999</v>
      </c>
      <c r="NY16" s="402">
        <v>1761157.5959999999</v>
      </c>
      <c r="NZ16" s="402">
        <v>2690566.3200000003</v>
      </c>
      <c r="OA16" s="402">
        <v>872587.53599999996</v>
      </c>
      <c r="OB16" s="402">
        <v>110546909.96400002</v>
      </c>
      <c r="OC16" s="402">
        <v>15424621.632000001</v>
      </c>
      <c r="OD16" s="402">
        <v>3031905.6840000004</v>
      </c>
      <c r="OE16" s="402">
        <v>14335523.988000002</v>
      </c>
      <c r="OF16" s="402">
        <v>1945718.6040000001</v>
      </c>
      <c r="OG16" s="402">
        <v>3202191.18</v>
      </c>
      <c r="OH16" s="402">
        <v>8515257.0240000002</v>
      </c>
      <c r="OI16" s="402">
        <v>1762107.192</v>
      </c>
      <c r="OJ16" s="402">
        <v>4769088.3480000002</v>
      </c>
      <c r="OK16" s="402">
        <v>134657461.164</v>
      </c>
      <c r="OL16" s="402">
        <v>11127675.575999999</v>
      </c>
      <c r="OM16" s="402">
        <v>33032407.368000001</v>
      </c>
      <c r="ON16" s="402">
        <v>4340387.6040000003</v>
      </c>
      <c r="OO16" s="402">
        <v>3253921.32</v>
      </c>
      <c r="OP16" s="402">
        <v>1559029.8599999999</v>
      </c>
      <c r="OQ16" s="402">
        <v>45086776.488000005</v>
      </c>
      <c r="OR16" s="402">
        <v>1275257.8679999998</v>
      </c>
      <c r="OS16" s="402">
        <v>2284014.6959999995</v>
      </c>
      <c r="OT16" s="402">
        <v>2173089.2759999996</v>
      </c>
      <c r="OU16" s="402">
        <v>2775888.0839999998</v>
      </c>
      <c r="OV16" s="402">
        <v>15519647.891999999</v>
      </c>
      <c r="OW16" s="402">
        <v>2145240.6120000002</v>
      </c>
      <c r="OX16" s="402">
        <v>1394971.0079999999</v>
      </c>
      <c r="OY16" s="402">
        <v>1302260.844</v>
      </c>
      <c r="OZ16" s="402">
        <v>108263689.69200002</v>
      </c>
      <c r="PA16" s="402">
        <v>1659161.916</v>
      </c>
      <c r="PB16" s="402">
        <v>5429285.6280000005</v>
      </c>
      <c r="PC16" s="402">
        <v>1202306.0279999999</v>
      </c>
      <c r="PD16" s="402">
        <v>4756962.6720000003</v>
      </c>
      <c r="PE16" s="402">
        <v>10905841.031999998</v>
      </c>
      <c r="PF16" s="402">
        <v>2505387.5760000004</v>
      </c>
      <c r="PG16" s="402">
        <v>2618392.6919999998</v>
      </c>
      <c r="PH16" s="402">
        <v>3112655.0640000002</v>
      </c>
      <c r="PI16" s="402">
        <v>2860707.048</v>
      </c>
      <c r="PJ16" s="402">
        <v>3577107.216</v>
      </c>
      <c r="PK16" s="402">
        <v>6133065.8040000005</v>
      </c>
      <c r="PL16" s="402">
        <v>1716352.284</v>
      </c>
      <c r="PM16" s="402">
        <v>13301886.492000002</v>
      </c>
      <c r="PN16" s="402">
        <v>2633423.0519999997</v>
      </c>
      <c r="PO16" s="402">
        <v>1090050.4920000001</v>
      </c>
      <c r="PP16" s="402">
        <v>625970.67599999998</v>
      </c>
      <c r="PQ16" s="402">
        <v>1282799.3279999997</v>
      </c>
      <c r="PR16" s="402">
        <v>394039257.11999995</v>
      </c>
      <c r="PS16" s="402">
        <v>3890006.5559999999</v>
      </c>
      <c r="PT16" s="402">
        <v>2177152.9679999999</v>
      </c>
      <c r="PU16" s="402">
        <v>7582668.4439999983</v>
      </c>
      <c r="PV16" s="402">
        <v>40729541.652000003</v>
      </c>
      <c r="PW16" s="402">
        <v>3261334.3679999998</v>
      </c>
      <c r="PX16" s="402">
        <v>9283689.2400000002</v>
      </c>
      <c r="PY16" s="402">
        <v>3310662.4799999995</v>
      </c>
      <c r="PZ16" s="402">
        <v>10232540.976</v>
      </c>
      <c r="QA16" s="402">
        <v>1493688.9960000003</v>
      </c>
      <c r="QB16" s="402">
        <v>6858434.7120000003</v>
      </c>
      <c r="QC16" s="402">
        <v>1865760.66</v>
      </c>
      <c r="QD16" s="402">
        <v>3243900.6359999999</v>
      </c>
      <c r="QE16" s="402">
        <v>3736769.9400000004</v>
      </c>
      <c r="QF16" s="402">
        <v>6002020.2239999995</v>
      </c>
      <c r="QG16" s="402">
        <v>3791474.9759999998</v>
      </c>
      <c r="QH16" s="402">
        <v>2944475.3640000001</v>
      </c>
      <c r="QI16" s="402">
        <v>2535991.7519999999</v>
      </c>
      <c r="QJ16" s="402">
        <v>1696101.5999999999</v>
      </c>
      <c r="QK16" s="402">
        <v>9626512.5480000004</v>
      </c>
      <c r="QL16" s="402">
        <v>23511564.396000002</v>
      </c>
      <c r="QM16" s="402">
        <v>2279652.2999999998</v>
      </c>
      <c r="QN16" s="402">
        <v>973770.52799999993</v>
      </c>
      <c r="QO16" s="402">
        <v>850860.60000000009</v>
      </c>
      <c r="QP16" s="402">
        <v>382651.95599999995</v>
      </c>
      <c r="QQ16" s="402">
        <v>1575875.6400000001</v>
      </c>
      <c r="QR16" s="402">
        <v>114646457.46000001</v>
      </c>
      <c r="QS16" s="402">
        <v>1842990.6839999999</v>
      </c>
      <c r="QT16" s="402">
        <v>6746138.148</v>
      </c>
      <c r="QU16" s="402">
        <v>2954906.7119999994</v>
      </c>
      <c r="QV16" s="402">
        <v>3496017.0240000002</v>
      </c>
      <c r="QW16" s="402">
        <v>11844764.315999998</v>
      </c>
      <c r="QX16" s="402">
        <v>2499545.46</v>
      </c>
      <c r="QY16" s="402">
        <v>6708670.0559999999</v>
      </c>
      <c r="QZ16" s="402">
        <v>5435634.9840000011</v>
      </c>
      <c r="RA16" s="402">
        <v>1621069.1760000002</v>
      </c>
      <c r="RB16" s="402">
        <v>4339754.6279999996</v>
      </c>
      <c r="RC16" s="402">
        <v>888451.87200000009</v>
      </c>
      <c r="RD16" s="402">
        <v>1284478.0079999999</v>
      </c>
      <c r="RE16" s="402">
        <v>179994640.46399999</v>
      </c>
      <c r="RF16" s="402">
        <v>11691076.199999999</v>
      </c>
      <c r="RG16" s="402">
        <v>3088063.1399999997</v>
      </c>
      <c r="RH16" s="402">
        <v>4312118.568</v>
      </c>
      <c r="RI16" s="402">
        <v>1943212.9320000003</v>
      </c>
      <c r="RJ16" s="402">
        <v>7778533.8600000003</v>
      </c>
      <c r="RK16" s="402">
        <v>11989095.047999999</v>
      </c>
      <c r="RL16" s="402">
        <v>3250817.9399999995</v>
      </c>
      <c r="RM16" s="402">
        <v>3399892.0080000004</v>
      </c>
      <c r="RN16" s="402">
        <v>8605776.7200000007</v>
      </c>
      <c r="RO16" s="402">
        <v>16227070.380000003</v>
      </c>
      <c r="RP16" s="402">
        <v>2820409.1280000005</v>
      </c>
      <c r="RQ16" s="402">
        <v>2113286.7000000002</v>
      </c>
      <c r="RR16" s="402">
        <v>4064662.6799999997</v>
      </c>
      <c r="RS16" s="402">
        <v>1074482.6040000001</v>
      </c>
      <c r="RT16" s="402">
        <v>1689195.084</v>
      </c>
      <c r="RU16" s="402">
        <v>2639453.6880000001</v>
      </c>
      <c r="RV16" s="402">
        <v>930114.14400000009</v>
      </c>
      <c r="RW16" s="402">
        <v>749314.5360000002</v>
      </c>
      <c r="RX16" s="402">
        <v>975719.26800000004</v>
      </c>
      <c r="RY16" s="402">
        <v>95372211.624000013</v>
      </c>
      <c r="RZ16" s="402">
        <v>1557677.1359999999</v>
      </c>
      <c r="SA16" s="402">
        <v>4616520.5040000007</v>
      </c>
      <c r="SB16" s="402">
        <v>3368732.6400000006</v>
      </c>
      <c r="SC16" s="402">
        <v>822133.53599999996</v>
      </c>
      <c r="SD16" s="402">
        <v>1661930.2919999999</v>
      </c>
      <c r="SE16" s="402">
        <v>3121510.1040000003</v>
      </c>
      <c r="SF16" s="402">
        <v>7788082.5360000003</v>
      </c>
      <c r="SG16" s="402">
        <v>2903587.4400000004</v>
      </c>
      <c r="SH16" s="402">
        <v>2191551.3840000001</v>
      </c>
      <c r="SI16" s="402">
        <v>2400054.7439999999</v>
      </c>
      <c r="SJ16" s="402">
        <v>5660619.1439999994</v>
      </c>
      <c r="SK16" s="402">
        <v>2800815.1680000005</v>
      </c>
      <c r="SL16" s="402">
        <v>1773203.0039999997</v>
      </c>
      <c r="SM16" s="402">
        <v>73959441.131999999</v>
      </c>
      <c r="SN16" s="402">
        <v>4482229.6320000002</v>
      </c>
      <c r="SO16" s="402">
        <v>2032289.22</v>
      </c>
      <c r="SP16" s="402">
        <v>1213448.304</v>
      </c>
      <c r="SQ16" s="402">
        <v>1951189.0079999999</v>
      </c>
      <c r="SR16" s="402">
        <v>4666864.8720000004</v>
      </c>
      <c r="SS16" s="402">
        <v>1838946.0119999999</v>
      </c>
      <c r="ST16" s="402">
        <v>8326370.8199999994</v>
      </c>
      <c r="SU16" s="402">
        <v>1796395.6320000002</v>
      </c>
      <c r="SV16" s="402">
        <v>2683575.0360000003</v>
      </c>
      <c r="SW16" s="402">
        <v>12143557.991999999</v>
      </c>
      <c r="SX16" s="402">
        <v>520132.54800000007</v>
      </c>
      <c r="SY16" s="402">
        <v>47983880.267999999</v>
      </c>
      <c r="SZ16" s="402">
        <v>3173675.8559999997</v>
      </c>
      <c r="TA16" s="402">
        <v>3864881.6400000006</v>
      </c>
      <c r="TB16" s="402">
        <v>11963649.276000001</v>
      </c>
      <c r="TC16" s="402">
        <v>2261218.7999999998</v>
      </c>
      <c r="TD16" s="402">
        <v>3402829.0920000002</v>
      </c>
      <c r="TE16" s="402">
        <v>1545208.6680000001</v>
      </c>
      <c r="TF16" s="402">
        <v>1157503.716</v>
      </c>
      <c r="TG16" s="402">
        <v>214842417.516</v>
      </c>
      <c r="TH16" s="402">
        <v>3087858.324</v>
      </c>
      <c r="TI16" s="402">
        <v>2440126.7999999998</v>
      </c>
      <c r="TJ16" s="402">
        <v>13261859.640000002</v>
      </c>
      <c r="TK16" s="402">
        <v>8097119.4840000002</v>
      </c>
      <c r="TL16" s="402">
        <v>3219328.3319999995</v>
      </c>
      <c r="TM16" s="402">
        <v>783834.67200000002</v>
      </c>
      <c r="TN16" s="402">
        <v>27523560.563999999</v>
      </c>
      <c r="TO16" s="402">
        <v>2573699.2319999998</v>
      </c>
      <c r="TP16" s="402">
        <v>8042657.6520000007</v>
      </c>
      <c r="TQ16" s="402">
        <v>9201686.0280000009</v>
      </c>
      <c r="TR16" s="402">
        <v>2156610.0240000002</v>
      </c>
      <c r="TS16" s="402">
        <v>1839110.5679999997</v>
      </c>
      <c r="TT16" s="402">
        <v>2117798.5919999997</v>
      </c>
      <c r="TU16" s="402">
        <v>2507330.4000000004</v>
      </c>
      <c r="TV16" s="402">
        <v>2007668.2320000003</v>
      </c>
      <c r="TW16" s="402">
        <v>26640781.991999999</v>
      </c>
      <c r="TX16" s="402">
        <v>3473191.6079999995</v>
      </c>
      <c r="TY16" s="402">
        <v>75920450.496000007</v>
      </c>
      <c r="TZ16" s="402">
        <v>6080624.7239999995</v>
      </c>
      <c r="UA16" s="402">
        <v>1814743.7280000001</v>
      </c>
      <c r="UB16" s="402">
        <v>1797884.2799999998</v>
      </c>
      <c r="UC16" s="402">
        <v>62688666.695999995</v>
      </c>
      <c r="UD16" s="402">
        <v>1323927.852</v>
      </c>
      <c r="UE16" s="402">
        <v>1049326.0079999999</v>
      </c>
      <c r="UF16" s="402">
        <v>2004955.392</v>
      </c>
      <c r="UG16" s="402">
        <v>2719151.8559999997</v>
      </c>
      <c r="UH16" s="402">
        <v>66041893.008000001</v>
      </c>
      <c r="UI16" s="402">
        <v>4786437.2039999999</v>
      </c>
      <c r="UJ16" s="402">
        <v>3636093.3840000001</v>
      </c>
      <c r="UK16" s="402">
        <v>9246899.0280000009</v>
      </c>
      <c r="UL16" s="402">
        <v>3873348.9000000004</v>
      </c>
      <c r="UM16" s="402">
        <v>3520033.9920000006</v>
      </c>
      <c r="UN16" s="402">
        <v>437036315.90399992</v>
      </c>
      <c r="UO16" s="402">
        <v>5033532.2279999992</v>
      </c>
      <c r="UP16" s="402">
        <v>3578767.5719999997</v>
      </c>
      <c r="UQ16" s="402">
        <v>29561553.119999997</v>
      </c>
      <c r="UR16" s="402">
        <v>411138.85200000007</v>
      </c>
      <c r="US16" s="402">
        <v>2562981.4440000001</v>
      </c>
      <c r="UT16" s="402">
        <v>9911725.0800000019</v>
      </c>
      <c r="UU16" s="402">
        <v>1965676.7159999998</v>
      </c>
      <c r="UV16" s="402">
        <v>2673015.9720000001</v>
      </c>
      <c r="UW16" s="402">
        <v>2361561.2520000003</v>
      </c>
      <c r="UX16" s="402">
        <v>2646285.9000000004</v>
      </c>
      <c r="UY16" s="402">
        <v>9625994.0760000013</v>
      </c>
      <c r="UZ16" s="402">
        <v>4556676.1439999994</v>
      </c>
      <c r="VA16" s="402">
        <v>7392172.2719999989</v>
      </c>
      <c r="VB16" s="402">
        <v>1928389.1519999998</v>
      </c>
      <c r="VC16" s="402">
        <v>1472163.6120000002</v>
      </c>
      <c r="VD16" s="402">
        <v>1657781.4600000002</v>
      </c>
      <c r="VE16" s="402">
        <v>3021430.608</v>
      </c>
      <c r="VF16" s="402">
        <v>21625808.592</v>
      </c>
      <c r="VG16" s="402">
        <v>1247635.8599999999</v>
      </c>
      <c r="VH16" s="402">
        <v>2566234.716</v>
      </c>
      <c r="VI16" s="402">
        <v>953158.29599999997</v>
      </c>
      <c r="VJ16" s="402">
        <v>141195320.36400002</v>
      </c>
      <c r="VK16" s="402">
        <v>2237887.1639999999</v>
      </c>
      <c r="VL16" s="402">
        <v>2802572.4</v>
      </c>
      <c r="VM16" s="402">
        <v>5062663.2359999996</v>
      </c>
      <c r="VN16" s="402">
        <v>7230185.2679999992</v>
      </c>
      <c r="VO16" s="402">
        <v>7314924.3119999999</v>
      </c>
      <c r="VP16" s="402">
        <v>4343301.1439999994</v>
      </c>
      <c r="VQ16" s="402">
        <v>3100381.6559999995</v>
      </c>
      <c r="VR16" s="402">
        <v>5517022.4279999994</v>
      </c>
      <c r="VS16" s="402">
        <v>33417083.399999999</v>
      </c>
      <c r="VT16" s="402">
        <v>3055472.9399999995</v>
      </c>
      <c r="VU16" s="402">
        <v>7956630.2040000018</v>
      </c>
      <c r="VV16" s="402">
        <v>3710993.8799999994</v>
      </c>
      <c r="VW16" s="402">
        <v>2411801.6280000005</v>
      </c>
      <c r="VX16" s="402">
        <v>1203227.844</v>
      </c>
      <c r="VY16" s="402">
        <v>641514512.85599995</v>
      </c>
      <c r="VZ16" s="402">
        <v>8131510.6439999994</v>
      </c>
      <c r="WA16" s="402">
        <v>4023557.5919999997</v>
      </c>
      <c r="WB16" s="402">
        <v>1609605.9720000001</v>
      </c>
      <c r="WC16" s="402">
        <v>1965950.8919999998</v>
      </c>
      <c r="WD16" s="402">
        <v>3449668.2960000001</v>
      </c>
      <c r="WE16" s="402">
        <v>9246097.7760000024</v>
      </c>
      <c r="WF16" s="402">
        <v>8040133.811999999</v>
      </c>
      <c r="WG16" s="402">
        <v>3784687.4040000006</v>
      </c>
      <c r="WH16" s="402">
        <v>6091767.9839999992</v>
      </c>
      <c r="WI16" s="402">
        <v>2787114.2280000001</v>
      </c>
      <c r="WJ16" s="402">
        <v>17891118.684</v>
      </c>
      <c r="WK16" s="402">
        <v>4170030.8760000002</v>
      </c>
      <c r="WL16" s="402">
        <v>7515590.9040000001</v>
      </c>
      <c r="WM16" s="402">
        <v>14501151.215999998</v>
      </c>
      <c r="WN16" s="402">
        <v>4060174.5120000001</v>
      </c>
      <c r="WO16" s="402">
        <v>4642946.3759999992</v>
      </c>
      <c r="WP16" s="402">
        <v>5136390.3120000008</v>
      </c>
      <c r="WQ16" s="402">
        <v>2102663.148</v>
      </c>
      <c r="WR16" s="402">
        <v>10170106.799999999</v>
      </c>
      <c r="WS16" s="402">
        <v>59970866.53199999</v>
      </c>
      <c r="WT16" s="402">
        <v>3462431.6640000003</v>
      </c>
      <c r="WU16" s="402">
        <v>1932271.344</v>
      </c>
      <c r="WV16" s="402">
        <v>2393824.5359999998</v>
      </c>
      <c r="WW16" s="402">
        <v>2201974.9920000001</v>
      </c>
      <c r="WX16" s="402">
        <v>1558298.7720000003</v>
      </c>
      <c r="WY16" s="402">
        <v>1925874.0119999999</v>
      </c>
      <c r="WZ16" s="402">
        <v>2725895.46</v>
      </c>
      <c r="XA16" s="402">
        <v>38793853.163999997</v>
      </c>
      <c r="XB16" s="402">
        <v>2451511.7880000002</v>
      </c>
      <c r="XC16" s="402">
        <v>641569.34603999997</v>
      </c>
      <c r="XD16" s="402">
        <v>1139965.128</v>
      </c>
      <c r="XE16" s="402">
        <v>1366185.156</v>
      </c>
      <c r="XF16" s="402">
        <v>166513826.77200001</v>
      </c>
      <c r="XG16" s="402">
        <v>3213335.5680000004</v>
      </c>
      <c r="XH16" s="402">
        <v>4948223.7480000006</v>
      </c>
      <c r="XI16" s="402">
        <v>46293245.724000007</v>
      </c>
      <c r="XJ16" s="402">
        <v>3588993.7799999993</v>
      </c>
      <c r="XK16" s="402">
        <v>4783878.9840000002</v>
      </c>
      <c r="XL16" s="402">
        <v>9432776.7119999994</v>
      </c>
      <c r="XM16" s="402">
        <v>2929559.94</v>
      </c>
      <c r="XN16" s="402">
        <v>3012311.6880000001</v>
      </c>
      <c r="XO16" s="402">
        <v>9082400.459999999</v>
      </c>
      <c r="XP16" s="402">
        <v>5597639.7119999994</v>
      </c>
      <c r="XQ16" s="402">
        <v>2617295.64</v>
      </c>
      <c r="XR16" s="402">
        <v>1392549.048</v>
      </c>
      <c r="XS16" s="402">
        <v>2074534.8359999999</v>
      </c>
      <c r="XT16" s="402">
        <v>1801383.6360000002</v>
      </c>
      <c r="XU16" s="402">
        <v>1960029.8640000001</v>
      </c>
      <c r="XV16" s="402">
        <v>1554242.3279999997</v>
      </c>
      <c r="XW16" s="402">
        <v>1728587.2079999999</v>
      </c>
      <c r="XX16" s="402">
        <v>1947028.044</v>
      </c>
      <c r="XY16" s="402">
        <v>1877773.1880000001</v>
      </c>
      <c r="XZ16" s="402">
        <v>2143792.1999999997</v>
      </c>
      <c r="YA16" s="402">
        <v>1947204.8160000001</v>
      </c>
      <c r="YB16" s="402">
        <v>1767521.676</v>
      </c>
      <c r="YC16" s="402">
        <v>185554048.836</v>
      </c>
      <c r="YD16" s="402">
        <v>2652834.5999999996</v>
      </c>
      <c r="YE16" s="402">
        <v>8722320.1199999992</v>
      </c>
      <c r="YF16" s="402">
        <v>1828178.7599999998</v>
      </c>
      <c r="YG16" s="402">
        <v>23596938.828000002</v>
      </c>
      <c r="YH16" s="402">
        <v>2833103.5679999995</v>
      </c>
      <c r="YI16" s="402">
        <v>4832212.9559999993</v>
      </c>
      <c r="YJ16" s="402">
        <v>1289184.1199999999</v>
      </c>
      <c r="YK16" s="402">
        <v>20216351.520000003</v>
      </c>
      <c r="YL16" s="402">
        <v>7715514.7440000009</v>
      </c>
      <c r="YM16" s="402">
        <v>4999676.7119999994</v>
      </c>
      <c r="YN16" s="402">
        <v>2661773.4</v>
      </c>
      <c r="YO16" s="402">
        <v>2621850.8760000002</v>
      </c>
      <c r="YP16" s="402">
        <v>2169619.2119999998</v>
      </c>
      <c r="YQ16" s="402">
        <v>1773083.76</v>
      </c>
      <c r="YR16" s="402">
        <v>1097647.3560000001</v>
      </c>
      <c r="YS16" s="402">
        <v>1875368.0399999998</v>
      </c>
      <c r="YT16" s="402">
        <v>58849977.515999995</v>
      </c>
      <c r="YU16" s="402">
        <v>1393064.844</v>
      </c>
      <c r="YV16" s="402">
        <v>1232929.692</v>
      </c>
      <c r="YW16" s="402">
        <v>1087746.6600000001</v>
      </c>
      <c r="YX16" s="402">
        <v>1722470.2439999999</v>
      </c>
      <c r="YY16" s="402">
        <v>834558.68399999989</v>
      </c>
      <c r="YZ16" s="402">
        <v>1344188.7120000001</v>
      </c>
      <c r="ZA16" s="402">
        <v>94638244.560000002</v>
      </c>
      <c r="ZB16" s="402">
        <v>1917757.4879999999</v>
      </c>
      <c r="ZC16" s="402">
        <v>2211194.3279999997</v>
      </c>
      <c r="ZD16" s="402">
        <v>3912568.824</v>
      </c>
      <c r="ZE16" s="402">
        <v>1641785.9040000001</v>
      </c>
      <c r="ZF16" s="402">
        <v>3231723.4440000001</v>
      </c>
      <c r="ZG16" s="402">
        <v>1601437.6319999998</v>
      </c>
      <c r="ZH16" s="402">
        <v>1465218.264</v>
      </c>
      <c r="ZI16" s="402">
        <v>6179702.3039999995</v>
      </c>
      <c r="ZJ16" s="402">
        <v>150693426.36000001</v>
      </c>
      <c r="ZK16" s="402">
        <v>2152370.4240000001</v>
      </c>
      <c r="ZL16" s="402">
        <v>5502490.4279999994</v>
      </c>
      <c r="ZM16" s="402">
        <v>17840870.747999996</v>
      </c>
      <c r="ZN16" s="402">
        <v>9441426.6960000005</v>
      </c>
      <c r="ZO16" s="402">
        <v>1514461.8360000001</v>
      </c>
      <c r="ZP16" s="402">
        <v>4390043.8080000002</v>
      </c>
      <c r="ZQ16" s="402">
        <v>7380737.0039999997</v>
      </c>
      <c r="ZR16" s="402">
        <v>6313522.1159999995</v>
      </c>
      <c r="ZS16" s="402">
        <v>8174521.2720000008</v>
      </c>
      <c r="ZT16" s="402">
        <v>1646643.8040000002</v>
      </c>
      <c r="ZU16" s="402">
        <v>1846235.0520000001</v>
      </c>
      <c r="ZV16" s="402">
        <v>3033086.16</v>
      </c>
      <c r="ZW16" s="402">
        <v>3400383.12</v>
      </c>
      <c r="ZX16" s="402">
        <v>1864887.648</v>
      </c>
      <c r="ZY16" s="402">
        <v>2331780.5999999996</v>
      </c>
      <c r="ZZ16" s="402">
        <v>2438722.3560000006</v>
      </c>
      <c r="AAA16" s="402">
        <v>1586948.46</v>
      </c>
      <c r="AAB16" s="402">
        <v>2797822.1039999998</v>
      </c>
      <c r="AAC16" s="402">
        <v>1415861.4479999999</v>
      </c>
      <c r="AAD16" s="402">
        <v>1753510.0080000001</v>
      </c>
      <c r="AAE16" s="402">
        <v>1452213.8760000002</v>
      </c>
      <c r="AAF16" s="402">
        <v>48520501.679999992</v>
      </c>
      <c r="AAG16" s="402">
        <v>2848008.4079999998</v>
      </c>
      <c r="AAH16" s="402">
        <v>3042907.9680000003</v>
      </c>
      <c r="AAI16" s="402">
        <v>1476825.0359999998</v>
      </c>
      <c r="AAJ16" s="402">
        <v>1788744.432</v>
      </c>
      <c r="AAK16" s="402">
        <v>3353078.9400000004</v>
      </c>
      <c r="AAL16" s="402">
        <v>1990791.1919999998</v>
      </c>
      <c r="AAM16" s="402">
        <v>535925854.36800003</v>
      </c>
      <c r="AAN16" s="402">
        <v>3536323.9440000001</v>
      </c>
      <c r="AAO16" s="402">
        <v>1889500.8359999997</v>
      </c>
      <c r="AAP16" s="402">
        <v>5694960.3479999993</v>
      </c>
      <c r="AAQ16" s="402">
        <v>5285628.84</v>
      </c>
      <c r="AAR16" s="402">
        <v>3522957.6359999995</v>
      </c>
      <c r="AAS16" s="402">
        <v>4768556.2680000002</v>
      </c>
      <c r="AAT16" s="402">
        <v>7769718.6239999998</v>
      </c>
      <c r="AAU16" s="402">
        <v>7951021.1879999992</v>
      </c>
      <c r="AAV16" s="402">
        <v>2625162.1800000002</v>
      </c>
      <c r="AAW16" s="402">
        <v>4985349.2880000006</v>
      </c>
      <c r="AAX16" s="402">
        <v>52058395.644000001</v>
      </c>
      <c r="AAY16" s="402">
        <v>13179049.440000001</v>
      </c>
      <c r="AAZ16" s="402">
        <v>1512934.4160000002</v>
      </c>
      <c r="ABA16" s="402">
        <v>3116534.4959999998</v>
      </c>
      <c r="ABB16" s="402">
        <v>3489934.392</v>
      </c>
      <c r="ABC16" s="402">
        <v>1679027.0760000001</v>
      </c>
      <c r="ABD16" s="402">
        <v>2846508.4560000002</v>
      </c>
      <c r="ABE16" s="402">
        <v>1540079.3160000001</v>
      </c>
      <c r="ABF16" s="402">
        <v>42699969.647999994</v>
      </c>
      <c r="ABG16" s="402">
        <v>47965483.091999993</v>
      </c>
      <c r="ABH16" s="402">
        <v>2342699.5079999999</v>
      </c>
      <c r="ABI16" s="402">
        <v>2957251.44</v>
      </c>
      <c r="ABJ16" s="402">
        <v>1855899.432</v>
      </c>
      <c r="ABK16" s="402">
        <v>2009725.3559999999</v>
      </c>
      <c r="ABL16" s="402">
        <v>1598535.1200000003</v>
      </c>
      <c r="ABM16" s="402">
        <v>68636445.155999988</v>
      </c>
      <c r="ABN16" s="402">
        <v>3252469.7520000003</v>
      </c>
      <c r="ABO16" s="402">
        <v>1348380.8640000001</v>
      </c>
      <c r="ABP16" s="402">
        <v>3368614.0920000002</v>
      </c>
      <c r="ABQ16" s="402">
        <v>3443800.1279999996</v>
      </c>
      <c r="ABR16" s="402">
        <v>2178347.892</v>
      </c>
      <c r="ABS16" s="402">
        <v>1389566.2439999999</v>
      </c>
      <c r="ABT16" s="402">
        <v>3165526.4879999999</v>
      </c>
      <c r="ABU16" s="402">
        <v>516151.54800000001</v>
      </c>
      <c r="ABV16" s="402">
        <v>78680856.036000013</v>
      </c>
      <c r="ABW16" s="402">
        <v>1932703.932</v>
      </c>
      <c r="ABX16" s="402">
        <v>6895950.0720000006</v>
      </c>
      <c r="ABY16" s="402">
        <v>2208044.3040000005</v>
      </c>
      <c r="ABZ16" s="402">
        <v>1520185.0560000001</v>
      </c>
      <c r="ACA16" s="402">
        <v>14657545.643999998</v>
      </c>
      <c r="ACB16" s="402">
        <v>902189.304</v>
      </c>
      <c r="ACC16" s="402">
        <v>1792952.0160000001</v>
      </c>
      <c r="ACD16" s="402">
        <v>1644188.6040000001</v>
      </c>
      <c r="ACE16" s="402">
        <v>3694554.5520000001</v>
      </c>
      <c r="ACF16" s="402">
        <v>1509777.3359999999</v>
      </c>
      <c r="ACG16" s="402">
        <v>217660342.13999999</v>
      </c>
      <c r="ACH16" s="402">
        <v>1921220.2080000003</v>
      </c>
      <c r="ACI16" s="402">
        <v>2474736.3960000002</v>
      </c>
      <c r="ACJ16" s="402">
        <v>4456311.8880000003</v>
      </c>
      <c r="ACK16" s="402">
        <v>1453960.608</v>
      </c>
      <c r="ACL16" s="402">
        <v>1875000.5160000001</v>
      </c>
      <c r="ACM16" s="402">
        <v>3654745.8720000004</v>
      </c>
      <c r="ACN16" s="402">
        <v>24113932.715999998</v>
      </c>
      <c r="ACO16" s="402">
        <v>48335845.140000001</v>
      </c>
      <c r="ACP16" s="402">
        <v>1377305.3399999999</v>
      </c>
      <c r="ACQ16" s="402">
        <v>3957916.3800000004</v>
      </c>
      <c r="ACR16" s="402">
        <v>3458497.068</v>
      </c>
      <c r="ACS16" s="402">
        <v>4380657.1440000003</v>
      </c>
      <c r="ACT16" s="402">
        <v>27726024.600000001</v>
      </c>
      <c r="ACU16" s="402">
        <v>3417040.8119999999</v>
      </c>
      <c r="ACV16" s="402">
        <v>2127700.6440000003</v>
      </c>
      <c r="ACW16" s="402">
        <v>2078446.584</v>
      </c>
      <c r="ACX16" s="402">
        <v>922492.37999999989</v>
      </c>
      <c r="ACY16" s="402">
        <v>809577.56400000001</v>
      </c>
      <c r="ACZ16" s="402">
        <v>2823994.8959999997</v>
      </c>
      <c r="ADA16" s="402">
        <v>929777.05199999991</v>
      </c>
      <c r="ADB16" s="402">
        <v>1398770.3160000003</v>
      </c>
      <c r="ADC16" s="402">
        <v>1030224.492</v>
      </c>
      <c r="ADD16" s="402">
        <v>32383630.272</v>
      </c>
      <c r="ADE16" s="402">
        <v>20802379.079999998</v>
      </c>
      <c r="ADF16" s="402">
        <v>431646.11999999994</v>
      </c>
      <c r="ADG16" s="402">
        <v>625952.9040000001</v>
      </c>
      <c r="ADH16" s="402">
        <v>1829646.0959999999</v>
      </c>
      <c r="ADI16" s="402">
        <v>617450.39999999991</v>
      </c>
      <c r="ADJ16" s="402">
        <v>1232094.3720000002</v>
      </c>
      <c r="ADK16" s="402">
        <v>1191742.1639999999</v>
      </c>
      <c r="ADL16" s="402">
        <v>1643425.3536</v>
      </c>
      <c r="ADM16" s="402">
        <v>257166885.62400001</v>
      </c>
      <c r="ADN16" s="402">
        <v>9539639.1239999998</v>
      </c>
      <c r="ADO16" s="402">
        <v>6619401.6000000006</v>
      </c>
      <c r="ADP16" s="402">
        <v>27040761.228</v>
      </c>
      <c r="ADQ16" s="402">
        <v>662606.20799999998</v>
      </c>
      <c r="ADR16" s="402">
        <v>976765.33199999994</v>
      </c>
      <c r="ADS16" s="402">
        <v>1865244.9240000001</v>
      </c>
      <c r="ADT16" s="402">
        <v>917705.89200000011</v>
      </c>
      <c r="ADU16" s="402">
        <v>231709042.70399997</v>
      </c>
      <c r="ADV16" s="402">
        <v>20610413.640000001</v>
      </c>
      <c r="ADW16" s="402">
        <v>16059879.360000001</v>
      </c>
      <c r="ADX16" s="402">
        <v>1743207.8400000003</v>
      </c>
      <c r="ADY16" s="402">
        <v>2390400.5039999997</v>
      </c>
      <c r="ADZ16" s="402">
        <v>6109437.7439999999</v>
      </c>
      <c r="AEA16" s="402">
        <v>2570477.1119999997</v>
      </c>
      <c r="AEB16" s="402">
        <v>1998706.284</v>
      </c>
      <c r="AEC16" s="402">
        <v>2104803.0840000003</v>
      </c>
      <c r="AED16" s="402">
        <v>1952032.1040000001</v>
      </c>
      <c r="AEE16" s="402">
        <v>2612178.5039999997</v>
      </c>
      <c r="AEF16" s="402">
        <v>4597377.0120000001</v>
      </c>
      <c r="AEG16" s="402">
        <v>2410490.4840000002</v>
      </c>
      <c r="AEH16" s="402">
        <v>2614016.8080000002</v>
      </c>
      <c r="AEI16" s="402">
        <v>3044439.2640000004</v>
      </c>
      <c r="AEJ16" s="402">
        <v>3608787.36</v>
      </c>
      <c r="AEK16" s="402">
        <v>1573865.7240000002</v>
      </c>
      <c r="AEL16" s="402">
        <v>6750723.4439999992</v>
      </c>
      <c r="AEM16" s="402">
        <v>1934807.652</v>
      </c>
      <c r="AEN16" s="402">
        <v>4128718.1520000007</v>
      </c>
      <c r="AEO16" s="402">
        <v>140220464.39999998</v>
      </c>
      <c r="AEP16" s="402">
        <v>5859314.3880000003</v>
      </c>
      <c r="AEQ16" s="402">
        <v>3477628.0440000002</v>
      </c>
      <c r="AER16" s="402">
        <v>3315253.4159999993</v>
      </c>
      <c r="AES16" s="402">
        <v>2740805.4</v>
      </c>
      <c r="AET16" s="402">
        <v>10500697.115999999</v>
      </c>
      <c r="AEU16" s="402">
        <v>2720724.5399999996</v>
      </c>
      <c r="AEV16" s="402">
        <v>4908082.5120000001</v>
      </c>
      <c r="AEW16" s="402">
        <v>1615279.4999999998</v>
      </c>
      <c r="AEX16" s="402">
        <v>1028922.9839999998</v>
      </c>
      <c r="AEY16" s="402">
        <v>55704532.692000009</v>
      </c>
      <c r="AEZ16" s="402">
        <v>23910690.095999993</v>
      </c>
      <c r="AFA16" s="402">
        <v>3694060.1639999999</v>
      </c>
      <c r="AFB16" s="402">
        <v>3941550.4679999999</v>
      </c>
      <c r="AFC16" s="402">
        <v>5292266.879999999</v>
      </c>
      <c r="AFD16" s="402">
        <v>4156792.26</v>
      </c>
      <c r="AFE16" s="402">
        <v>2055563.3760000002</v>
      </c>
      <c r="AFF16" s="402">
        <v>2311306.764</v>
      </c>
      <c r="AFG16" s="402">
        <v>1590000.648</v>
      </c>
      <c r="AFH16" s="402">
        <v>1823054.5200000003</v>
      </c>
      <c r="AFI16" s="402">
        <v>2709524.34</v>
      </c>
      <c r="AFJ16" s="402">
        <v>2463286.6440000003</v>
      </c>
      <c r="AFK16" s="402">
        <v>2592749.4240000001</v>
      </c>
      <c r="AFL16" s="402">
        <v>58708720.116000012</v>
      </c>
      <c r="AFM16" s="402">
        <v>5475691.7760000005</v>
      </c>
      <c r="AFN16" s="402">
        <v>4099114.4999999995</v>
      </c>
      <c r="AFO16" s="402">
        <v>1916380.5839999998</v>
      </c>
      <c r="AFP16" s="402">
        <v>3311915.8439999996</v>
      </c>
      <c r="AFQ16" s="402">
        <v>1267866.48</v>
      </c>
      <c r="AFR16" s="402">
        <v>927482.9879999999</v>
      </c>
      <c r="AFS16" s="402">
        <v>3707197.1880000001</v>
      </c>
      <c r="AFT16" s="402">
        <v>4130835.1919999998</v>
      </c>
      <c r="AFU16" s="402">
        <v>1415049.9</v>
      </c>
      <c r="AFV16" s="402">
        <v>8245515.4080000008</v>
      </c>
      <c r="AFW16" s="402">
        <v>1783321.8960000002</v>
      </c>
      <c r="AFX16" s="402">
        <v>69110709.56400001</v>
      </c>
      <c r="AFY16" s="402">
        <v>1342170.7439999999</v>
      </c>
      <c r="AFZ16" s="402">
        <v>1614656.148</v>
      </c>
      <c r="AGA16" s="402">
        <v>1427329.0439999998</v>
      </c>
      <c r="AGB16" s="402">
        <v>5942809.6920000007</v>
      </c>
      <c r="AGC16" s="402">
        <v>2063212.5000000002</v>
      </c>
      <c r="AGD16" s="402">
        <v>1184263.5720000002</v>
      </c>
      <c r="AGE16" s="402">
        <v>2939188.3680000002</v>
      </c>
      <c r="AGF16" s="402">
        <v>1317442.284</v>
      </c>
      <c r="AGG16" s="402">
        <v>1540214.8559999997</v>
      </c>
      <c r="AGH16" s="402">
        <v>1489011.0719999999</v>
      </c>
      <c r="AGI16" s="402">
        <v>152502734.81999999</v>
      </c>
      <c r="AGJ16" s="402">
        <v>10408639.031999998</v>
      </c>
      <c r="AGK16" s="402">
        <v>4919600.027999999</v>
      </c>
      <c r="AGL16" s="402">
        <v>1465829.784</v>
      </c>
      <c r="AGM16" s="402">
        <v>5417253.3000000007</v>
      </c>
      <c r="AGN16" s="402">
        <v>5229863.7239999995</v>
      </c>
      <c r="AGO16" s="402">
        <v>2106842.148</v>
      </c>
      <c r="AGP16" s="402">
        <v>2436743.892</v>
      </c>
      <c r="AGQ16" s="402">
        <v>254804189.41199997</v>
      </c>
      <c r="AGR16" s="402">
        <v>90289954.824000001</v>
      </c>
      <c r="AGS16" s="402">
        <v>1724484.264</v>
      </c>
      <c r="AGT16" s="402">
        <v>3634142.676</v>
      </c>
      <c r="AGU16" s="402">
        <v>14320215.743999999</v>
      </c>
      <c r="AGV16" s="402">
        <v>4264765.8360000011</v>
      </c>
      <c r="AGW16" s="402">
        <v>2629238.7480000001</v>
      </c>
      <c r="AGX16" s="402">
        <v>4282170.5999999996</v>
      </c>
      <c r="AGY16" s="402">
        <v>649105.95599999989</v>
      </c>
      <c r="AGZ16" s="402">
        <v>3227471.5800000005</v>
      </c>
      <c r="AHA16" s="402">
        <v>4248147.18</v>
      </c>
      <c r="AHB16" s="402">
        <v>2750124.3239999991</v>
      </c>
      <c r="AHC16" s="402">
        <v>1288170.0720000002</v>
      </c>
      <c r="AHD16" s="402">
        <v>2572621.3679999998</v>
      </c>
      <c r="AHE16" s="402">
        <v>1479904.2960000003</v>
      </c>
      <c r="AHF16" s="402">
        <v>2120113.764</v>
      </c>
      <c r="AHG16" s="402">
        <v>2044432.2359999998</v>
      </c>
      <c r="AHH16" s="402">
        <v>34908784.824000001</v>
      </c>
      <c r="AHI16" s="402">
        <v>2079306.1440000003</v>
      </c>
      <c r="AHJ16" s="402">
        <v>1742895.1440000003</v>
      </c>
      <c r="AHK16" s="402">
        <v>2392577.8200000003</v>
      </c>
      <c r="AHL16" s="402">
        <v>7326473.1119999997</v>
      </c>
      <c r="AHM16" s="402">
        <v>1803859.8480000002</v>
      </c>
      <c r="AHN16" s="402">
        <v>1644540.5640000002</v>
      </c>
    </row>
    <row r="17" spans="1:902">
      <c r="A17" s="400" t="s">
        <v>684</v>
      </c>
      <c r="B17" s="401" t="s">
        <v>685</v>
      </c>
      <c r="C17" s="402">
        <v>2217343.6799999997</v>
      </c>
      <c r="D17" s="402">
        <v>751560.81600000011</v>
      </c>
      <c r="E17" s="402">
        <v>690003.72</v>
      </c>
      <c r="F17" s="402">
        <v>521279.10000000003</v>
      </c>
      <c r="G17" s="402">
        <v>345937.08000000007</v>
      </c>
      <c r="H17" s="402">
        <v>492548.136</v>
      </c>
      <c r="I17" s="402">
        <v>200049.30000000002</v>
      </c>
      <c r="J17" s="402">
        <v>2075290.4519999998</v>
      </c>
      <c r="K17" s="402">
        <v>769488.696</v>
      </c>
      <c r="L17" s="402">
        <v>262184.31599999999</v>
      </c>
      <c r="M17" s="402">
        <v>524232.18</v>
      </c>
      <c r="N17" s="402">
        <v>402795.91200000001</v>
      </c>
      <c r="O17" s="402">
        <v>584094.20400000003</v>
      </c>
      <c r="P17" s="402">
        <v>418183.15200000006</v>
      </c>
      <c r="Q17" s="402">
        <v>408237.10800000007</v>
      </c>
      <c r="R17" s="402">
        <v>85555.176000000007</v>
      </c>
      <c r="S17" s="402">
        <v>468211.29599999997</v>
      </c>
      <c r="T17" s="402">
        <v>410489.95199999999</v>
      </c>
      <c r="U17" s="402">
        <v>390288.56400000001</v>
      </c>
      <c r="V17" s="402">
        <v>304388.79599999997</v>
      </c>
      <c r="W17" s="402">
        <v>388239</v>
      </c>
      <c r="X17" s="402">
        <v>222657.408</v>
      </c>
      <c r="Y17" s="402">
        <v>201356.50799999997</v>
      </c>
      <c r="Z17" s="402">
        <v>97503.215999999986</v>
      </c>
      <c r="AA17" s="402">
        <v>5623850.6280000005</v>
      </c>
      <c r="AB17" s="402">
        <v>654378.33600000013</v>
      </c>
      <c r="AC17" s="402">
        <v>810583.20000000007</v>
      </c>
      <c r="AD17" s="402">
        <v>322822.45200000005</v>
      </c>
      <c r="AE17" s="402">
        <v>1553245.8840000001</v>
      </c>
      <c r="AF17" s="402">
        <v>698948.68800000008</v>
      </c>
      <c r="AG17" s="402">
        <v>2914329.0480000004</v>
      </c>
      <c r="AH17" s="402">
        <v>860668.44</v>
      </c>
      <c r="AI17" s="402">
        <v>1194906.6000000001</v>
      </c>
      <c r="AJ17" s="402">
        <v>990979.35599999991</v>
      </c>
      <c r="AK17" s="402">
        <v>512843.53199999995</v>
      </c>
      <c r="AL17" s="402">
        <v>679331.43599999999</v>
      </c>
      <c r="AM17" s="402">
        <v>1313842.9679999999</v>
      </c>
      <c r="AN17" s="402">
        <v>299573.71200000006</v>
      </c>
      <c r="AO17" s="402">
        <v>401019.34799999994</v>
      </c>
      <c r="AP17" s="402">
        <v>479164.16399999993</v>
      </c>
      <c r="AQ17" s="402">
        <v>517749.64799999993</v>
      </c>
      <c r="AR17" s="402">
        <v>265446.91200000001</v>
      </c>
      <c r="AS17" s="402">
        <v>1259904.5759999999</v>
      </c>
      <c r="AT17" s="402">
        <v>300705.18</v>
      </c>
      <c r="AU17" s="402">
        <v>256937.86800000002</v>
      </c>
      <c r="AV17" s="402">
        <v>286139.61600000004</v>
      </c>
      <c r="AW17" s="402">
        <v>262907.61600000004</v>
      </c>
      <c r="AX17" s="402">
        <v>335451.07200000004</v>
      </c>
      <c r="AY17" s="402">
        <v>194144.23199999996</v>
      </c>
      <c r="AZ17" s="402">
        <v>254059.60799999998</v>
      </c>
      <c r="BA17" s="402">
        <v>678276.0959999999</v>
      </c>
      <c r="BB17" s="402">
        <v>447302.60399999993</v>
      </c>
      <c r="BC17" s="402">
        <v>398896.34400000004</v>
      </c>
      <c r="BD17" s="402">
        <v>557037.51599999995</v>
      </c>
      <c r="BE17" s="402">
        <v>352409.08799999999</v>
      </c>
      <c r="BF17" s="402">
        <v>308650.60800000001</v>
      </c>
      <c r="BG17" s="402">
        <v>188412</v>
      </c>
      <c r="BH17" s="402">
        <v>2487984.1440000003</v>
      </c>
      <c r="BI17" s="402">
        <v>256395.92399999997</v>
      </c>
      <c r="BJ17" s="402">
        <v>302058.20400000003</v>
      </c>
      <c r="BK17" s="402">
        <v>295459.39199999999</v>
      </c>
      <c r="BL17" s="402">
        <v>838435.14</v>
      </c>
      <c r="BM17" s="402">
        <v>739785.57599999988</v>
      </c>
      <c r="BN17" s="402">
        <v>350452.33199999994</v>
      </c>
      <c r="BO17" s="402">
        <v>248016.97199999998</v>
      </c>
      <c r="BP17" s="402">
        <v>124084.22400000002</v>
      </c>
      <c r="BQ17" s="402">
        <v>117397.96800000001</v>
      </c>
      <c r="BR17" s="402">
        <v>105068.772</v>
      </c>
      <c r="BS17" s="402">
        <v>159501.24</v>
      </c>
      <c r="BT17" s="402">
        <v>1143544.2000000002</v>
      </c>
      <c r="BU17" s="402">
        <v>207717.44400000002</v>
      </c>
      <c r="BV17" s="402">
        <v>233302.65599999999</v>
      </c>
      <c r="BW17" s="402">
        <v>1333358.2320000003</v>
      </c>
      <c r="BX17" s="402">
        <v>1717641.1680000001</v>
      </c>
      <c r="BY17" s="402">
        <v>372581.41200000001</v>
      </c>
      <c r="BZ17" s="402">
        <v>234079.14</v>
      </c>
      <c r="CA17" s="402">
        <v>337183.94400000002</v>
      </c>
      <c r="CB17" s="402">
        <v>384441.19199999992</v>
      </c>
      <c r="CC17" s="402">
        <v>151332.18</v>
      </c>
      <c r="CD17" s="402">
        <v>705000.24</v>
      </c>
      <c r="CE17" s="402">
        <v>35662.932000000001</v>
      </c>
      <c r="CF17" s="402">
        <v>2793907.8480000002</v>
      </c>
      <c r="CG17" s="402">
        <v>394146.70799999998</v>
      </c>
      <c r="CH17" s="402">
        <v>1407430.56</v>
      </c>
      <c r="CI17" s="402">
        <v>343065.75600000005</v>
      </c>
      <c r="CJ17" s="402">
        <v>618141.55200000003</v>
      </c>
      <c r="CK17" s="402">
        <v>359600.1</v>
      </c>
      <c r="CL17" s="402">
        <v>317356.16399999999</v>
      </c>
      <c r="CM17" s="402">
        <v>735762.06</v>
      </c>
      <c r="CN17" s="402">
        <v>131833.71600000001</v>
      </c>
      <c r="CO17" s="402">
        <v>464269.99199999997</v>
      </c>
      <c r="CP17" s="402">
        <v>187202.41200000001</v>
      </c>
      <c r="CQ17" s="402">
        <v>301774.848</v>
      </c>
      <c r="CR17" s="402">
        <v>244161.75600000002</v>
      </c>
      <c r="CS17" s="402">
        <v>1715734.236</v>
      </c>
      <c r="CT17" s="402">
        <v>290242.52399999998</v>
      </c>
      <c r="CU17" s="402">
        <v>430196.82</v>
      </c>
      <c r="CV17" s="402">
        <v>1318849.548</v>
      </c>
      <c r="CW17" s="402">
        <v>444652.08000000007</v>
      </c>
      <c r="CX17" s="402">
        <v>713581.54799999995</v>
      </c>
      <c r="CY17" s="402">
        <v>286825.47600000002</v>
      </c>
      <c r="CZ17" s="402">
        <v>201514.60799999998</v>
      </c>
      <c r="DA17" s="402">
        <v>1351015.176</v>
      </c>
      <c r="DB17" s="402">
        <v>347118.36</v>
      </c>
      <c r="DC17" s="402">
        <v>386028.05999999994</v>
      </c>
      <c r="DD17" s="402">
        <v>682329.85199999996</v>
      </c>
      <c r="DE17" s="402">
        <v>402160.28400000004</v>
      </c>
      <c r="DF17" s="402">
        <v>959618.31599999999</v>
      </c>
      <c r="DG17" s="402">
        <v>328910.35200000007</v>
      </c>
      <c r="DH17" s="402">
        <v>261448.71600000001</v>
      </c>
      <c r="DI17" s="402">
        <v>479882.38800000004</v>
      </c>
      <c r="DJ17" s="402">
        <v>416194.51200000005</v>
      </c>
      <c r="DK17" s="402">
        <v>830935.11600000015</v>
      </c>
      <c r="DL17" s="402">
        <v>603974.92799999996</v>
      </c>
      <c r="DM17" s="402">
        <v>1121262.7079999999</v>
      </c>
      <c r="DN17" s="402">
        <v>376699.31999999995</v>
      </c>
      <c r="DO17" s="402">
        <v>811607.76000000013</v>
      </c>
      <c r="DP17" s="402">
        <v>623039.74800000002</v>
      </c>
      <c r="DQ17" s="402">
        <v>243790.33199999997</v>
      </c>
      <c r="DR17" s="402">
        <v>837546.19200000004</v>
      </c>
      <c r="DS17" s="402">
        <v>457974.58799999999</v>
      </c>
      <c r="DT17" s="402">
        <v>263428.32</v>
      </c>
      <c r="DU17" s="402">
        <v>5379708.7679999992</v>
      </c>
      <c r="DV17" s="402">
        <v>234040.296</v>
      </c>
      <c r="DW17" s="402">
        <v>416472.09600000002</v>
      </c>
      <c r="DX17" s="402">
        <v>413759.592</v>
      </c>
      <c r="DY17" s="402">
        <v>543574.90800000005</v>
      </c>
      <c r="DZ17" s="402">
        <v>105863.22000000002</v>
      </c>
      <c r="EA17" s="402">
        <v>837267.23999999987</v>
      </c>
      <c r="EB17" s="402">
        <v>478866.57599999994</v>
      </c>
      <c r="EC17" s="402">
        <v>431262.46800000005</v>
      </c>
      <c r="ED17" s="402">
        <v>515907.41999999993</v>
      </c>
      <c r="EE17" s="402">
        <v>338118.31200000003</v>
      </c>
      <c r="EF17" s="402">
        <v>481140.94799999997</v>
      </c>
      <c r="EG17" s="402">
        <v>459377.12400000007</v>
      </c>
      <c r="EH17" s="402">
        <v>500021.48400000005</v>
      </c>
      <c r="EI17" s="402">
        <v>307613.71200000006</v>
      </c>
      <c r="EJ17" s="402">
        <v>513114.68400000001</v>
      </c>
      <c r="EK17" s="402">
        <v>216257.23199999996</v>
      </c>
      <c r="EL17" s="402">
        <v>628146.66</v>
      </c>
      <c r="EM17" s="402">
        <v>1453228.1039999998</v>
      </c>
      <c r="EN17" s="402">
        <v>412530.15599999996</v>
      </c>
      <c r="EO17" s="402">
        <v>746922.21600000001</v>
      </c>
      <c r="EP17" s="402">
        <v>308410.26</v>
      </c>
      <c r="EQ17" s="402">
        <v>258009.81599999999</v>
      </c>
      <c r="ER17" s="402">
        <v>174117.15600000002</v>
      </c>
      <c r="ES17" s="402">
        <v>546028.78799999994</v>
      </c>
      <c r="ET17" s="402">
        <v>649496.41200000001</v>
      </c>
      <c r="EU17" s="402">
        <v>304054.17600000004</v>
      </c>
      <c r="EV17" s="402">
        <v>3686353.4879999999</v>
      </c>
      <c r="EW17" s="402">
        <v>361815.88800000004</v>
      </c>
      <c r="EX17" s="402">
        <v>90132.323999999993</v>
      </c>
      <c r="EY17" s="402">
        <v>690501.78</v>
      </c>
      <c r="EZ17" s="402">
        <v>401326.40399999998</v>
      </c>
      <c r="FA17" s="402">
        <v>295728.228</v>
      </c>
      <c r="FB17" s="402">
        <v>571745.82000000007</v>
      </c>
      <c r="FC17" s="402">
        <v>173716.33199999999</v>
      </c>
      <c r="FD17" s="402">
        <v>236920.068</v>
      </c>
      <c r="FE17" s="402">
        <v>88668.815999999992</v>
      </c>
      <c r="FF17" s="402">
        <v>120429.57599999999</v>
      </c>
      <c r="FG17" s="402">
        <v>244367.23199999996</v>
      </c>
      <c r="FH17" s="402">
        <v>808314.82799999986</v>
      </c>
      <c r="FI17" s="402">
        <v>159119.772</v>
      </c>
      <c r="FJ17" s="402">
        <v>361282.90800000005</v>
      </c>
      <c r="FK17" s="402">
        <v>138743.16</v>
      </c>
      <c r="FL17" s="402">
        <v>542351.5560000001</v>
      </c>
      <c r="FM17" s="402">
        <v>647225.31600000011</v>
      </c>
      <c r="FN17" s="402">
        <v>304001.304</v>
      </c>
      <c r="FO17" s="402">
        <v>169177.8</v>
      </c>
      <c r="FP17" s="402">
        <v>6075356.8080000002</v>
      </c>
      <c r="FQ17" s="402">
        <v>970397.47200000007</v>
      </c>
      <c r="FR17" s="402">
        <v>82517.435999999987</v>
      </c>
      <c r="FS17" s="402">
        <v>436747.66800000006</v>
      </c>
      <c r="FT17" s="402">
        <v>382747.08000000007</v>
      </c>
      <c r="FU17" s="402">
        <v>228640.41599999997</v>
      </c>
      <c r="FV17" s="402">
        <v>2220173.352</v>
      </c>
      <c r="FW17" s="402">
        <v>858246.67200000014</v>
      </c>
      <c r="FX17" s="402">
        <v>458537.05200000003</v>
      </c>
      <c r="FY17" s="402">
        <v>363524.91599999997</v>
      </c>
      <c r="FZ17" s="402">
        <v>597300.96</v>
      </c>
      <c r="GA17" s="402">
        <v>284328.99599999998</v>
      </c>
      <c r="GB17" s="402">
        <v>588579.73200000008</v>
      </c>
      <c r="GC17" s="402">
        <v>318485.73600000003</v>
      </c>
      <c r="GD17" s="402">
        <v>3621786.7919999999</v>
      </c>
      <c r="GE17" s="402">
        <v>350097.25199999998</v>
      </c>
      <c r="GF17" s="402">
        <v>498436.59600000002</v>
      </c>
      <c r="GG17" s="402">
        <v>1100260.7880000002</v>
      </c>
      <c r="GH17" s="402">
        <v>556605.76799999992</v>
      </c>
      <c r="GI17" s="402">
        <v>873444.43199999991</v>
      </c>
      <c r="GJ17" s="402">
        <v>171548.05199999997</v>
      </c>
      <c r="GK17" s="402">
        <v>2038057.368</v>
      </c>
      <c r="GL17" s="402">
        <v>87907.571999999986</v>
      </c>
      <c r="GM17" s="402">
        <v>255351.16800000003</v>
      </c>
      <c r="GN17" s="402">
        <v>70326.983999999997</v>
      </c>
      <c r="GO17" s="402">
        <v>120681.46800000001</v>
      </c>
      <c r="GP17" s="402">
        <v>946555.93199999991</v>
      </c>
      <c r="GQ17" s="402">
        <v>1970528.0279999999</v>
      </c>
      <c r="GR17" s="402">
        <v>298976.85600000003</v>
      </c>
      <c r="GS17" s="402">
        <v>625000.53600000008</v>
      </c>
      <c r="GT17" s="402">
        <v>297412.62</v>
      </c>
      <c r="GU17" s="402">
        <v>770360.7</v>
      </c>
      <c r="GV17" s="402">
        <v>421883.28</v>
      </c>
      <c r="GW17" s="402">
        <v>168239.12400000001</v>
      </c>
      <c r="GX17" s="402">
        <v>1068697.8599999999</v>
      </c>
      <c r="GY17" s="402">
        <v>279121.16399999999</v>
      </c>
      <c r="GZ17" s="402">
        <v>543068.38800000004</v>
      </c>
      <c r="HA17" s="402">
        <v>322897.02</v>
      </c>
      <c r="HB17" s="402">
        <v>2956191.2039999999</v>
      </c>
      <c r="HC17" s="402">
        <v>1431705.108</v>
      </c>
      <c r="HD17" s="402">
        <v>1818714.3959999999</v>
      </c>
      <c r="HE17" s="402">
        <v>2262098.9759999998</v>
      </c>
      <c r="HF17" s="402">
        <v>959304.66000000015</v>
      </c>
      <c r="HG17" s="402">
        <v>1212590.5560000001</v>
      </c>
      <c r="HH17" s="402">
        <v>285634.18799999997</v>
      </c>
      <c r="HI17" s="402">
        <v>1727526.6120000002</v>
      </c>
      <c r="HJ17" s="402">
        <v>375658.02</v>
      </c>
      <c r="HK17" s="402">
        <v>543876.49199999997</v>
      </c>
      <c r="HL17" s="402">
        <v>997225.75199999986</v>
      </c>
      <c r="HM17" s="402">
        <v>1482701.2560000001</v>
      </c>
      <c r="HN17" s="402">
        <v>746335.4879999999</v>
      </c>
      <c r="HO17" s="402">
        <v>853968.55200000003</v>
      </c>
      <c r="HP17" s="402">
        <v>262802.92799999996</v>
      </c>
      <c r="HQ17" s="402">
        <v>1350733.4159999997</v>
      </c>
      <c r="HR17" s="402">
        <v>1084282.584</v>
      </c>
      <c r="HS17" s="402">
        <v>221604.93600000002</v>
      </c>
      <c r="HT17" s="402">
        <v>150006.79200000002</v>
      </c>
      <c r="HU17" s="402">
        <v>176713.848</v>
      </c>
      <c r="HV17" s="402">
        <v>219812.40000000002</v>
      </c>
      <c r="HW17" s="402">
        <v>972837.63599999994</v>
      </c>
      <c r="HX17" s="402">
        <v>293137.24800000002</v>
      </c>
      <c r="HY17" s="402">
        <v>298537.82399999996</v>
      </c>
      <c r="HZ17" s="402">
        <v>135760.79999999999</v>
      </c>
      <c r="IA17" s="402">
        <v>312040.14</v>
      </c>
      <c r="IB17" s="402">
        <v>1903052.2320000003</v>
      </c>
      <c r="IC17" s="402">
        <v>187953.45600000001</v>
      </c>
      <c r="ID17" s="402">
        <v>464422.06799999997</v>
      </c>
      <c r="IE17" s="402">
        <v>264897.83999999997</v>
      </c>
      <c r="IF17" s="402">
        <v>63306.239999999991</v>
      </c>
      <c r="IG17" s="402">
        <v>1583573.352</v>
      </c>
      <c r="IH17" s="402">
        <v>1581076.1640000001</v>
      </c>
      <c r="II17" s="402">
        <v>373474.68000000005</v>
      </c>
      <c r="IJ17" s="402">
        <v>942150.34800000011</v>
      </c>
      <c r="IK17" s="402">
        <v>1493218.6919999998</v>
      </c>
      <c r="IL17" s="402">
        <v>529316.92799999996</v>
      </c>
      <c r="IM17" s="402">
        <v>302354.92799999996</v>
      </c>
      <c r="IN17" s="402">
        <v>258871.67999999999</v>
      </c>
      <c r="IO17" s="402">
        <v>375873.66000000003</v>
      </c>
      <c r="IP17" s="402">
        <v>504303.61199999996</v>
      </c>
      <c r="IQ17" s="402">
        <v>401219.50800000003</v>
      </c>
      <c r="IR17" s="402">
        <v>1587393.1799999997</v>
      </c>
      <c r="IS17" s="402">
        <v>997363.5120000001</v>
      </c>
      <c r="IT17" s="402">
        <v>566333.95200000005</v>
      </c>
      <c r="IU17" s="402">
        <v>518288.68800000002</v>
      </c>
      <c r="IV17" s="402">
        <v>447851.74800000002</v>
      </c>
      <c r="IW17" s="402">
        <v>182534.88</v>
      </c>
      <c r="IX17" s="402">
        <v>659095.06799999997</v>
      </c>
      <c r="IY17" s="402">
        <v>91279.356</v>
      </c>
      <c r="IZ17" s="402">
        <v>113203.35600000001</v>
      </c>
      <c r="JA17" s="402">
        <v>232617</v>
      </c>
      <c r="JB17" s="402">
        <v>429684.33600000007</v>
      </c>
      <c r="JC17" s="402">
        <v>601705.32000000007</v>
      </c>
      <c r="JD17" s="402">
        <v>1176637.0319999999</v>
      </c>
      <c r="JE17" s="402">
        <v>296933.60399999999</v>
      </c>
      <c r="JF17" s="402">
        <v>195680.38799999998</v>
      </c>
      <c r="JG17" s="402">
        <v>279670.41599999997</v>
      </c>
      <c r="JH17" s="402">
        <v>303916.22399999999</v>
      </c>
      <c r="JI17" s="402">
        <v>423997.23600000003</v>
      </c>
      <c r="JJ17" s="402">
        <v>640516.02</v>
      </c>
      <c r="JK17" s="402">
        <v>191772.93599999999</v>
      </c>
      <c r="JL17" s="402">
        <v>381921.75600000005</v>
      </c>
      <c r="JM17" s="402">
        <v>393272.89199999993</v>
      </c>
      <c r="JN17" s="402">
        <v>106138.54799999998</v>
      </c>
      <c r="JO17" s="402">
        <v>459881.25600000005</v>
      </c>
      <c r="JP17" s="402">
        <v>255892.41599999997</v>
      </c>
      <c r="JQ17" s="402">
        <v>2027324.0279999999</v>
      </c>
      <c r="JR17" s="402">
        <v>167152.74</v>
      </c>
      <c r="JS17" s="402">
        <v>116933.62800000001</v>
      </c>
      <c r="JT17" s="402">
        <v>996446.26799999992</v>
      </c>
      <c r="JU17" s="402">
        <v>2013894.588</v>
      </c>
      <c r="JV17" s="402">
        <v>286422.576</v>
      </c>
      <c r="JW17" s="402">
        <v>403546.82400000002</v>
      </c>
      <c r="JX17" s="402">
        <v>191116.69199999998</v>
      </c>
      <c r="JY17" s="402">
        <v>2394678.3480000002</v>
      </c>
      <c r="JZ17" s="402">
        <v>2418345.0719999997</v>
      </c>
      <c r="KA17" s="402">
        <v>471282.56400000001</v>
      </c>
      <c r="KB17" s="402">
        <v>130665.10800000001</v>
      </c>
      <c r="KC17" s="402">
        <v>710182.82400000002</v>
      </c>
      <c r="KD17" s="402">
        <v>325115.08799999999</v>
      </c>
      <c r="KE17" s="402">
        <v>910580.91599999997</v>
      </c>
      <c r="KF17" s="402">
        <v>569505.25199999998</v>
      </c>
      <c r="KG17" s="402">
        <v>279528.62400000001</v>
      </c>
      <c r="KH17" s="402">
        <v>464244.09600000002</v>
      </c>
      <c r="KI17" s="402">
        <v>618812.05200000003</v>
      </c>
      <c r="KJ17" s="402">
        <v>473644.63199999998</v>
      </c>
      <c r="KK17" s="402">
        <v>468543.20400000003</v>
      </c>
      <c r="KL17" s="402">
        <v>97006.967999999993</v>
      </c>
      <c r="KM17" s="402">
        <v>418377.50400000002</v>
      </c>
      <c r="KN17" s="402">
        <v>2148665.3760000002</v>
      </c>
      <c r="KO17" s="402">
        <v>669938.44800000009</v>
      </c>
      <c r="KP17" s="402">
        <v>471182.60399999993</v>
      </c>
      <c r="KQ17" s="402">
        <v>839808.4800000001</v>
      </c>
      <c r="KR17" s="402">
        <v>282713.23199999996</v>
      </c>
      <c r="KS17" s="402">
        <v>455967.45600000001</v>
      </c>
      <c r="KT17" s="402">
        <v>1992259.5840000003</v>
      </c>
      <c r="KU17" s="402">
        <v>144587.74799999999</v>
      </c>
      <c r="KV17" s="402">
        <v>388560.12</v>
      </c>
      <c r="KW17" s="402">
        <v>546267.25199999998</v>
      </c>
      <c r="KX17" s="402">
        <v>197974.19999999998</v>
      </c>
      <c r="KY17" s="402">
        <v>152763.33600000001</v>
      </c>
      <c r="KZ17" s="402">
        <v>520195.22399999999</v>
      </c>
      <c r="LA17" s="402">
        <v>516936.73200000002</v>
      </c>
      <c r="LB17" s="402">
        <v>571256.38800000004</v>
      </c>
      <c r="LC17" s="402">
        <v>2183759.4360000002</v>
      </c>
      <c r="LD17" s="402">
        <v>1805881.368</v>
      </c>
      <c r="LE17" s="402">
        <v>3172118.3640000005</v>
      </c>
      <c r="LF17" s="402">
        <v>4435577.22</v>
      </c>
      <c r="LG17" s="402">
        <v>1055108.7600000002</v>
      </c>
      <c r="LH17" s="402">
        <v>1576147.5959999999</v>
      </c>
      <c r="LI17" s="402">
        <v>2295876.9479999999</v>
      </c>
      <c r="LJ17" s="402">
        <v>1036738.8119999999</v>
      </c>
      <c r="LK17" s="402">
        <v>241661.82</v>
      </c>
      <c r="LL17" s="402">
        <v>1399307.2799999998</v>
      </c>
      <c r="LM17" s="402">
        <v>582477.70799999998</v>
      </c>
      <c r="LN17" s="402">
        <v>703482.81600000011</v>
      </c>
      <c r="LO17" s="402">
        <v>534907.59600000002</v>
      </c>
      <c r="LP17" s="402">
        <v>1207879.452</v>
      </c>
      <c r="LQ17" s="402">
        <v>467083.092</v>
      </c>
      <c r="LR17" s="402">
        <v>369354.52800000005</v>
      </c>
      <c r="LS17" s="402">
        <v>371313.6</v>
      </c>
      <c r="LT17" s="402">
        <v>1322162.1000000001</v>
      </c>
      <c r="LU17" s="402">
        <v>1384310.7719999999</v>
      </c>
      <c r="LV17" s="402">
        <v>792514.36800000002</v>
      </c>
      <c r="LW17" s="402">
        <v>711533.52</v>
      </c>
      <c r="LX17" s="402">
        <v>1071011.8800000001</v>
      </c>
      <c r="LY17" s="402">
        <v>503050.58399999997</v>
      </c>
      <c r="LZ17" s="402">
        <v>525477.17999999993</v>
      </c>
      <c r="MA17" s="402">
        <v>382660.41599999997</v>
      </c>
      <c r="MB17" s="402">
        <v>1962694.1519999998</v>
      </c>
      <c r="MC17" s="402">
        <v>1280881.0079999999</v>
      </c>
      <c r="MD17" s="402">
        <v>375998.48400000005</v>
      </c>
      <c r="ME17" s="402">
        <v>2255805.7080000001</v>
      </c>
      <c r="MF17" s="402">
        <v>690269.68800000008</v>
      </c>
      <c r="MG17" s="402">
        <v>225776.95440000002</v>
      </c>
      <c r="MH17" s="402">
        <v>236243.07600000003</v>
      </c>
      <c r="MI17" s="402">
        <v>315231.39600000007</v>
      </c>
      <c r="MJ17" s="402">
        <v>514961.79599999997</v>
      </c>
      <c r="MK17" s="402">
        <v>1064628.9839999999</v>
      </c>
      <c r="ML17" s="402">
        <v>703884.87599999993</v>
      </c>
      <c r="MM17" s="402">
        <v>529700.53199999989</v>
      </c>
      <c r="MN17" s="402">
        <v>235271.64</v>
      </c>
      <c r="MO17" s="402">
        <v>383698.33199999994</v>
      </c>
      <c r="MP17" s="402">
        <v>230398.65599999999</v>
      </c>
      <c r="MQ17" s="402">
        <v>2223370.92</v>
      </c>
      <c r="MR17" s="402">
        <v>691064.97600000002</v>
      </c>
      <c r="MS17" s="402">
        <v>162424.89600000001</v>
      </c>
      <c r="MT17" s="402">
        <v>538555.61999999988</v>
      </c>
      <c r="MU17" s="402">
        <v>398379.48</v>
      </c>
      <c r="MV17" s="402">
        <v>286891.51199999999</v>
      </c>
      <c r="MW17" s="402">
        <v>1046710.728</v>
      </c>
      <c r="MX17" s="402">
        <v>639854.20799999987</v>
      </c>
      <c r="MY17" s="402">
        <v>359394.9</v>
      </c>
      <c r="MZ17" s="402">
        <v>239784.25200000001</v>
      </c>
      <c r="NA17" s="402">
        <v>46973.64</v>
      </c>
      <c r="NB17" s="402">
        <v>2071265.5919999997</v>
      </c>
      <c r="NC17" s="402">
        <v>1477812.0959999999</v>
      </c>
      <c r="ND17" s="402">
        <v>783279.4439999999</v>
      </c>
      <c r="NE17" s="402">
        <v>1412542.0320000001</v>
      </c>
      <c r="NF17" s="402">
        <v>523240.96800000005</v>
      </c>
      <c r="NG17" s="402">
        <v>584618.36400000006</v>
      </c>
      <c r="NH17" s="402">
        <v>1622583.6720000003</v>
      </c>
      <c r="NI17" s="402">
        <v>3923366.8319999995</v>
      </c>
      <c r="NJ17" s="402">
        <v>101766.516</v>
      </c>
      <c r="NK17" s="402">
        <v>635428.71600000001</v>
      </c>
      <c r="NL17" s="402">
        <v>688445.9879999999</v>
      </c>
      <c r="NM17" s="402">
        <v>379204.728</v>
      </c>
      <c r="NN17" s="402">
        <v>1091724.72</v>
      </c>
      <c r="NO17" s="402">
        <v>266074.76400000002</v>
      </c>
      <c r="NP17" s="402">
        <v>525994.11600000004</v>
      </c>
      <c r="NQ17" s="402">
        <v>449950.80000000005</v>
      </c>
      <c r="NR17" s="402">
        <v>462024.52800000005</v>
      </c>
      <c r="NS17" s="402">
        <v>29803.199999999997</v>
      </c>
      <c r="NT17" s="402">
        <v>153630</v>
      </c>
      <c r="NU17" s="402">
        <v>3789687.3000000003</v>
      </c>
      <c r="NV17" s="402">
        <v>1578040.7759999998</v>
      </c>
      <c r="NW17" s="402">
        <v>340989</v>
      </c>
      <c r="NX17" s="402">
        <v>375110.94000000006</v>
      </c>
      <c r="NY17" s="402">
        <v>503719.908</v>
      </c>
      <c r="NZ17" s="402">
        <v>266167.16399999999</v>
      </c>
      <c r="OA17" s="402">
        <v>408959.82</v>
      </c>
      <c r="OB17" s="402">
        <v>3115617.0599999996</v>
      </c>
      <c r="OC17" s="402">
        <v>1075906.8839999998</v>
      </c>
      <c r="OD17" s="402">
        <v>269381.68799999997</v>
      </c>
      <c r="OE17" s="402">
        <v>230171.51999999999</v>
      </c>
      <c r="OF17" s="402">
        <v>126208.39199999999</v>
      </c>
      <c r="OG17" s="402">
        <v>815557.75199999986</v>
      </c>
      <c r="OH17" s="402">
        <v>813744.92400000012</v>
      </c>
      <c r="OI17" s="402">
        <v>75639.887999999992</v>
      </c>
      <c r="OJ17" s="402">
        <v>168481.03200000001</v>
      </c>
      <c r="OK17" s="402">
        <v>2703222.3839999996</v>
      </c>
      <c r="OL17" s="402">
        <v>702843.66000000015</v>
      </c>
      <c r="OM17" s="402">
        <v>1183362.2999999998</v>
      </c>
      <c r="ON17" s="402">
        <v>592836.93599999999</v>
      </c>
      <c r="OO17" s="402">
        <v>305441.61600000004</v>
      </c>
      <c r="OP17" s="402">
        <v>338248.53600000008</v>
      </c>
      <c r="OQ17" s="402">
        <v>1713400.4280000001</v>
      </c>
      <c r="OR17" s="402">
        <v>210546.04800000001</v>
      </c>
      <c r="OS17" s="402">
        <v>559742.38800000004</v>
      </c>
      <c r="OT17" s="402">
        <v>407441.23200000002</v>
      </c>
      <c r="OU17" s="402">
        <v>296670.33600000001</v>
      </c>
      <c r="OV17" s="402">
        <v>672240</v>
      </c>
      <c r="OW17" s="402">
        <v>495354.41999999993</v>
      </c>
      <c r="OX17" s="402">
        <v>230194.66800000003</v>
      </c>
      <c r="OY17" s="402">
        <v>273272.37599999999</v>
      </c>
      <c r="OZ17" s="402">
        <v>692541.58799999999</v>
      </c>
      <c r="PA17" s="402">
        <v>208909.00799999997</v>
      </c>
      <c r="PB17" s="402">
        <v>424458.60000000003</v>
      </c>
      <c r="PC17" s="402">
        <v>197980.75200000001</v>
      </c>
      <c r="PD17" s="402">
        <v>738019.09199999995</v>
      </c>
      <c r="PE17" s="402">
        <v>389365.38</v>
      </c>
      <c r="PF17" s="402">
        <v>225949.86</v>
      </c>
      <c r="PG17" s="402">
        <v>435880.68</v>
      </c>
      <c r="PH17" s="402">
        <v>303380.40000000002</v>
      </c>
      <c r="PI17" s="402">
        <v>570419.23200000008</v>
      </c>
      <c r="PJ17" s="402">
        <v>446363.97600000002</v>
      </c>
      <c r="PK17" s="402">
        <v>1098008.2920000001</v>
      </c>
      <c r="PL17" s="402">
        <v>424481.78400000004</v>
      </c>
      <c r="PM17" s="402">
        <v>769548.3600000001</v>
      </c>
      <c r="PN17" s="402">
        <v>355751.06400000001</v>
      </c>
      <c r="PO17" s="402">
        <v>354812.66399999999</v>
      </c>
      <c r="PP17" s="402">
        <v>34247.100000000006</v>
      </c>
      <c r="PQ17" s="402">
        <v>276920.58</v>
      </c>
      <c r="PR17" s="402">
        <v>5995089.5760000013</v>
      </c>
      <c r="PS17" s="402">
        <v>345769.80000000005</v>
      </c>
      <c r="PT17" s="402">
        <v>354735.38399999996</v>
      </c>
      <c r="PU17" s="402">
        <v>574115.13599999994</v>
      </c>
      <c r="PV17" s="402">
        <v>1197198.2880000002</v>
      </c>
      <c r="PW17" s="402">
        <v>303551.364</v>
      </c>
      <c r="PX17" s="402">
        <v>1336759.0320000001</v>
      </c>
      <c r="PY17" s="402">
        <v>465357.04800000001</v>
      </c>
      <c r="PZ17" s="402">
        <v>403464.44399999996</v>
      </c>
      <c r="QA17" s="402">
        <v>230778.864</v>
      </c>
      <c r="QB17" s="402">
        <v>1005737.4360000001</v>
      </c>
      <c r="QC17" s="402">
        <v>351071.31599999999</v>
      </c>
      <c r="QD17" s="402">
        <v>256392.99599999998</v>
      </c>
      <c r="QE17" s="402">
        <v>695354.14800000004</v>
      </c>
      <c r="QF17" s="402">
        <v>897956.60400000005</v>
      </c>
      <c r="QG17" s="402">
        <v>1355791.0320000001</v>
      </c>
      <c r="QH17" s="402">
        <v>684132.55199999991</v>
      </c>
      <c r="QI17" s="402">
        <v>240979.91999999998</v>
      </c>
      <c r="QJ17" s="402">
        <v>414491.08799999999</v>
      </c>
      <c r="QK17" s="402">
        <v>630814.77600000007</v>
      </c>
      <c r="QL17" s="402">
        <v>1055075.1359999999</v>
      </c>
      <c r="QM17" s="402">
        <v>343954.28399999999</v>
      </c>
      <c r="QN17" s="402">
        <v>418419.75600000005</v>
      </c>
      <c r="QO17" s="402">
        <v>314011.46399999998</v>
      </c>
      <c r="QP17" s="402">
        <v>553910.90399999998</v>
      </c>
      <c r="QQ17" s="402">
        <v>477722.35200000007</v>
      </c>
      <c r="QR17" s="402">
        <v>1924986.0719999999</v>
      </c>
      <c r="QS17" s="402">
        <v>445689.60000000003</v>
      </c>
      <c r="QT17" s="402">
        <v>597120.48</v>
      </c>
      <c r="QU17" s="402">
        <v>156871.20000000001</v>
      </c>
      <c r="QV17" s="402">
        <v>979215.54</v>
      </c>
      <c r="QW17" s="402">
        <v>1134879.42</v>
      </c>
      <c r="QX17" s="402">
        <v>237345.59999999998</v>
      </c>
      <c r="QY17" s="402">
        <v>1021244.508</v>
      </c>
      <c r="QZ17" s="402">
        <v>2029101.1559999997</v>
      </c>
      <c r="RA17" s="402">
        <v>249247.45199999999</v>
      </c>
      <c r="RB17" s="402">
        <v>427403.90399999998</v>
      </c>
      <c r="RC17" s="402">
        <v>335311.95600000001</v>
      </c>
      <c r="RD17" s="402">
        <v>327321.71999999997</v>
      </c>
      <c r="RE17" s="402">
        <v>1582335.7439999999</v>
      </c>
      <c r="RF17" s="402">
        <v>1732714.308</v>
      </c>
      <c r="RG17" s="402">
        <v>201677.32799999998</v>
      </c>
      <c r="RH17" s="402">
        <v>806283.26399999997</v>
      </c>
      <c r="RI17" s="402">
        <v>307807.47600000002</v>
      </c>
      <c r="RJ17" s="402">
        <v>629921.96399999992</v>
      </c>
      <c r="RK17" s="402">
        <v>933558.0120000001</v>
      </c>
      <c r="RL17" s="402">
        <v>208579.30800000002</v>
      </c>
      <c r="RM17" s="402">
        <v>578544.60000000009</v>
      </c>
      <c r="RN17" s="402">
        <v>790838.76000000013</v>
      </c>
      <c r="RO17" s="402">
        <v>3126940.1639999999</v>
      </c>
      <c r="RP17" s="402">
        <v>508132.86</v>
      </c>
      <c r="RQ17" s="402">
        <v>359199.50399999996</v>
      </c>
      <c r="RR17" s="402">
        <v>153441.59999999998</v>
      </c>
      <c r="RS17" s="402">
        <v>469328.54399999999</v>
      </c>
      <c r="RT17" s="402">
        <v>391699.77599999995</v>
      </c>
      <c r="RU17" s="402">
        <v>290085.52800000005</v>
      </c>
      <c r="RV17" s="402">
        <v>164172</v>
      </c>
      <c r="RW17" s="402">
        <v>240967.19999999998</v>
      </c>
      <c r="RX17" s="402">
        <v>202499.92799999999</v>
      </c>
      <c r="RY17" s="402">
        <v>1793918.16</v>
      </c>
      <c r="RZ17" s="402">
        <v>370721.52</v>
      </c>
      <c r="SA17" s="402">
        <v>877789.92</v>
      </c>
      <c r="SB17" s="402">
        <v>282412.78799999994</v>
      </c>
      <c r="SC17" s="402">
        <v>230775.91200000001</v>
      </c>
      <c r="SD17" s="402">
        <v>251954.40000000002</v>
      </c>
      <c r="SE17" s="402">
        <v>436793.14799999993</v>
      </c>
      <c r="SF17" s="402">
        <v>1046483.9879999999</v>
      </c>
      <c r="SG17" s="402">
        <v>690193.22399999993</v>
      </c>
      <c r="SH17" s="402">
        <v>170318.78399999999</v>
      </c>
      <c r="SI17" s="402">
        <v>653459.16000000015</v>
      </c>
      <c r="SJ17" s="402">
        <v>696426.27600000007</v>
      </c>
      <c r="SK17" s="402">
        <v>161125.20000000001</v>
      </c>
      <c r="SL17" s="402">
        <v>267007.98</v>
      </c>
      <c r="SM17" s="402">
        <v>681864.78</v>
      </c>
      <c r="SN17" s="402">
        <v>276645.58799999999</v>
      </c>
      <c r="SO17" s="402">
        <v>420862.11600000004</v>
      </c>
      <c r="SP17" s="402">
        <v>224906.65199999997</v>
      </c>
      <c r="SQ17" s="402">
        <v>209116.08000000002</v>
      </c>
      <c r="SR17" s="402">
        <v>407318.43599999999</v>
      </c>
      <c r="SS17" s="402">
        <v>1204913.8800000001</v>
      </c>
      <c r="ST17" s="402">
        <v>532468.272</v>
      </c>
      <c r="SU17" s="402">
        <v>372040.52399999998</v>
      </c>
      <c r="SV17" s="402">
        <v>320698.29599999997</v>
      </c>
      <c r="SW17" s="402">
        <v>1290610.7519999999</v>
      </c>
      <c r="SX17" s="402">
        <v>421394.74800000002</v>
      </c>
      <c r="SY17" s="402">
        <v>776049.58799999999</v>
      </c>
      <c r="SZ17" s="402">
        <v>661175.71200000006</v>
      </c>
      <c r="TA17" s="402">
        <v>816612.39599999995</v>
      </c>
      <c r="TB17" s="402">
        <v>379100.1</v>
      </c>
      <c r="TC17" s="402">
        <v>329246.40000000002</v>
      </c>
      <c r="TD17" s="402">
        <v>829424.04</v>
      </c>
      <c r="TE17" s="402">
        <v>289647</v>
      </c>
      <c r="TF17" s="402">
        <v>60768</v>
      </c>
      <c r="TG17" s="402">
        <v>2895902.1720000003</v>
      </c>
      <c r="TH17" s="402">
        <v>502894.55999999994</v>
      </c>
      <c r="TI17" s="402">
        <v>453737.64</v>
      </c>
      <c r="TJ17" s="402">
        <v>786365.72399999993</v>
      </c>
      <c r="TK17" s="402">
        <v>222442.80000000002</v>
      </c>
      <c r="TL17" s="402">
        <v>298230.28799999994</v>
      </c>
      <c r="TM17" s="402">
        <v>197486.20800000001</v>
      </c>
      <c r="TN17" s="402">
        <v>3265711.764</v>
      </c>
      <c r="TO17" s="402">
        <v>682060.848</v>
      </c>
      <c r="TP17" s="402">
        <v>492263.25600000005</v>
      </c>
      <c r="TQ17" s="402">
        <v>565994.04</v>
      </c>
      <c r="TR17" s="402">
        <v>271706.80800000002</v>
      </c>
      <c r="TS17" s="402">
        <v>384046.47600000002</v>
      </c>
      <c r="TT17" s="402">
        <v>795974.38799999992</v>
      </c>
      <c r="TU17" s="402">
        <v>463305.49199999997</v>
      </c>
      <c r="TV17" s="402">
        <v>368396.4</v>
      </c>
      <c r="TW17" s="402">
        <v>1811503.2119999998</v>
      </c>
      <c r="TX17" s="402">
        <v>395772.45600000001</v>
      </c>
      <c r="TY17" s="402">
        <v>1662254.6400000001</v>
      </c>
      <c r="TZ17" s="402">
        <v>642588.3600000001</v>
      </c>
      <c r="UA17" s="402">
        <v>294502.64399999997</v>
      </c>
      <c r="UB17" s="402">
        <v>111950.40000000001</v>
      </c>
      <c r="UC17" s="402">
        <v>1338508.1039999998</v>
      </c>
      <c r="UD17" s="402">
        <v>105955.66799999999</v>
      </c>
      <c r="UE17" s="402">
        <v>205446.54000000004</v>
      </c>
      <c r="UF17" s="402">
        <v>317556</v>
      </c>
      <c r="UG17" s="402">
        <v>197278.80000000002</v>
      </c>
      <c r="UH17" s="402">
        <v>1627024.1879999998</v>
      </c>
      <c r="UI17" s="402">
        <v>701778.0120000001</v>
      </c>
      <c r="UJ17" s="402">
        <v>675193.87199999997</v>
      </c>
      <c r="UK17" s="402">
        <v>2288887.9799999995</v>
      </c>
      <c r="UL17" s="402">
        <v>538296.24</v>
      </c>
      <c r="UM17" s="402">
        <v>390302.54399999999</v>
      </c>
      <c r="UN17" s="402">
        <v>2086624.692</v>
      </c>
      <c r="UO17" s="402">
        <v>314325.25199999998</v>
      </c>
      <c r="UP17" s="402">
        <v>288314.09999999998</v>
      </c>
      <c r="UQ17" s="402">
        <v>1148294.52</v>
      </c>
      <c r="UR17" s="402">
        <v>0</v>
      </c>
      <c r="US17" s="402">
        <v>264883.86</v>
      </c>
      <c r="UT17" s="402">
        <v>1423912.8599999999</v>
      </c>
      <c r="UU17" s="402">
        <v>530426.73600000003</v>
      </c>
      <c r="UV17" s="402">
        <v>441495.66000000003</v>
      </c>
      <c r="UW17" s="402">
        <v>310946.652</v>
      </c>
      <c r="UX17" s="402">
        <v>527561.64</v>
      </c>
      <c r="UY17" s="402">
        <v>946472.88000000012</v>
      </c>
      <c r="UZ17" s="402">
        <v>540274.96800000011</v>
      </c>
      <c r="VA17" s="402">
        <v>581902.98</v>
      </c>
      <c r="VB17" s="402">
        <v>243486.74399999998</v>
      </c>
      <c r="VC17" s="402">
        <v>234832.03200000001</v>
      </c>
      <c r="VD17" s="402">
        <v>181593.59999999998</v>
      </c>
      <c r="VE17" s="402">
        <v>159526.63199999998</v>
      </c>
      <c r="VF17" s="402">
        <v>1131177.0720000002</v>
      </c>
      <c r="VG17" s="402">
        <v>148844.40000000002</v>
      </c>
      <c r="VH17" s="402">
        <v>158324.04000000004</v>
      </c>
      <c r="VI17" s="402">
        <v>172216.62</v>
      </c>
      <c r="VJ17" s="402">
        <v>1619835.9960000003</v>
      </c>
      <c r="VK17" s="402">
        <v>407439.80399999995</v>
      </c>
      <c r="VL17" s="402">
        <v>490470.52800000005</v>
      </c>
      <c r="VM17" s="402">
        <v>634094.61600000015</v>
      </c>
      <c r="VN17" s="402">
        <v>570219.43200000003</v>
      </c>
      <c r="VO17" s="402">
        <v>746345.50799999991</v>
      </c>
      <c r="VP17" s="402">
        <v>805213.96800000011</v>
      </c>
      <c r="VQ17" s="402">
        <v>337460.01599999995</v>
      </c>
      <c r="VR17" s="402">
        <v>576281.79599999997</v>
      </c>
      <c r="VS17" s="402">
        <v>1510372.932</v>
      </c>
      <c r="VT17" s="402">
        <v>627986.00399999996</v>
      </c>
      <c r="VU17" s="402">
        <v>638600.26799999992</v>
      </c>
      <c r="VV17" s="402">
        <v>369361.82400000002</v>
      </c>
      <c r="VW17" s="402">
        <v>411182.592</v>
      </c>
      <c r="VX17" s="402">
        <v>326247.86399999994</v>
      </c>
      <c r="VY17" s="402">
        <v>9777675.2159999982</v>
      </c>
      <c r="VZ17" s="402">
        <v>497313.62400000007</v>
      </c>
      <c r="WA17" s="402">
        <v>805614.64800000004</v>
      </c>
      <c r="WB17" s="402">
        <v>593596.00800000003</v>
      </c>
      <c r="WC17" s="402">
        <v>123875.82</v>
      </c>
      <c r="WD17" s="402">
        <v>1023929.04</v>
      </c>
      <c r="WE17" s="402">
        <v>992470.26000000013</v>
      </c>
      <c r="WF17" s="402">
        <v>862021.70400000014</v>
      </c>
      <c r="WG17" s="402">
        <v>763854.38399999985</v>
      </c>
      <c r="WH17" s="402">
        <v>845205.15600000008</v>
      </c>
      <c r="WI17" s="402">
        <v>453307.71599999996</v>
      </c>
      <c r="WJ17" s="402">
        <v>875532.73200000008</v>
      </c>
      <c r="WK17" s="402">
        <v>926118.82799999986</v>
      </c>
      <c r="WL17" s="402">
        <v>1371338.6639999999</v>
      </c>
      <c r="WM17" s="402">
        <v>1883141.8319999997</v>
      </c>
      <c r="WN17" s="402">
        <v>856800.61200000008</v>
      </c>
      <c r="WO17" s="402">
        <v>883484.11200000008</v>
      </c>
      <c r="WP17" s="402">
        <v>710893.0560000001</v>
      </c>
      <c r="WQ17" s="402">
        <v>356467.11600000004</v>
      </c>
      <c r="WR17" s="402">
        <v>1016764.7399999999</v>
      </c>
      <c r="WS17" s="402">
        <v>2083716.84</v>
      </c>
      <c r="WT17" s="402">
        <v>376650.16800000006</v>
      </c>
      <c r="WU17" s="402">
        <v>296601.12</v>
      </c>
      <c r="WV17" s="402">
        <v>393158.61600000004</v>
      </c>
      <c r="WW17" s="402">
        <v>535856.86800000002</v>
      </c>
      <c r="WX17" s="402">
        <v>148883.86799999999</v>
      </c>
      <c r="WY17" s="402">
        <v>908056.33200000005</v>
      </c>
      <c r="WZ17" s="402">
        <v>720235.61999999988</v>
      </c>
      <c r="XA17" s="402">
        <v>2214708.7560000001</v>
      </c>
      <c r="XB17" s="402">
        <v>706482.11999999988</v>
      </c>
      <c r="XC17" s="402">
        <v>606816.03600000008</v>
      </c>
      <c r="XD17" s="402">
        <v>406940.97600000002</v>
      </c>
      <c r="XE17" s="402">
        <v>146243.772</v>
      </c>
      <c r="XF17" s="402">
        <v>3534889.1279999996</v>
      </c>
      <c r="XG17" s="402">
        <v>706452.07200000016</v>
      </c>
      <c r="XH17" s="402">
        <v>1230551.004</v>
      </c>
      <c r="XI17" s="402">
        <v>2321019.5279999999</v>
      </c>
      <c r="XJ17" s="402">
        <v>563681.35200000007</v>
      </c>
      <c r="XK17" s="402">
        <v>879134.08799999999</v>
      </c>
      <c r="XL17" s="402">
        <v>1389721.176</v>
      </c>
      <c r="XM17" s="402">
        <v>1091352.8160000001</v>
      </c>
      <c r="XN17" s="402">
        <v>575532.85200000007</v>
      </c>
      <c r="XO17" s="402">
        <v>3326458.0799999996</v>
      </c>
      <c r="XP17" s="402">
        <v>954887.70000000007</v>
      </c>
      <c r="XQ17" s="402">
        <v>710656.61999999988</v>
      </c>
      <c r="XR17" s="402">
        <v>365341.93200000003</v>
      </c>
      <c r="XS17" s="402">
        <v>498096.24000000005</v>
      </c>
      <c r="XT17" s="402">
        <v>543045.87599999993</v>
      </c>
      <c r="XU17" s="402">
        <v>415330.70400000003</v>
      </c>
      <c r="XV17" s="402">
        <v>303579.83999999997</v>
      </c>
      <c r="XW17" s="402">
        <v>421905.56400000001</v>
      </c>
      <c r="XX17" s="402">
        <v>443912.33999999997</v>
      </c>
      <c r="XY17" s="402">
        <v>394155.43200000003</v>
      </c>
      <c r="XZ17" s="402">
        <v>450012.228</v>
      </c>
      <c r="YA17" s="402">
        <v>333502.40399999998</v>
      </c>
      <c r="YB17" s="402">
        <v>810448.77600000007</v>
      </c>
      <c r="YC17" s="402">
        <v>4362954.1919999998</v>
      </c>
      <c r="YD17" s="402">
        <v>717996.04799999995</v>
      </c>
      <c r="YE17" s="402">
        <v>1190678.5919999999</v>
      </c>
      <c r="YF17" s="402">
        <v>702630.52799999993</v>
      </c>
      <c r="YG17" s="402">
        <v>1693653.1680000001</v>
      </c>
      <c r="YH17" s="402">
        <v>445845.21599999996</v>
      </c>
      <c r="YI17" s="402">
        <v>820911.91200000001</v>
      </c>
      <c r="YJ17" s="402">
        <v>327199.10399999993</v>
      </c>
      <c r="YK17" s="402">
        <v>1707248.6159999999</v>
      </c>
      <c r="YL17" s="402">
        <v>1148204.58</v>
      </c>
      <c r="YM17" s="402">
        <v>514814.79599999997</v>
      </c>
      <c r="YN17" s="402">
        <v>591601.16399999987</v>
      </c>
      <c r="YO17" s="402">
        <v>800807.54399999999</v>
      </c>
      <c r="YP17" s="402">
        <v>604366.38000000012</v>
      </c>
      <c r="YQ17" s="402">
        <v>336112.152</v>
      </c>
      <c r="YR17" s="402">
        <v>835996.70400000014</v>
      </c>
      <c r="YS17" s="402">
        <v>333170.47199999995</v>
      </c>
      <c r="YT17" s="402">
        <v>1192685.736</v>
      </c>
      <c r="YU17" s="402">
        <v>494759.78400000004</v>
      </c>
      <c r="YV17" s="402">
        <v>330533.50800000003</v>
      </c>
      <c r="YW17" s="402">
        <v>429111.25199999998</v>
      </c>
      <c r="YX17" s="402">
        <v>496599.20400000003</v>
      </c>
      <c r="YY17" s="402">
        <v>326474.304</v>
      </c>
      <c r="YZ17" s="402">
        <v>317459.74800000002</v>
      </c>
      <c r="ZA17" s="402">
        <v>1632068.8319999999</v>
      </c>
      <c r="ZB17" s="402">
        <v>269504.06400000001</v>
      </c>
      <c r="ZC17" s="402">
        <v>208035.636</v>
      </c>
      <c r="ZD17" s="402">
        <v>604387.38000000012</v>
      </c>
      <c r="ZE17" s="402">
        <v>304625.06400000001</v>
      </c>
      <c r="ZF17" s="402">
        <v>387548.424</v>
      </c>
      <c r="ZG17" s="402">
        <v>177570.10800000001</v>
      </c>
      <c r="ZH17" s="402">
        <v>207551.568</v>
      </c>
      <c r="ZI17" s="402">
        <v>365638.728</v>
      </c>
      <c r="ZJ17" s="402">
        <v>1538438.4</v>
      </c>
      <c r="ZK17" s="402">
        <v>603189.73200000008</v>
      </c>
      <c r="ZL17" s="402">
        <v>699002.79599999986</v>
      </c>
      <c r="ZM17" s="402">
        <v>1219757.5079999999</v>
      </c>
      <c r="ZN17" s="402">
        <v>978828.28800000006</v>
      </c>
      <c r="ZO17" s="402">
        <v>231074.772</v>
      </c>
      <c r="ZP17" s="402">
        <v>312250.02</v>
      </c>
      <c r="ZQ17" s="402">
        <v>1547901.3960000002</v>
      </c>
      <c r="ZR17" s="402">
        <v>1049945.2560000001</v>
      </c>
      <c r="ZS17" s="402">
        <v>644442.88800000004</v>
      </c>
      <c r="ZT17" s="402">
        <v>298431.31200000003</v>
      </c>
      <c r="ZU17" s="402">
        <v>250020.80400000003</v>
      </c>
      <c r="ZV17" s="402">
        <v>136768.77599999998</v>
      </c>
      <c r="ZW17" s="402">
        <v>752072.83199999994</v>
      </c>
      <c r="ZX17" s="402">
        <v>698729.9040000001</v>
      </c>
      <c r="ZY17" s="402">
        <v>145716.984</v>
      </c>
      <c r="ZZ17" s="402">
        <v>441303.18</v>
      </c>
      <c r="AAA17" s="402">
        <v>105502.704</v>
      </c>
      <c r="AAB17" s="402">
        <v>406003.75199999998</v>
      </c>
      <c r="AAC17" s="402">
        <v>446344.34400000004</v>
      </c>
      <c r="AAD17" s="402">
        <v>310463.08799999999</v>
      </c>
      <c r="AAE17" s="402">
        <v>189220.42800000001</v>
      </c>
      <c r="AAF17" s="402">
        <v>892675.96800000011</v>
      </c>
      <c r="AAG17" s="402">
        <v>1295505.2280000001</v>
      </c>
      <c r="AAH17" s="402">
        <v>632590.89599999995</v>
      </c>
      <c r="AAI17" s="402">
        <v>442065.48</v>
      </c>
      <c r="AAJ17" s="402">
        <v>269353.80000000005</v>
      </c>
      <c r="AAK17" s="402">
        <v>484308.89999999997</v>
      </c>
      <c r="AAL17" s="402">
        <v>243929.71200000003</v>
      </c>
      <c r="AAM17" s="402">
        <v>3010232.9160000002</v>
      </c>
      <c r="AAN17" s="402">
        <v>589191.13199999998</v>
      </c>
      <c r="AAO17" s="402">
        <v>247326.636</v>
      </c>
      <c r="AAP17" s="402">
        <v>289481.68799999997</v>
      </c>
      <c r="AAQ17" s="402">
        <v>1169476.9680000001</v>
      </c>
      <c r="AAR17" s="402">
        <v>781935.72</v>
      </c>
      <c r="AAS17" s="402">
        <v>471383.07599999994</v>
      </c>
      <c r="AAT17" s="402">
        <v>663852.85199999996</v>
      </c>
      <c r="AAU17" s="402">
        <v>396727.728</v>
      </c>
      <c r="AAV17" s="402">
        <v>376037.69999999995</v>
      </c>
      <c r="AAW17" s="402">
        <v>1037687.2920000001</v>
      </c>
      <c r="AAX17" s="402">
        <v>2209776.9960000003</v>
      </c>
      <c r="AAY17" s="402">
        <v>1792638.2999999998</v>
      </c>
      <c r="AAZ17" s="402">
        <v>108127.08</v>
      </c>
      <c r="ABA17" s="402">
        <v>357802.74</v>
      </c>
      <c r="ABB17" s="402">
        <v>169370.40000000002</v>
      </c>
      <c r="ABC17" s="402">
        <v>305241.26400000002</v>
      </c>
      <c r="ABD17" s="402">
        <v>564232.57200000004</v>
      </c>
      <c r="ABE17" s="402">
        <v>722998.96800000011</v>
      </c>
      <c r="ABF17" s="402">
        <v>2963015.7719999999</v>
      </c>
      <c r="ABG17" s="402">
        <v>2221711.1279999996</v>
      </c>
      <c r="ABH17" s="402">
        <v>468248.49599999998</v>
      </c>
      <c r="ABI17" s="402">
        <v>192149.016</v>
      </c>
      <c r="ABJ17" s="402">
        <v>80386.236000000004</v>
      </c>
      <c r="ABK17" s="402">
        <v>336042.26399999997</v>
      </c>
      <c r="ABL17" s="402">
        <v>244055.20800000001</v>
      </c>
      <c r="ABM17" s="402">
        <v>2348761.932</v>
      </c>
      <c r="ABN17" s="402">
        <v>368099.02800000005</v>
      </c>
      <c r="ABO17" s="402">
        <v>195152.06400000001</v>
      </c>
      <c r="ABP17" s="402">
        <v>516862.17599999998</v>
      </c>
      <c r="ABQ17" s="402">
        <v>658615.18800000008</v>
      </c>
      <c r="ABR17" s="402">
        <v>741361.95600000001</v>
      </c>
      <c r="ABS17" s="402">
        <v>234335.94000000003</v>
      </c>
      <c r="ABT17" s="402">
        <v>727673.26799999992</v>
      </c>
      <c r="ABU17" s="402">
        <v>28175.915999999997</v>
      </c>
      <c r="ABV17" s="402">
        <v>1523043.4559999998</v>
      </c>
      <c r="ABW17" s="402">
        <v>240367.30800000002</v>
      </c>
      <c r="ABX17" s="402">
        <v>1252126.764</v>
      </c>
      <c r="ABY17" s="402">
        <v>27827.748000000003</v>
      </c>
      <c r="ABZ17" s="402">
        <v>89860.571999999986</v>
      </c>
      <c r="ACA17" s="402">
        <v>951419.26799999992</v>
      </c>
      <c r="ACB17" s="402">
        <v>446826.864</v>
      </c>
      <c r="ACC17" s="402">
        <v>322949.16000000003</v>
      </c>
      <c r="ACD17" s="402">
        <v>452479.65599999996</v>
      </c>
      <c r="ACE17" s="402">
        <v>990357.36</v>
      </c>
      <c r="ACF17" s="402">
        <v>157462.79999999999</v>
      </c>
      <c r="ACG17" s="402">
        <v>1238496.3360000001</v>
      </c>
      <c r="ACH17" s="402">
        <v>399980.592</v>
      </c>
      <c r="ACI17" s="402">
        <v>576790.47600000002</v>
      </c>
      <c r="ACJ17" s="402">
        <v>732268.26</v>
      </c>
      <c r="ACK17" s="402">
        <v>241344.05999999997</v>
      </c>
      <c r="ACL17" s="402">
        <v>1724970.7080000001</v>
      </c>
      <c r="ACM17" s="402">
        <v>867004.81199999992</v>
      </c>
      <c r="ACN17" s="402">
        <v>1533622.0919999997</v>
      </c>
      <c r="ACO17" s="402">
        <v>1690718.9519999998</v>
      </c>
      <c r="ACP17" s="402">
        <v>497385.97199999995</v>
      </c>
      <c r="ACQ17" s="402">
        <v>807562.29599999986</v>
      </c>
      <c r="ACR17" s="402">
        <v>865542.17999999993</v>
      </c>
      <c r="ACS17" s="402">
        <v>980639.70000000007</v>
      </c>
      <c r="ACT17" s="402">
        <v>1292859.7080000001</v>
      </c>
      <c r="ACU17" s="402">
        <v>196411.11599999998</v>
      </c>
      <c r="ACV17" s="402">
        <v>253309.19999999998</v>
      </c>
      <c r="ACW17" s="402">
        <v>804206.37600000005</v>
      </c>
      <c r="ACX17" s="402">
        <v>126101.24400000001</v>
      </c>
      <c r="ACY17" s="402">
        <v>397465.25999999995</v>
      </c>
      <c r="ACZ17" s="402">
        <v>355546.62</v>
      </c>
      <c r="ADA17" s="402">
        <v>891077.50800000003</v>
      </c>
      <c r="ADB17" s="402">
        <v>647139.39599999995</v>
      </c>
      <c r="ADC17" s="402">
        <v>865246.35599999991</v>
      </c>
      <c r="ADD17" s="402">
        <v>566050.99199999997</v>
      </c>
      <c r="ADE17" s="402">
        <v>392230.78799999994</v>
      </c>
      <c r="ADF17" s="402">
        <v>161722.56</v>
      </c>
      <c r="ADG17" s="402">
        <v>176751.64799999999</v>
      </c>
      <c r="ADH17" s="402">
        <v>662087.73600000003</v>
      </c>
      <c r="ADI17" s="402">
        <v>593003.88000000012</v>
      </c>
      <c r="ADJ17" s="402">
        <v>201870</v>
      </c>
      <c r="ADK17" s="402">
        <v>183940.29599999997</v>
      </c>
      <c r="ADL17" s="402">
        <v>358308.12</v>
      </c>
      <c r="ADM17" s="402">
        <v>6811075.6799999997</v>
      </c>
      <c r="ADN17" s="402">
        <v>1715107.5359999998</v>
      </c>
      <c r="ADO17" s="402">
        <v>2753542.8839999996</v>
      </c>
      <c r="ADP17" s="402">
        <v>1676964.5399999998</v>
      </c>
      <c r="ADQ17" s="402">
        <v>109653.408</v>
      </c>
      <c r="ADR17" s="402">
        <v>240470.35200000001</v>
      </c>
      <c r="ADS17" s="402">
        <v>251166.98400000003</v>
      </c>
      <c r="ADT17" s="402">
        <v>128309.67600000001</v>
      </c>
      <c r="ADU17" s="402">
        <v>1823218.08</v>
      </c>
      <c r="ADV17" s="402">
        <v>958244.88000000012</v>
      </c>
      <c r="ADW17" s="402">
        <v>3295171.3319999995</v>
      </c>
      <c r="ADX17" s="402">
        <v>244622.23199999996</v>
      </c>
      <c r="ADY17" s="402">
        <v>948751.04399999999</v>
      </c>
      <c r="ADZ17" s="402">
        <v>486541.45199999999</v>
      </c>
      <c r="AEA17" s="402">
        <v>139504.38</v>
      </c>
      <c r="AEB17" s="402">
        <v>165425.41200000001</v>
      </c>
      <c r="AEC17" s="402">
        <v>229223.60399999999</v>
      </c>
      <c r="AED17" s="402">
        <v>159259.17600000004</v>
      </c>
      <c r="AEE17" s="402">
        <v>1756232.5079999999</v>
      </c>
      <c r="AEF17" s="402">
        <v>1134771.432</v>
      </c>
      <c r="AEG17" s="402">
        <v>400740.15599999996</v>
      </c>
      <c r="AEH17" s="402">
        <v>390720.02399999998</v>
      </c>
      <c r="AEI17" s="402">
        <v>242351.35200000001</v>
      </c>
      <c r="AEJ17" s="402">
        <v>1340837.304</v>
      </c>
      <c r="AEK17" s="402">
        <v>499880.74800000002</v>
      </c>
      <c r="AEL17" s="402">
        <v>1382852.4960000003</v>
      </c>
      <c r="AEM17" s="402">
        <v>259103.05199999997</v>
      </c>
      <c r="AEN17" s="402">
        <v>880857.36</v>
      </c>
      <c r="AEO17" s="402">
        <v>2419341.7800000003</v>
      </c>
      <c r="AEP17" s="402">
        <v>1335732.8879999998</v>
      </c>
      <c r="AEQ17" s="402">
        <v>897752.54399999999</v>
      </c>
      <c r="AER17" s="402">
        <v>1513541.8679999998</v>
      </c>
      <c r="AES17" s="402">
        <v>375062.64</v>
      </c>
      <c r="AET17" s="402">
        <v>2280629.0039999997</v>
      </c>
      <c r="AEU17" s="402">
        <v>638401.03199999989</v>
      </c>
      <c r="AEV17" s="402">
        <v>538105.69199999992</v>
      </c>
      <c r="AEW17" s="402">
        <v>398679.75600000005</v>
      </c>
      <c r="AEX17" s="402">
        <v>85793.80799999999</v>
      </c>
      <c r="AEY17" s="402">
        <v>2134351.38</v>
      </c>
      <c r="AEZ17" s="402">
        <v>564097.08000000007</v>
      </c>
      <c r="AFA17" s="402">
        <v>1735192.4880000001</v>
      </c>
      <c r="AFB17" s="402">
        <v>1123499.7480000001</v>
      </c>
      <c r="AFC17" s="402">
        <v>1508113.44</v>
      </c>
      <c r="AFD17" s="402">
        <v>3021738.216</v>
      </c>
      <c r="AFE17" s="402">
        <v>671678.46</v>
      </c>
      <c r="AFF17" s="402">
        <v>618757.70400000003</v>
      </c>
      <c r="AFG17" s="402">
        <v>484838.68800000002</v>
      </c>
      <c r="AFH17" s="402">
        <v>538720.77600000007</v>
      </c>
      <c r="AFI17" s="402">
        <v>439288.39199999993</v>
      </c>
      <c r="AFJ17" s="402">
        <v>461448.21599999996</v>
      </c>
      <c r="AFK17" s="402">
        <v>315981.71999999997</v>
      </c>
      <c r="AFL17" s="402">
        <v>2142737.352</v>
      </c>
      <c r="AFM17" s="402">
        <v>637353.27600000007</v>
      </c>
      <c r="AFN17" s="402">
        <v>380394.51599999995</v>
      </c>
      <c r="AFO17" s="402">
        <v>723007.12800000003</v>
      </c>
      <c r="AFP17" s="402">
        <v>670144.04399999999</v>
      </c>
      <c r="AFQ17" s="402">
        <v>351230.78399999999</v>
      </c>
      <c r="AFR17" s="402">
        <v>169872.32399999996</v>
      </c>
      <c r="AFS17" s="402">
        <v>755298.46800000011</v>
      </c>
      <c r="AFT17" s="402">
        <v>498968.53199999995</v>
      </c>
      <c r="AFU17" s="402">
        <v>132182.94</v>
      </c>
      <c r="AFV17" s="402">
        <v>492369.27600000001</v>
      </c>
      <c r="AFW17" s="402">
        <v>474931.70400000003</v>
      </c>
      <c r="AFX17" s="402">
        <v>4375662.3599999994</v>
      </c>
      <c r="AFY17" s="402">
        <v>389579.076</v>
      </c>
      <c r="AFZ17" s="402">
        <v>356850.32400000002</v>
      </c>
      <c r="AGA17" s="402">
        <v>461536.16399999993</v>
      </c>
      <c r="AGB17" s="402">
        <v>1355265.8399999999</v>
      </c>
      <c r="AGC17" s="402">
        <v>293601.83999999997</v>
      </c>
      <c r="AGD17" s="402">
        <v>298716.05999999994</v>
      </c>
      <c r="AGE17" s="402">
        <v>355797.93599999999</v>
      </c>
      <c r="AGF17" s="402">
        <v>408303.26399999997</v>
      </c>
      <c r="AGG17" s="402">
        <v>430488.20400000003</v>
      </c>
      <c r="AGH17" s="402">
        <v>89009.88</v>
      </c>
      <c r="AGI17" s="402">
        <v>4914127.38</v>
      </c>
      <c r="AGJ17" s="402">
        <v>486993.408</v>
      </c>
      <c r="AGK17" s="402">
        <v>1268770.0440000002</v>
      </c>
      <c r="AGL17" s="402">
        <v>446810.54399999999</v>
      </c>
      <c r="AGM17" s="402">
        <v>249221.95199999999</v>
      </c>
      <c r="AGN17" s="402">
        <v>168079.8</v>
      </c>
      <c r="AGO17" s="402">
        <v>435053.84400000004</v>
      </c>
      <c r="AGP17" s="402">
        <v>183327.35999999999</v>
      </c>
      <c r="AGQ17" s="402">
        <v>4170393.5400000005</v>
      </c>
      <c r="AGR17" s="402">
        <v>1580902.8959999999</v>
      </c>
      <c r="AGS17" s="402">
        <v>534625.5120000001</v>
      </c>
      <c r="AGT17" s="402">
        <v>849319.79999999993</v>
      </c>
      <c r="AGU17" s="402">
        <v>833777.26799999992</v>
      </c>
      <c r="AGV17" s="402">
        <v>451416.68400000001</v>
      </c>
      <c r="AGW17" s="402">
        <v>687708.68399999989</v>
      </c>
      <c r="AGX17" s="402">
        <v>274133.80800000002</v>
      </c>
      <c r="AGY17" s="402">
        <v>60205.860000000008</v>
      </c>
      <c r="AGZ17" s="402">
        <v>767733.27600000007</v>
      </c>
      <c r="AHA17" s="402">
        <v>594543.57599999988</v>
      </c>
      <c r="AHB17" s="402">
        <v>439715.592</v>
      </c>
      <c r="AHC17" s="402">
        <v>374019.9</v>
      </c>
      <c r="AHD17" s="402">
        <v>377412.31200000003</v>
      </c>
      <c r="AHE17" s="402">
        <v>284486.79599999997</v>
      </c>
      <c r="AHF17" s="402">
        <v>457448.78400000004</v>
      </c>
      <c r="AHG17" s="402">
        <v>237703.40400000004</v>
      </c>
      <c r="AHH17" s="402">
        <v>2453748.6120000002</v>
      </c>
      <c r="AHI17" s="402">
        <v>48394.991999999998</v>
      </c>
      <c r="AHJ17" s="402">
        <v>314908.60800000001</v>
      </c>
      <c r="AHK17" s="402">
        <v>389907.72</v>
      </c>
      <c r="AHL17" s="402">
        <v>971824.59600000002</v>
      </c>
      <c r="AHM17" s="402">
        <v>186084.408</v>
      </c>
      <c r="AHN17" s="402">
        <v>227601.59999999998</v>
      </c>
    </row>
    <row r="18" spans="1:902">
      <c r="A18" s="400" t="s">
        <v>23</v>
      </c>
      <c r="B18" s="401" t="s">
        <v>24</v>
      </c>
      <c r="C18" s="402">
        <v>54840573.57599999</v>
      </c>
      <c r="D18" s="402">
        <v>13759378.008000001</v>
      </c>
      <c r="E18" s="402">
        <v>1886654.4000000001</v>
      </c>
      <c r="F18" s="402">
        <v>5778049.1520000007</v>
      </c>
      <c r="G18" s="402">
        <v>2925422.9040000001</v>
      </c>
      <c r="H18" s="402">
        <v>2672358.8039999995</v>
      </c>
      <c r="I18" s="402">
        <v>1361490.216</v>
      </c>
      <c r="J18" s="402">
        <v>21233410.476000004</v>
      </c>
      <c r="K18" s="402">
        <v>5271085.8839999996</v>
      </c>
      <c r="L18" s="402">
        <v>4540509.2280000001</v>
      </c>
      <c r="M18" s="402">
        <v>27329530.355999999</v>
      </c>
      <c r="N18" s="402">
        <v>2655212.1960000005</v>
      </c>
      <c r="O18" s="402">
        <v>10544582.784000002</v>
      </c>
      <c r="P18" s="402">
        <v>7123886.9160000002</v>
      </c>
      <c r="Q18" s="402">
        <v>5227388.6280000005</v>
      </c>
      <c r="R18" s="402">
        <v>3289444.9799999995</v>
      </c>
      <c r="S18" s="402">
        <v>3968314.56</v>
      </c>
      <c r="T18" s="402">
        <v>5100816.7679999992</v>
      </c>
      <c r="U18" s="402">
        <v>1088522.8800000001</v>
      </c>
      <c r="V18" s="402">
        <v>4003669.6439999999</v>
      </c>
      <c r="W18" s="402">
        <v>4039958.1119999997</v>
      </c>
      <c r="X18" s="402">
        <v>1762752.72</v>
      </c>
      <c r="Y18" s="402">
        <v>1691557.3440000003</v>
      </c>
      <c r="Z18" s="402">
        <v>666059.28</v>
      </c>
      <c r="AA18" s="402">
        <v>64365788.159999996</v>
      </c>
      <c r="AB18" s="402">
        <v>4683071.58</v>
      </c>
      <c r="AC18" s="402">
        <v>6882179.6399999997</v>
      </c>
      <c r="AD18" s="402">
        <v>2526502.7759999996</v>
      </c>
      <c r="AE18" s="402">
        <v>14714171.927999999</v>
      </c>
      <c r="AF18" s="402">
        <v>2863397.9879999999</v>
      </c>
      <c r="AG18" s="402">
        <v>14929379.496000001</v>
      </c>
      <c r="AH18" s="402">
        <v>5561151.7199999988</v>
      </c>
      <c r="AI18" s="402">
        <v>7275037.1999999993</v>
      </c>
      <c r="AJ18" s="402">
        <v>3622249.8000000003</v>
      </c>
      <c r="AK18" s="402">
        <v>2715551.46</v>
      </c>
      <c r="AL18" s="402">
        <v>2252131.38</v>
      </c>
      <c r="AM18" s="402">
        <v>2917419</v>
      </c>
      <c r="AN18" s="402">
        <v>2341735.4640000002</v>
      </c>
      <c r="AO18" s="402">
        <v>793691.94</v>
      </c>
      <c r="AP18" s="402">
        <v>7470384.6000000006</v>
      </c>
      <c r="AQ18" s="402">
        <v>3323635.1999999997</v>
      </c>
      <c r="AR18" s="402">
        <v>1015941.192</v>
      </c>
      <c r="AS18" s="402">
        <v>29920310.783999998</v>
      </c>
      <c r="AT18" s="402">
        <v>1808535.132</v>
      </c>
      <c r="AU18" s="402">
        <v>1974541.5119999999</v>
      </c>
      <c r="AV18" s="402">
        <v>2057850.2999999998</v>
      </c>
      <c r="AW18" s="402">
        <v>1724285.7479999999</v>
      </c>
      <c r="AX18" s="402">
        <v>1827898.56</v>
      </c>
      <c r="AY18" s="402">
        <v>739064.39999999991</v>
      </c>
      <c r="AZ18" s="402">
        <v>1603063.3319999999</v>
      </c>
      <c r="BA18" s="402">
        <v>17321528.868000001</v>
      </c>
      <c r="BB18" s="402">
        <v>1533390.3840000001</v>
      </c>
      <c r="BC18" s="402">
        <v>3150803.5799999996</v>
      </c>
      <c r="BD18" s="402">
        <v>8485208.3399999999</v>
      </c>
      <c r="BE18" s="402">
        <v>1969466.94</v>
      </c>
      <c r="BF18" s="402">
        <v>2131212</v>
      </c>
      <c r="BG18" s="402">
        <v>1561494.6</v>
      </c>
      <c r="BH18" s="402">
        <v>45819193.74000001</v>
      </c>
      <c r="BI18" s="402">
        <v>1544906.0639999998</v>
      </c>
      <c r="BJ18" s="402">
        <v>830463.26399999997</v>
      </c>
      <c r="BK18" s="402">
        <v>1652400.8760000002</v>
      </c>
      <c r="BL18" s="402">
        <v>3470674.8000000003</v>
      </c>
      <c r="BM18" s="402">
        <v>3149112.8759999997</v>
      </c>
      <c r="BN18" s="402">
        <v>1305792.0120000001</v>
      </c>
      <c r="BO18" s="402">
        <v>2630662.0920000002</v>
      </c>
      <c r="BP18" s="402">
        <v>942684.79200000013</v>
      </c>
      <c r="BQ18" s="402">
        <v>976870.87199999997</v>
      </c>
      <c r="BR18" s="402">
        <v>819268.32000000007</v>
      </c>
      <c r="BS18" s="402">
        <v>620103.17999999993</v>
      </c>
      <c r="BT18" s="402">
        <v>8124261.1920000007</v>
      </c>
      <c r="BU18" s="402">
        <v>766110.696</v>
      </c>
      <c r="BV18" s="402">
        <v>1346066.4720000001</v>
      </c>
      <c r="BW18" s="402">
        <v>25177534.164000001</v>
      </c>
      <c r="BX18" s="402">
        <v>13811793.456000002</v>
      </c>
      <c r="BY18" s="402">
        <v>2580987.432</v>
      </c>
      <c r="BZ18" s="402">
        <v>1212245.088</v>
      </c>
      <c r="CA18" s="402">
        <v>3294346.3440000005</v>
      </c>
      <c r="CB18" s="402">
        <v>2524066.3080000002</v>
      </c>
      <c r="CC18" s="402">
        <v>1082404.5120000001</v>
      </c>
      <c r="CD18" s="402">
        <v>2782.8</v>
      </c>
      <c r="CE18" s="402">
        <v>7226.4000000000005</v>
      </c>
      <c r="CF18" s="402">
        <v>74371823.651999995</v>
      </c>
      <c r="CG18" s="402">
        <v>1717374.324</v>
      </c>
      <c r="CH18" s="402">
        <v>8594901.4680000003</v>
      </c>
      <c r="CI18" s="402">
        <v>1408424.2320000003</v>
      </c>
      <c r="CJ18" s="402">
        <v>2211489.7679999997</v>
      </c>
      <c r="CK18" s="402">
        <v>1803882.9239999999</v>
      </c>
      <c r="CL18" s="402">
        <v>3056544.2880000006</v>
      </c>
      <c r="CM18" s="402">
        <v>4319340.2759999996</v>
      </c>
      <c r="CN18" s="402">
        <v>852779.16000000015</v>
      </c>
      <c r="CO18" s="402">
        <v>1689068.6519999998</v>
      </c>
      <c r="CP18" s="402">
        <v>1439713.392</v>
      </c>
      <c r="CQ18" s="402">
        <v>1960638.1559999997</v>
      </c>
      <c r="CR18" s="402">
        <v>1821254.7000000002</v>
      </c>
      <c r="CS18" s="402">
        <v>32370511.763999999</v>
      </c>
      <c r="CT18" s="402">
        <v>1673193.132</v>
      </c>
      <c r="CU18" s="402">
        <v>2762187.24</v>
      </c>
      <c r="CV18" s="402">
        <v>4445573.16</v>
      </c>
      <c r="CW18" s="402">
        <v>1578445.2000000002</v>
      </c>
      <c r="CX18" s="402">
        <v>3761718.18</v>
      </c>
      <c r="CY18" s="402">
        <v>2270364.8879999998</v>
      </c>
      <c r="CZ18" s="402">
        <v>1320809.7000000002</v>
      </c>
      <c r="DA18" s="402">
        <v>19099765.847999997</v>
      </c>
      <c r="DB18" s="402">
        <v>6980881.1280000005</v>
      </c>
      <c r="DC18" s="402">
        <v>16093327.511999998</v>
      </c>
      <c r="DD18" s="402">
        <v>16203688.812000001</v>
      </c>
      <c r="DE18" s="402">
        <v>6588623.5559999999</v>
      </c>
      <c r="DF18" s="402">
        <v>7877721.0960000008</v>
      </c>
      <c r="DG18" s="402">
        <v>8578450.7520000003</v>
      </c>
      <c r="DH18" s="402">
        <v>1945489.6799999997</v>
      </c>
      <c r="DI18" s="402">
        <v>4088937.12</v>
      </c>
      <c r="DJ18" s="402">
        <v>3807471.4440000001</v>
      </c>
      <c r="DK18" s="402">
        <v>8694514.7159999982</v>
      </c>
      <c r="DL18" s="402">
        <v>18741853.152000003</v>
      </c>
      <c r="DM18" s="402">
        <v>22215739.295999996</v>
      </c>
      <c r="DN18" s="402">
        <v>3637878.0359999994</v>
      </c>
      <c r="DO18" s="402">
        <v>2149599.5999999996</v>
      </c>
      <c r="DP18" s="402">
        <v>6554606.1720000003</v>
      </c>
      <c r="DQ18" s="402">
        <v>7641220.6079999991</v>
      </c>
      <c r="DR18" s="402">
        <v>7734415.9919999996</v>
      </c>
      <c r="DS18" s="402">
        <v>4721025.0960000008</v>
      </c>
      <c r="DT18" s="402">
        <v>2624028.9000000004</v>
      </c>
      <c r="DU18" s="402">
        <v>87739377.263999999</v>
      </c>
      <c r="DV18" s="402">
        <v>2850580.08</v>
      </c>
      <c r="DW18" s="402">
        <v>5114580.6239999998</v>
      </c>
      <c r="DX18" s="402">
        <v>4214365.1999999993</v>
      </c>
      <c r="DY18" s="402">
        <v>6862619.7599999998</v>
      </c>
      <c r="DZ18" s="402">
        <v>3883280.2199999997</v>
      </c>
      <c r="EA18" s="402">
        <v>10579560.468000002</v>
      </c>
      <c r="EB18" s="402">
        <v>4275182.4359999998</v>
      </c>
      <c r="EC18" s="402">
        <v>10101636.48</v>
      </c>
      <c r="ED18" s="402">
        <v>13016356.080000002</v>
      </c>
      <c r="EE18" s="402">
        <v>11370572.879999999</v>
      </c>
      <c r="EF18" s="402">
        <v>3051959.04</v>
      </c>
      <c r="EG18" s="402">
        <v>6361988.3999999994</v>
      </c>
      <c r="EH18" s="402">
        <v>5966847.5999999996</v>
      </c>
      <c r="EI18" s="402">
        <v>8695182.8640000001</v>
      </c>
      <c r="EJ18" s="402">
        <v>8655503.3999999985</v>
      </c>
      <c r="EK18" s="402">
        <v>4149558</v>
      </c>
      <c r="EL18" s="402">
        <v>5990842.0800000001</v>
      </c>
      <c r="EM18" s="402">
        <v>52346509.043999992</v>
      </c>
      <c r="EN18" s="402">
        <v>2989328.3279999997</v>
      </c>
      <c r="EO18" s="402">
        <v>3070370.4359999998</v>
      </c>
      <c r="EP18" s="402">
        <v>2785590.6359999999</v>
      </c>
      <c r="EQ18" s="402">
        <v>1226943.18</v>
      </c>
      <c r="ER18" s="402">
        <v>1269169.2000000002</v>
      </c>
      <c r="ES18" s="402">
        <v>5830713.0719999988</v>
      </c>
      <c r="ET18" s="402">
        <v>4350520.2719999999</v>
      </c>
      <c r="EU18" s="402">
        <v>3468902.0999999996</v>
      </c>
      <c r="EV18" s="402">
        <v>43244140.920000002</v>
      </c>
      <c r="EW18" s="402">
        <v>2436402</v>
      </c>
      <c r="EX18" s="402">
        <v>8748999.120000001</v>
      </c>
      <c r="EY18" s="402">
        <v>18106128.600000001</v>
      </c>
      <c r="EZ18" s="402">
        <v>15198442.439999998</v>
      </c>
      <c r="FA18" s="402">
        <v>13704626.640000001</v>
      </c>
      <c r="FB18" s="402">
        <v>7665988.6920000007</v>
      </c>
      <c r="FC18" s="402">
        <v>7606304.3999999994</v>
      </c>
      <c r="FD18" s="402">
        <v>7688927.7599999998</v>
      </c>
      <c r="FE18" s="402">
        <v>4572994.8000000007</v>
      </c>
      <c r="FF18" s="402">
        <v>5336413.1999999993</v>
      </c>
      <c r="FG18" s="402">
        <v>4686533.28</v>
      </c>
      <c r="FH18" s="402">
        <v>18696964.847999997</v>
      </c>
      <c r="FI18" s="402">
        <v>1472006.52</v>
      </c>
      <c r="FJ18" s="402">
        <v>1012820.5199999999</v>
      </c>
      <c r="FK18" s="402">
        <v>2171265.648</v>
      </c>
      <c r="FL18" s="402">
        <v>4545442.3080000002</v>
      </c>
      <c r="FM18" s="402">
        <v>3386472.5999999996</v>
      </c>
      <c r="FN18" s="402">
        <v>1643795.5200000003</v>
      </c>
      <c r="FO18" s="402">
        <v>921017.9879999999</v>
      </c>
      <c r="FP18" s="402">
        <v>62636050.835999995</v>
      </c>
      <c r="FQ18" s="402">
        <v>2842007.6400000006</v>
      </c>
      <c r="FR18" s="402">
        <v>5190990.84</v>
      </c>
      <c r="FS18" s="402">
        <v>6888742.7280000011</v>
      </c>
      <c r="FT18" s="402">
        <v>4190780.2440000004</v>
      </c>
      <c r="FU18" s="402">
        <v>2692053.12</v>
      </c>
      <c r="FV18" s="402">
        <v>8067389.2919999994</v>
      </c>
      <c r="FW18" s="402">
        <v>6133096.1999999993</v>
      </c>
      <c r="FX18" s="402">
        <v>5005488.0120000001</v>
      </c>
      <c r="FY18" s="402">
        <v>4132847.4000000004</v>
      </c>
      <c r="FZ18" s="402">
        <v>12945433.799999999</v>
      </c>
      <c r="GA18" s="402">
        <v>2019317.6400000001</v>
      </c>
      <c r="GB18" s="402">
        <v>5963821.3920000009</v>
      </c>
      <c r="GC18" s="402">
        <v>2100403.14</v>
      </c>
      <c r="GD18" s="402">
        <v>24468884.232000001</v>
      </c>
      <c r="GE18" s="402">
        <v>2149969.0200000005</v>
      </c>
      <c r="GF18" s="402">
        <v>1838382.5760000001</v>
      </c>
      <c r="GG18" s="402">
        <v>5400242.9879999999</v>
      </c>
      <c r="GH18" s="402">
        <v>2602477.9920000006</v>
      </c>
      <c r="GI18" s="402">
        <v>2293574.1960000005</v>
      </c>
      <c r="GJ18" s="402">
        <v>2154867.7800000003</v>
      </c>
      <c r="GK18" s="402">
        <v>7819549.1280000005</v>
      </c>
      <c r="GL18" s="402">
        <v>1861751.22</v>
      </c>
      <c r="GM18" s="402">
        <v>1180564.7760000001</v>
      </c>
      <c r="GN18" s="402">
        <v>1104191.7600000002</v>
      </c>
      <c r="GO18" s="402">
        <v>694859.88000000012</v>
      </c>
      <c r="GP18" s="402">
        <v>14772009.839999998</v>
      </c>
      <c r="GQ18" s="402">
        <v>7118370.959999999</v>
      </c>
      <c r="GR18" s="402">
        <v>4026006</v>
      </c>
      <c r="GS18" s="402">
        <v>8322450.2400000002</v>
      </c>
      <c r="GT18" s="402">
        <v>1150290.0720000002</v>
      </c>
      <c r="GU18" s="402">
        <v>3929002.9560000002</v>
      </c>
      <c r="GV18" s="402">
        <v>5285390.76</v>
      </c>
      <c r="GW18" s="402">
        <v>1560900</v>
      </c>
      <c r="GX18" s="402">
        <v>19953990.192000002</v>
      </c>
      <c r="GY18" s="402">
        <v>1148205.6000000001</v>
      </c>
      <c r="GZ18" s="402">
        <v>3744429.6719999998</v>
      </c>
      <c r="HA18" s="402">
        <v>2211457.2719999999</v>
      </c>
      <c r="HB18" s="402">
        <v>74022384.623999998</v>
      </c>
      <c r="HC18" s="402">
        <v>1769919.8760000002</v>
      </c>
      <c r="HD18" s="402">
        <v>8947433.4840000011</v>
      </c>
      <c r="HE18" s="402">
        <v>6721209.3360000011</v>
      </c>
      <c r="HF18" s="402">
        <v>5490214.4279999994</v>
      </c>
      <c r="HG18" s="402">
        <v>11428068.695999999</v>
      </c>
      <c r="HH18" s="402">
        <v>2537640.7199999997</v>
      </c>
      <c r="HI18" s="402">
        <v>43351229.700000003</v>
      </c>
      <c r="HJ18" s="402">
        <v>9107829.4680000003</v>
      </c>
      <c r="HK18" s="402">
        <v>7624318.8000000007</v>
      </c>
      <c r="HL18" s="402">
        <v>4888976.7240000004</v>
      </c>
      <c r="HM18" s="402">
        <v>4239885.3000000007</v>
      </c>
      <c r="HN18" s="402">
        <v>3875628.5999999996</v>
      </c>
      <c r="HO18" s="402">
        <v>4251133.68</v>
      </c>
      <c r="HP18" s="402">
        <v>1335531.2399999998</v>
      </c>
      <c r="HQ18" s="402">
        <v>64585792.5</v>
      </c>
      <c r="HR18" s="402">
        <v>16007130.060000002</v>
      </c>
      <c r="HS18" s="402">
        <v>2547447.7079999996</v>
      </c>
      <c r="HT18" s="402">
        <v>2712300.5760000004</v>
      </c>
      <c r="HU18" s="402">
        <v>2993463.0240000002</v>
      </c>
      <c r="HV18" s="402">
        <v>3689611.1999999997</v>
      </c>
      <c r="HW18" s="402">
        <v>5334538.8000000007</v>
      </c>
      <c r="HX18" s="402">
        <v>3309669.12</v>
      </c>
      <c r="HY18" s="402">
        <v>3827859</v>
      </c>
      <c r="HZ18" s="402">
        <v>2438594.2439999999</v>
      </c>
      <c r="IA18" s="402">
        <v>1543139.1600000001</v>
      </c>
      <c r="IB18" s="402">
        <v>3383579.9280000003</v>
      </c>
      <c r="IC18" s="402">
        <v>393112.80000000005</v>
      </c>
      <c r="ID18" s="402">
        <v>4298849.5200000005</v>
      </c>
      <c r="IE18" s="402">
        <v>1615633.2840000002</v>
      </c>
      <c r="IF18" s="402">
        <v>1389485.4</v>
      </c>
      <c r="IG18" s="402">
        <v>32574574.799999997</v>
      </c>
      <c r="IH18" s="402">
        <v>8169682.5600000005</v>
      </c>
      <c r="II18" s="402">
        <v>5702308.6799999997</v>
      </c>
      <c r="IJ18" s="402">
        <v>7210461.3600000003</v>
      </c>
      <c r="IK18" s="402">
        <v>10168244.267999999</v>
      </c>
      <c r="IL18" s="402">
        <v>2425704.9000000004</v>
      </c>
      <c r="IM18" s="402">
        <v>2826228.5999999996</v>
      </c>
      <c r="IN18" s="402">
        <v>2172473.4000000004</v>
      </c>
      <c r="IO18" s="402">
        <v>1938766.5</v>
      </c>
      <c r="IP18" s="402">
        <v>2462726.7000000002</v>
      </c>
      <c r="IQ18" s="402">
        <v>3081972</v>
      </c>
      <c r="IR18" s="402">
        <v>52401680.123999998</v>
      </c>
      <c r="IS18" s="402">
        <v>12870616.572000001</v>
      </c>
      <c r="IT18" s="402">
        <v>10078074.324000001</v>
      </c>
      <c r="IU18" s="402">
        <v>3472677.6240000003</v>
      </c>
      <c r="IV18" s="402">
        <v>2394772.3679999998</v>
      </c>
      <c r="IW18" s="402">
        <v>964013.94</v>
      </c>
      <c r="IX18" s="402">
        <v>2077920.9720000001</v>
      </c>
      <c r="IY18" s="402">
        <v>1030021.3320000001</v>
      </c>
      <c r="IZ18" s="402">
        <v>829420.44</v>
      </c>
      <c r="JA18" s="402">
        <v>4521458.16</v>
      </c>
      <c r="JB18" s="402">
        <v>2143608.6120000002</v>
      </c>
      <c r="JC18" s="402">
        <v>2415100.5</v>
      </c>
      <c r="JD18" s="402">
        <v>10379571.168000001</v>
      </c>
      <c r="JE18" s="402">
        <v>5581014.8279999997</v>
      </c>
      <c r="JF18" s="402">
        <v>1263771.8640000001</v>
      </c>
      <c r="JG18" s="402">
        <v>1842004.764</v>
      </c>
      <c r="JH18" s="402">
        <v>1207037.5560000001</v>
      </c>
      <c r="JI18" s="402">
        <v>917127.4800000001</v>
      </c>
      <c r="JJ18" s="402">
        <v>14967972.372</v>
      </c>
      <c r="JK18" s="402">
        <v>1378565.4</v>
      </c>
      <c r="JL18" s="402">
        <v>1665924</v>
      </c>
      <c r="JM18" s="402">
        <v>2003292</v>
      </c>
      <c r="JN18" s="402">
        <v>1835639.7479999999</v>
      </c>
      <c r="JO18" s="402">
        <v>4183852.0680000004</v>
      </c>
      <c r="JP18" s="402">
        <v>1032076.5</v>
      </c>
      <c r="JQ18" s="402">
        <v>24161571.384000003</v>
      </c>
      <c r="JR18" s="402">
        <v>3808620.06</v>
      </c>
      <c r="JS18" s="402">
        <v>1626561.9000000001</v>
      </c>
      <c r="JT18" s="402">
        <v>8511271.3079999983</v>
      </c>
      <c r="JU18" s="402">
        <v>5374064.2559999991</v>
      </c>
      <c r="JV18" s="402">
        <v>2811002.0640000002</v>
      </c>
      <c r="JW18" s="402">
        <v>3684477.7919999999</v>
      </c>
      <c r="JX18" s="402">
        <v>2554251.9960000003</v>
      </c>
      <c r="JY18" s="402">
        <v>49774959.516000003</v>
      </c>
      <c r="JZ18" s="402">
        <v>12947119.235999998</v>
      </c>
      <c r="KA18" s="402">
        <v>2784859.3200000003</v>
      </c>
      <c r="KB18" s="402">
        <v>1836549.2999999998</v>
      </c>
      <c r="KC18" s="402">
        <v>6928647.6599999992</v>
      </c>
      <c r="KD18" s="402">
        <v>1109614.392</v>
      </c>
      <c r="KE18" s="402">
        <v>8896616.9639999997</v>
      </c>
      <c r="KF18" s="402">
        <v>7668171.9840000011</v>
      </c>
      <c r="KG18" s="402">
        <v>3070266.6359999999</v>
      </c>
      <c r="KH18" s="402">
        <v>3807015.6719999998</v>
      </c>
      <c r="KI18" s="402">
        <v>3022214.6160000004</v>
      </c>
      <c r="KJ18" s="402">
        <v>2099482.7999999998</v>
      </c>
      <c r="KK18" s="402">
        <v>2433511.7999999998</v>
      </c>
      <c r="KL18" s="402">
        <v>500518.86</v>
      </c>
      <c r="KM18" s="402">
        <v>3092344.3080000002</v>
      </c>
      <c r="KN18" s="402">
        <v>77880093.863999993</v>
      </c>
      <c r="KO18" s="402">
        <v>6349988.8200000003</v>
      </c>
      <c r="KP18" s="402">
        <v>2831252.568</v>
      </c>
      <c r="KQ18" s="402">
        <v>3437350.5719999997</v>
      </c>
      <c r="KR18" s="402">
        <v>3491291.4599999995</v>
      </c>
      <c r="KS18" s="402">
        <v>2077690.7520000001</v>
      </c>
      <c r="KT18" s="402">
        <v>10946987.243999999</v>
      </c>
      <c r="KU18" s="402">
        <v>2252481.84</v>
      </c>
      <c r="KV18" s="402">
        <v>1511619.8879999998</v>
      </c>
      <c r="KW18" s="402">
        <v>16970608.787999999</v>
      </c>
      <c r="KX18" s="402">
        <v>2715603.4799999995</v>
      </c>
      <c r="KY18" s="402">
        <v>4675119.0480000004</v>
      </c>
      <c r="KZ18" s="402">
        <v>7917529.824</v>
      </c>
      <c r="LA18" s="402">
        <v>1946041.4640000002</v>
      </c>
      <c r="LB18" s="402">
        <v>3034015.6799999997</v>
      </c>
      <c r="LC18" s="402">
        <v>29044841.664000001</v>
      </c>
      <c r="LD18" s="402">
        <v>3748875.12</v>
      </c>
      <c r="LE18" s="402">
        <v>70986988.920000002</v>
      </c>
      <c r="LF18" s="402">
        <v>9196913.2800000012</v>
      </c>
      <c r="LG18" s="402">
        <v>8513390.9880000018</v>
      </c>
      <c r="LH18" s="402">
        <v>8305168.067999999</v>
      </c>
      <c r="LI18" s="402">
        <v>2282032.7999999998</v>
      </c>
      <c r="LJ18" s="402">
        <v>2427138</v>
      </c>
      <c r="LK18" s="402">
        <v>1387284.6</v>
      </c>
      <c r="LL18" s="402">
        <v>3187069.8119999995</v>
      </c>
      <c r="LM18" s="402">
        <v>1687747.2240000002</v>
      </c>
      <c r="LN18" s="402">
        <v>5967351</v>
      </c>
      <c r="LO18" s="402">
        <v>1766594.352</v>
      </c>
      <c r="LP18" s="402">
        <v>20524234.752000004</v>
      </c>
      <c r="LQ18" s="402">
        <v>3049750.2719999999</v>
      </c>
      <c r="LR18" s="402">
        <v>1652746.8599999999</v>
      </c>
      <c r="LS18" s="402">
        <v>22435573.391999997</v>
      </c>
      <c r="LT18" s="402">
        <v>33120022.068000004</v>
      </c>
      <c r="LU18" s="402">
        <v>35803955.772</v>
      </c>
      <c r="LV18" s="402">
        <v>10757763.816</v>
      </c>
      <c r="LW18" s="402">
        <v>6528930.8639999991</v>
      </c>
      <c r="LX18" s="402">
        <v>3108200.568</v>
      </c>
      <c r="LY18" s="402">
        <v>2414014.2000000002</v>
      </c>
      <c r="LZ18" s="402">
        <v>4700286.6359999999</v>
      </c>
      <c r="MA18" s="402">
        <v>4691975.568</v>
      </c>
      <c r="MB18" s="402">
        <v>3587211.3119999995</v>
      </c>
      <c r="MC18" s="402">
        <v>8535904.6320000011</v>
      </c>
      <c r="MD18" s="402">
        <v>2006615.88</v>
      </c>
      <c r="ME18" s="402">
        <v>89404268.555999994</v>
      </c>
      <c r="MF18" s="402">
        <v>4314809.3760000002</v>
      </c>
      <c r="MG18" s="402">
        <v>2065586.9640000002</v>
      </c>
      <c r="MH18" s="402">
        <v>3021516</v>
      </c>
      <c r="MI18" s="402">
        <v>2366960.4000000004</v>
      </c>
      <c r="MJ18" s="402">
        <v>4342151.9759999998</v>
      </c>
      <c r="MK18" s="402">
        <v>3964383.4799999995</v>
      </c>
      <c r="ML18" s="402">
        <v>2490733.7999999998</v>
      </c>
      <c r="MM18" s="402">
        <v>4708318.1999999993</v>
      </c>
      <c r="MN18" s="402">
        <v>2829962.4000000004</v>
      </c>
      <c r="MO18" s="402">
        <v>2308043.04</v>
      </c>
      <c r="MP18" s="402">
        <v>2933409.5999999996</v>
      </c>
      <c r="MQ18" s="402">
        <v>53019351.731999993</v>
      </c>
      <c r="MR18" s="402">
        <v>4854945.5999999996</v>
      </c>
      <c r="MS18" s="402">
        <v>2565766.2000000002</v>
      </c>
      <c r="MT18" s="402">
        <v>4232308.8000000007</v>
      </c>
      <c r="MU18" s="402">
        <v>4040859.6240000003</v>
      </c>
      <c r="MV18" s="402">
        <v>3105619.2</v>
      </c>
      <c r="MW18" s="402">
        <v>6867204</v>
      </c>
      <c r="MX18" s="402">
        <v>3901993.1999999997</v>
      </c>
      <c r="MY18" s="402">
        <v>2438638.3200000003</v>
      </c>
      <c r="MZ18" s="402">
        <v>963678</v>
      </c>
      <c r="NA18" s="402">
        <v>1012041.6000000001</v>
      </c>
      <c r="NB18" s="402">
        <v>133448947.16399999</v>
      </c>
      <c r="NC18" s="402">
        <v>14189168.039999999</v>
      </c>
      <c r="ND18" s="402">
        <v>4103131.9799999995</v>
      </c>
      <c r="NE18" s="402">
        <v>28578772.608000003</v>
      </c>
      <c r="NF18" s="402">
        <v>2448963.6960000005</v>
      </c>
      <c r="NG18" s="402">
        <v>10034375.388</v>
      </c>
      <c r="NH18" s="402">
        <v>16136263.103999998</v>
      </c>
      <c r="NI18" s="402">
        <v>16904447.195999999</v>
      </c>
      <c r="NJ18" s="402">
        <v>522624</v>
      </c>
      <c r="NK18" s="402">
        <v>5225446.32</v>
      </c>
      <c r="NL18" s="402">
        <v>3445534.74</v>
      </c>
      <c r="NM18" s="402">
        <v>2299462.2240000004</v>
      </c>
      <c r="NN18" s="402">
        <v>23713677.563999996</v>
      </c>
      <c r="NO18" s="402">
        <v>3512179.0320000001</v>
      </c>
      <c r="NP18" s="402">
        <v>2597439.3720000004</v>
      </c>
      <c r="NQ18" s="402">
        <v>2523347.4239999996</v>
      </c>
      <c r="NR18" s="402">
        <v>1989057.5999999999</v>
      </c>
      <c r="NS18" s="402">
        <v>492836.39999999997</v>
      </c>
      <c r="NT18" s="402">
        <v>1927955.94</v>
      </c>
      <c r="NU18" s="402">
        <v>32283714.263999999</v>
      </c>
      <c r="NV18" s="402">
        <v>17902605.600000001</v>
      </c>
      <c r="NW18" s="402">
        <v>3164210.94</v>
      </c>
      <c r="NX18" s="402">
        <v>1980934.2000000002</v>
      </c>
      <c r="NY18" s="402">
        <v>4756786.8000000007</v>
      </c>
      <c r="NZ18" s="402">
        <v>4408688.1720000003</v>
      </c>
      <c r="OA18" s="402">
        <v>1499353.824</v>
      </c>
      <c r="OB18" s="402">
        <v>48759378</v>
      </c>
      <c r="OC18" s="402">
        <v>8642320.5480000004</v>
      </c>
      <c r="OD18" s="402">
        <v>3700341.24</v>
      </c>
      <c r="OE18" s="402">
        <v>11061378.335999999</v>
      </c>
      <c r="OF18" s="402">
        <v>2623180.4160000002</v>
      </c>
      <c r="OG18" s="402">
        <v>3248712.1680000005</v>
      </c>
      <c r="OH18" s="402">
        <v>6889374</v>
      </c>
      <c r="OI18" s="402">
        <v>2635498.5839999998</v>
      </c>
      <c r="OJ18" s="402">
        <v>4171466.8920000005</v>
      </c>
      <c r="OK18" s="402">
        <v>53615134.763999999</v>
      </c>
      <c r="OL18" s="402">
        <v>11811537.396000002</v>
      </c>
      <c r="OM18" s="402">
        <v>13251490.128</v>
      </c>
      <c r="ON18" s="402">
        <v>7155615.6599999992</v>
      </c>
      <c r="OO18" s="402">
        <v>8589558.9480000008</v>
      </c>
      <c r="OP18" s="402">
        <v>2945564.4479999999</v>
      </c>
      <c r="OQ18" s="402">
        <v>25891546.127999999</v>
      </c>
      <c r="OR18" s="402">
        <v>2984467.2479999997</v>
      </c>
      <c r="OS18" s="402">
        <v>728043.41999999993</v>
      </c>
      <c r="OT18" s="402">
        <v>3851733.5519999997</v>
      </c>
      <c r="OU18" s="402">
        <v>4799314.7759999996</v>
      </c>
      <c r="OV18" s="402">
        <v>13831915.080000002</v>
      </c>
      <c r="OW18" s="402">
        <v>2735651.0520000001</v>
      </c>
      <c r="OX18" s="402">
        <v>1336738.608</v>
      </c>
      <c r="OY18" s="402">
        <v>1112733.2399999998</v>
      </c>
      <c r="OZ18" s="402">
        <v>45497172.744000003</v>
      </c>
      <c r="PA18" s="402">
        <v>3354645.9599999995</v>
      </c>
      <c r="PB18" s="402">
        <v>6968178.9120000005</v>
      </c>
      <c r="PC18" s="402">
        <v>2109836.9280000003</v>
      </c>
      <c r="PD18" s="402">
        <v>6607767.1200000001</v>
      </c>
      <c r="PE18" s="402">
        <v>10899565.847999997</v>
      </c>
      <c r="PF18" s="402">
        <v>3687157.9200000004</v>
      </c>
      <c r="PG18" s="402">
        <v>3294568.2960000001</v>
      </c>
      <c r="PH18" s="402">
        <v>6147866.4000000004</v>
      </c>
      <c r="PI18" s="402">
        <v>3990380.2800000003</v>
      </c>
      <c r="PJ18" s="402">
        <v>7511461.1999999993</v>
      </c>
      <c r="PK18" s="402">
        <v>10926257.988000002</v>
      </c>
      <c r="PL18" s="402">
        <v>2340300.8160000001</v>
      </c>
      <c r="PM18" s="402">
        <v>12747084.684</v>
      </c>
      <c r="PN18" s="402">
        <v>3354093.2520000003</v>
      </c>
      <c r="PO18" s="402">
        <v>1735326.7919999999</v>
      </c>
      <c r="PP18" s="402">
        <v>475926</v>
      </c>
      <c r="PQ18" s="402">
        <v>2628936.96</v>
      </c>
      <c r="PR18" s="402">
        <v>125996949.85199998</v>
      </c>
      <c r="PS18" s="402">
        <v>2716383.5279999999</v>
      </c>
      <c r="PT18" s="402">
        <v>1658926.8120000002</v>
      </c>
      <c r="PU18" s="402">
        <v>10638537.096000001</v>
      </c>
      <c r="PV18" s="402">
        <v>17985985.068000004</v>
      </c>
      <c r="PW18" s="402">
        <v>3544591.9440000001</v>
      </c>
      <c r="PX18" s="402">
        <v>7877954.0040000007</v>
      </c>
      <c r="PY18" s="402">
        <v>3099370.8119999999</v>
      </c>
      <c r="PZ18" s="402">
        <v>8396038.5600000005</v>
      </c>
      <c r="QA18" s="402">
        <v>1751270.4479999999</v>
      </c>
      <c r="QB18" s="402">
        <v>7256129.7359999996</v>
      </c>
      <c r="QC18" s="402">
        <v>2198648.0760000004</v>
      </c>
      <c r="QD18" s="402">
        <v>4227583.68</v>
      </c>
      <c r="QE18" s="402">
        <v>4404436.2479999997</v>
      </c>
      <c r="QF18" s="402">
        <v>5459748.6239999998</v>
      </c>
      <c r="QG18" s="402">
        <v>5085511.7520000003</v>
      </c>
      <c r="QH18" s="402">
        <v>3128995.8</v>
      </c>
      <c r="QI18" s="402">
        <v>2450079.1799999997</v>
      </c>
      <c r="QJ18" s="402">
        <v>1534585.9440000001</v>
      </c>
      <c r="QK18" s="402">
        <v>7245843.9359999998</v>
      </c>
      <c r="QL18" s="402">
        <v>5356176</v>
      </c>
      <c r="QM18" s="402">
        <v>1618665</v>
      </c>
      <c r="QN18" s="402">
        <v>1893137.1960000002</v>
      </c>
      <c r="QO18" s="402">
        <v>1500809.3399999999</v>
      </c>
      <c r="QP18" s="402">
        <v>1049388.8879999998</v>
      </c>
      <c r="QQ18" s="402">
        <v>2038321.3919999998</v>
      </c>
      <c r="QR18" s="402">
        <v>63161612.400000006</v>
      </c>
      <c r="QS18" s="402">
        <v>1419577.7999999998</v>
      </c>
      <c r="QT18" s="402">
        <v>7516809.8279999997</v>
      </c>
      <c r="QU18" s="402">
        <v>3953958.8759999997</v>
      </c>
      <c r="QV18" s="402">
        <v>4077392.4000000004</v>
      </c>
      <c r="QW18" s="402">
        <v>10124991.600000001</v>
      </c>
      <c r="QX18" s="402">
        <v>4717069.3440000005</v>
      </c>
      <c r="QY18" s="402">
        <v>5028705.3000000007</v>
      </c>
      <c r="QZ18" s="402">
        <v>9913136.2559999991</v>
      </c>
      <c r="RA18" s="402">
        <v>1571223</v>
      </c>
      <c r="RB18" s="402">
        <v>4378911</v>
      </c>
      <c r="RC18" s="402">
        <v>1693911</v>
      </c>
      <c r="RD18" s="402">
        <v>1413361.2000000002</v>
      </c>
      <c r="RE18" s="402">
        <v>54573287.099999994</v>
      </c>
      <c r="RF18" s="402">
        <v>13610815.704</v>
      </c>
      <c r="RG18" s="402">
        <v>7065761.2319999998</v>
      </c>
      <c r="RH18" s="402">
        <v>5895931.6799999997</v>
      </c>
      <c r="RI18" s="402">
        <v>4549593.84</v>
      </c>
      <c r="RJ18" s="402">
        <v>5984939.3760000002</v>
      </c>
      <c r="RK18" s="402">
        <v>13788344.399999999</v>
      </c>
      <c r="RL18" s="402">
        <v>3855884.4000000004</v>
      </c>
      <c r="RM18" s="402">
        <v>7029735.5040000007</v>
      </c>
      <c r="RN18" s="402">
        <v>15946217.279999999</v>
      </c>
      <c r="RO18" s="402">
        <v>6968989.9800000004</v>
      </c>
      <c r="RP18" s="402">
        <v>1663905.0719999999</v>
      </c>
      <c r="RQ18" s="402">
        <v>1903103.0279999999</v>
      </c>
      <c r="RR18" s="402">
        <v>7187351.2800000012</v>
      </c>
      <c r="RS18" s="402">
        <v>3409992.24</v>
      </c>
      <c r="RT18" s="402">
        <v>2173012.7999999998</v>
      </c>
      <c r="RU18" s="402">
        <v>4152168.5999999996</v>
      </c>
      <c r="RV18" s="402">
        <v>2083231.2000000002</v>
      </c>
      <c r="RW18" s="402">
        <v>1686023.88</v>
      </c>
      <c r="RX18" s="402">
        <v>1179255.6359999999</v>
      </c>
      <c r="RY18" s="402">
        <v>40790517.92400001</v>
      </c>
      <c r="RZ18" s="402">
        <v>2648461.92</v>
      </c>
      <c r="SA18" s="402">
        <v>3931024.9679999999</v>
      </c>
      <c r="SB18" s="402">
        <v>3795741.4200000004</v>
      </c>
      <c r="SC18" s="402">
        <v>2394326.88</v>
      </c>
      <c r="SD18" s="402">
        <v>1949154</v>
      </c>
      <c r="SE18" s="402">
        <v>4953909</v>
      </c>
      <c r="SF18" s="402">
        <v>11162044.800000001</v>
      </c>
      <c r="SG18" s="402">
        <v>2519301.5999999996</v>
      </c>
      <c r="SH18" s="402">
        <v>2795270.7359999996</v>
      </c>
      <c r="SI18" s="402">
        <v>5188825.1999999993</v>
      </c>
      <c r="SJ18" s="402">
        <v>5079987.3839999996</v>
      </c>
      <c r="SK18" s="402">
        <v>3037371.66</v>
      </c>
      <c r="SL18" s="402">
        <v>1691582.2080000001</v>
      </c>
      <c r="SM18" s="402">
        <v>32592405.228000004</v>
      </c>
      <c r="SN18" s="402">
        <v>944861.39999999991</v>
      </c>
      <c r="SO18" s="402">
        <v>3738090.24</v>
      </c>
      <c r="SP18" s="402">
        <v>2614444.4400000004</v>
      </c>
      <c r="SQ18" s="402">
        <v>1537465.56</v>
      </c>
      <c r="SR18" s="402">
        <v>2826861.0959999999</v>
      </c>
      <c r="SS18" s="402">
        <v>3916350.6960000005</v>
      </c>
      <c r="ST18" s="402">
        <v>4884250.68</v>
      </c>
      <c r="SU18" s="402">
        <v>3645694.68</v>
      </c>
      <c r="SV18" s="402">
        <v>3712641</v>
      </c>
      <c r="SW18" s="402">
        <v>7198596</v>
      </c>
      <c r="SX18" s="402">
        <v>2438593.2000000002</v>
      </c>
      <c r="SY18" s="402">
        <v>18574376.640000001</v>
      </c>
      <c r="SZ18" s="402">
        <v>3682091.0999999996</v>
      </c>
      <c r="TA18" s="402">
        <v>4243780.5</v>
      </c>
      <c r="TB18" s="402">
        <v>7977198.7199999988</v>
      </c>
      <c r="TC18" s="402">
        <v>4210083.8039999995</v>
      </c>
      <c r="TD18" s="402">
        <v>2361792.5159999998</v>
      </c>
      <c r="TE18" s="402">
        <v>2465787.5999999996</v>
      </c>
      <c r="TF18" s="402">
        <v>1255398.6000000001</v>
      </c>
      <c r="TG18" s="402">
        <v>55625395.883999996</v>
      </c>
      <c r="TH18" s="402">
        <v>3330560.2800000003</v>
      </c>
      <c r="TI18" s="402">
        <v>1742639.4000000001</v>
      </c>
      <c r="TJ18" s="402">
        <v>5500661.568</v>
      </c>
      <c r="TK18" s="402">
        <v>7839386.9759999998</v>
      </c>
      <c r="TL18" s="402">
        <v>2928845.9759999998</v>
      </c>
      <c r="TM18" s="402">
        <v>1196247</v>
      </c>
      <c r="TN18" s="402">
        <v>6783006.7199999988</v>
      </c>
      <c r="TO18" s="402">
        <v>2196126.2399999998</v>
      </c>
      <c r="TP18" s="402">
        <v>5024013.3839999996</v>
      </c>
      <c r="TQ18" s="402">
        <v>7435565.459999999</v>
      </c>
      <c r="TR18" s="402">
        <v>2318108.5200000005</v>
      </c>
      <c r="TS18" s="402">
        <v>1534137.3599999999</v>
      </c>
      <c r="TT18" s="402">
        <v>3249439.4519999996</v>
      </c>
      <c r="TU18" s="402">
        <v>3157392.84</v>
      </c>
      <c r="TV18" s="402">
        <v>1956154.2000000002</v>
      </c>
      <c r="TW18" s="402">
        <v>25413387.731999997</v>
      </c>
      <c r="TX18" s="402">
        <v>2678976.0240000002</v>
      </c>
      <c r="TY18" s="402">
        <v>24953021.471999995</v>
      </c>
      <c r="TZ18" s="402">
        <v>5721137.4239999987</v>
      </c>
      <c r="UA18" s="402">
        <v>2307470.7000000002</v>
      </c>
      <c r="UB18" s="402">
        <v>2192287.2000000002</v>
      </c>
      <c r="UC18" s="402">
        <v>14170455.684</v>
      </c>
      <c r="UD18" s="402">
        <v>1979272.7999999998</v>
      </c>
      <c r="UE18" s="402">
        <v>1239125.0639999998</v>
      </c>
      <c r="UF18" s="402">
        <v>2496327</v>
      </c>
      <c r="UG18" s="402">
        <v>2294713.7999999998</v>
      </c>
      <c r="UH18" s="402">
        <v>26610948.875999998</v>
      </c>
      <c r="UI18" s="402">
        <v>6283504.1520000007</v>
      </c>
      <c r="UJ18" s="402">
        <v>3902762.7839999995</v>
      </c>
      <c r="UK18" s="402">
        <v>7931545.4399999995</v>
      </c>
      <c r="UL18" s="402">
        <v>3748986.3599999994</v>
      </c>
      <c r="UM18" s="402">
        <v>3392483.2800000007</v>
      </c>
      <c r="UN18" s="402">
        <v>70903852.331999987</v>
      </c>
      <c r="UO18" s="402">
        <v>4572878.4000000004</v>
      </c>
      <c r="UP18" s="402">
        <v>4194487.8720000004</v>
      </c>
      <c r="UQ18" s="402">
        <v>20144956.596000001</v>
      </c>
      <c r="UR18" s="402">
        <v>34277.040000000001</v>
      </c>
      <c r="US18" s="402">
        <v>3404964.0960000004</v>
      </c>
      <c r="UT18" s="402">
        <v>9804762.5519999992</v>
      </c>
      <c r="UU18" s="402">
        <v>2511106.8480000002</v>
      </c>
      <c r="UV18" s="402">
        <v>3947562.5999999996</v>
      </c>
      <c r="UW18" s="402">
        <v>3206303.088</v>
      </c>
      <c r="UX18" s="402">
        <v>4527361.1999999993</v>
      </c>
      <c r="UY18" s="402">
        <v>11347013.735999998</v>
      </c>
      <c r="UZ18" s="402">
        <v>3443352.3360000001</v>
      </c>
      <c r="VA18" s="402">
        <v>7673052.7680000002</v>
      </c>
      <c r="VB18" s="402">
        <v>1790459.4000000001</v>
      </c>
      <c r="VC18" s="402">
        <v>2240662.4159999997</v>
      </c>
      <c r="VD18" s="402">
        <v>1998688.9920000001</v>
      </c>
      <c r="VE18" s="402">
        <v>2669683.608</v>
      </c>
      <c r="VF18" s="402">
        <v>18745890.695999999</v>
      </c>
      <c r="VG18" s="402">
        <v>1627514.7600000002</v>
      </c>
      <c r="VH18" s="402">
        <v>1844020.7759999998</v>
      </c>
      <c r="VI18" s="402">
        <v>1395103.2000000002</v>
      </c>
      <c r="VJ18" s="402">
        <v>50287222.848000005</v>
      </c>
      <c r="VK18" s="402">
        <v>3938505.5999999996</v>
      </c>
      <c r="VL18" s="402">
        <v>3571031.5200000005</v>
      </c>
      <c r="VM18" s="402">
        <v>13361977.200000001</v>
      </c>
      <c r="VN18" s="402">
        <v>11781139.800000001</v>
      </c>
      <c r="VO18" s="402">
        <v>9709417.6799999997</v>
      </c>
      <c r="VP18" s="402">
        <v>3697463.1119999997</v>
      </c>
      <c r="VQ18" s="402">
        <v>4569721.8000000007</v>
      </c>
      <c r="VR18" s="402">
        <v>4296823.7640000004</v>
      </c>
      <c r="VS18" s="402">
        <v>15321413.628</v>
      </c>
      <c r="VT18" s="402">
        <v>4867971.0359999994</v>
      </c>
      <c r="VU18" s="402">
        <v>7732328.8799999999</v>
      </c>
      <c r="VV18" s="402">
        <v>4902148.7039999999</v>
      </c>
      <c r="VW18" s="402">
        <v>2032812.06</v>
      </c>
      <c r="VX18" s="402">
        <v>2525362.08</v>
      </c>
      <c r="VY18" s="402">
        <v>201194001.22799999</v>
      </c>
      <c r="VZ18" s="402">
        <v>6273623.3279999997</v>
      </c>
      <c r="WA18" s="402">
        <v>4581561.3479999993</v>
      </c>
      <c r="WB18" s="402">
        <v>5872786.1640000008</v>
      </c>
      <c r="WC18" s="402">
        <v>2105356.92</v>
      </c>
      <c r="WD18" s="402">
        <v>5612626.8000000007</v>
      </c>
      <c r="WE18" s="402">
        <v>7745025.6599999992</v>
      </c>
      <c r="WF18" s="402">
        <v>9966750.120000001</v>
      </c>
      <c r="WG18" s="402">
        <v>5448449.1600000001</v>
      </c>
      <c r="WH18" s="402">
        <v>8499829.1520000007</v>
      </c>
      <c r="WI18" s="402">
        <v>2586802.8720000004</v>
      </c>
      <c r="WJ18" s="402">
        <v>24181685.916000001</v>
      </c>
      <c r="WK18" s="402">
        <v>6880137.0479999995</v>
      </c>
      <c r="WL18" s="402">
        <v>8319092.8439999996</v>
      </c>
      <c r="WM18" s="402">
        <v>12635103.960000001</v>
      </c>
      <c r="WN18" s="402">
        <v>7104382.080000001</v>
      </c>
      <c r="WO18" s="402">
        <v>5289341.16</v>
      </c>
      <c r="WP18" s="402">
        <v>9731085.1559999995</v>
      </c>
      <c r="WQ18" s="402">
        <v>3155326.9200000004</v>
      </c>
      <c r="WR18" s="402">
        <v>10151149.127999999</v>
      </c>
      <c r="WS18" s="402">
        <v>27374909.627999999</v>
      </c>
      <c r="WT18" s="402">
        <v>4952675.6999999993</v>
      </c>
      <c r="WU18" s="402">
        <v>2492654.2919999999</v>
      </c>
      <c r="WV18" s="402">
        <v>2274367.92</v>
      </c>
      <c r="WW18" s="402">
        <v>2520165.9000000004</v>
      </c>
      <c r="WX18" s="402">
        <v>2526194.7000000002</v>
      </c>
      <c r="WY18" s="402">
        <v>2366972.5200000005</v>
      </c>
      <c r="WZ18" s="402">
        <v>2309622.0959999999</v>
      </c>
      <c r="XA18" s="402">
        <v>14260429.620000001</v>
      </c>
      <c r="XB18" s="402">
        <v>3303934.1400000006</v>
      </c>
      <c r="XC18" s="402">
        <v>1368646.3200000003</v>
      </c>
      <c r="XD18" s="402">
        <v>1495459.7999999998</v>
      </c>
      <c r="XE18" s="402">
        <v>1505759.52</v>
      </c>
      <c r="XF18" s="402">
        <v>61219715.231999993</v>
      </c>
      <c r="XG18" s="402">
        <v>4826145.5999999996</v>
      </c>
      <c r="XH18" s="402">
        <v>5334482.2559999991</v>
      </c>
      <c r="XI18" s="402">
        <v>26662086.599999998</v>
      </c>
      <c r="XJ18" s="402">
        <v>5573155.1999999993</v>
      </c>
      <c r="XK18" s="402">
        <v>6756588.1200000001</v>
      </c>
      <c r="XL18" s="402">
        <v>9101766.6000000015</v>
      </c>
      <c r="XM18" s="402">
        <v>3357081</v>
      </c>
      <c r="XN18" s="402">
        <v>3765191.4000000004</v>
      </c>
      <c r="XO18" s="402">
        <v>12505571.34</v>
      </c>
      <c r="XP18" s="402">
        <v>6719308.9919999996</v>
      </c>
      <c r="XQ18" s="402">
        <v>2314741.92</v>
      </c>
      <c r="XR18" s="402">
        <v>2465322</v>
      </c>
      <c r="XS18" s="402">
        <v>4176606.3599999994</v>
      </c>
      <c r="XT18" s="402">
        <v>2378502.5999999996</v>
      </c>
      <c r="XU18" s="402">
        <v>1902592.7999999998</v>
      </c>
      <c r="XV18" s="402">
        <v>1878404.4000000001</v>
      </c>
      <c r="XW18" s="402">
        <v>3434663.4000000004</v>
      </c>
      <c r="XX18" s="402">
        <v>2689328.3160000006</v>
      </c>
      <c r="XY18" s="402">
        <v>2302185.3480000002</v>
      </c>
      <c r="XZ18" s="402">
        <v>3648402.3119999995</v>
      </c>
      <c r="YA18" s="402">
        <v>2015370</v>
      </c>
      <c r="YB18" s="402">
        <v>2557680.8279999997</v>
      </c>
      <c r="YC18" s="402">
        <v>75565389</v>
      </c>
      <c r="YD18" s="402">
        <v>4786666.8720000004</v>
      </c>
      <c r="YE18" s="402">
        <v>10482533.460000001</v>
      </c>
      <c r="YF18" s="402">
        <v>2672813.6400000006</v>
      </c>
      <c r="YG18" s="402">
        <v>17698994.640000001</v>
      </c>
      <c r="YH18" s="402">
        <v>4326405.959999999</v>
      </c>
      <c r="YI18" s="402">
        <v>6695820</v>
      </c>
      <c r="YJ18" s="402">
        <v>2813611.08</v>
      </c>
      <c r="YK18" s="402">
        <v>17369279.640000001</v>
      </c>
      <c r="YL18" s="402">
        <v>10785064.464000002</v>
      </c>
      <c r="YM18" s="402">
        <v>4637095.3319999995</v>
      </c>
      <c r="YN18" s="402">
        <v>3546805.0799999996</v>
      </c>
      <c r="YO18" s="402">
        <v>3243798.7199999997</v>
      </c>
      <c r="YP18" s="402">
        <v>2411893.08</v>
      </c>
      <c r="YQ18" s="402">
        <v>1752444.4920000001</v>
      </c>
      <c r="YR18" s="402">
        <v>2122831.2000000002</v>
      </c>
      <c r="YS18" s="402">
        <v>1887325.2000000002</v>
      </c>
      <c r="YT18" s="402">
        <v>22285270.68</v>
      </c>
      <c r="YU18" s="402">
        <v>2232322.7999999998</v>
      </c>
      <c r="YV18" s="402">
        <v>1152031.7999999998</v>
      </c>
      <c r="YW18" s="402">
        <v>3540700.8000000003</v>
      </c>
      <c r="YX18" s="402">
        <v>2943635.4000000004</v>
      </c>
      <c r="YY18" s="402">
        <v>1337995.236</v>
      </c>
      <c r="YZ18" s="402">
        <v>2441674.7999999998</v>
      </c>
      <c r="ZA18" s="402">
        <v>18135553.835999999</v>
      </c>
      <c r="ZB18" s="402">
        <v>1902471.3720000002</v>
      </c>
      <c r="ZC18" s="402">
        <v>4008628.1880000005</v>
      </c>
      <c r="ZD18" s="402">
        <v>3846578.4000000004</v>
      </c>
      <c r="ZE18" s="402">
        <v>1972203.5999999999</v>
      </c>
      <c r="ZF18" s="402">
        <v>4508888.6400000006</v>
      </c>
      <c r="ZG18" s="402">
        <v>1284674.3999999999</v>
      </c>
      <c r="ZH18" s="402">
        <v>1957467.42</v>
      </c>
      <c r="ZI18" s="402">
        <v>9312218.3999999985</v>
      </c>
      <c r="ZJ18" s="402">
        <v>39440395.259999998</v>
      </c>
      <c r="ZK18" s="402">
        <v>2020814.7600000002</v>
      </c>
      <c r="ZL18" s="402">
        <v>6708199.1520000007</v>
      </c>
      <c r="ZM18" s="402">
        <v>18467679.240000002</v>
      </c>
      <c r="ZN18" s="402">
        <v>10832351.748</v>
      </c>
      <c r="ZO18" s="402">
        <v>3050625.96</v>
      </c>
      <c r="ZP18" s="402">
        <v>4714081.32</v>
      </c>
      <c r="ZQ18" s="402">
        <v>8136643.8000000007</v>
      </c>
      <c r="ZR18" s="402">
        <v>6233680.932</v>
      </c>
      <c r="ZS18" s="402">
        <v>12698268.960000001</v>
      </c>
      <c r="ZT18" s="402">
        <v>1324776.9720000001</v>
      </c>
      <c r="ZU18" s="402">
        <v>2600913.3599999994</v>
      </c>
      <c r="ZV18" s="402">
        <v>4380117.959999999</v>
      </c>
      <c r="ZW18" s="402">
        <v>5607596.5079999994</v>
      </c>
      <c r="ZX18" s="402">
        <v>2328503.16</v>
      </c>
      <c r="ZY18" s="402">
        <v>2870226.648</v>
      </c>
      <c r="ZZ18" s="402">
        <v>2882639.88</v>
      </c>
      <c r="AAA18" s="402">
        <v>1790416.8599999999</v>
      </c>
      <c r="AAB18" s="402">
        <v>3445138.9200000004</v>
      </c>
      <c r="AAC18" s="402">
        <v>2250325.7999999998</v>
      </c>
      <c r="AAD18" s="402">
        <v>2172975.2399999998</v>
      </c>
      <c r="AAE18" s="402">
        <v>1776665.94</v>
      </c>
      <c r="AAF18" s="402">
        <v>20970390.144000001</v>
      </c>
      <c r="AAG18" s="402">
        <v>2632068.84</v>
      </c>
      <c r="AAH18" s="402">
        <v>4239258</v>
      </c>
      <c r="AAI18" s="402">
        <v>2359132.7999999998</v>
      </c>
      <c r="AAJ18" s="402">
        <v>2544372</v>
      </c>
      <c r="AAK18" s="402">
        <v>6198176.4000000004</v>
      </c>
      <c r="AAL18" s="402">
        <v>2572623.12</v>
      </c>
      <c r="AAM18" s="402">
        <v>137219715.19199997</v>
      </c>
      <c r="AAN18" s="402">
        <v>3840619.44</v>
      </c>
      <c r="AAO18" s="402">
        <v>1838897.4000000001</v>
      </c>
      <c r="AAP18" s="402">
        <v>8330308.5119999992</v>
      </c>
      <c r="AAQ18" s="402">
        <v>4160934.5400000005</v>
      </c>
      <c r="AAR18" s="402">
        <v>3440319.264</v>
      </c>
      <c r="AAS18" s="402">
        <v>3779153.0400000005</v>
      </c>
      <c r="AAT18" s="402">
        <v>7452805.8479999993</v>
      </c>
      <c r="AAU18" s="402">
        <v>9500457.9959999993</v>
      </c>
      <c r="AAV18" s="402">
        <v>2335595.3279999997</v>
      </c>
      <c r="AAW18" s="402">
        <v>3683423.1359999995</v>
      </c>
      <c r="AAX18" s="402">
        <v>18134643.563999999</v>
      </c>
      <c r="AAY18" s="402">
        <v>12333854.399999999</v>
      </c>
      <c r="AAZ18" s="402">
        <v>1577302.5840000003</v>
      </c>
      <c r="ABA18" s="402">
        <v>2835588.216</v>
      </c>
      <c r="ABB18" s="402">
        <v>2839326.9840000002</v>
      </c>
      <c r="ABC18" s="402">
        <v>1402033.9080000003</v>
      </c>
      <c r="ABD18" s="402">
        <v>2388149.8440000005</v>
      </c>
      <c r="ABE18" s="402">
        <v>2019009.3599999999</v>
      </c>
      <c r="ABF18" s="402">
        <v>22122805.895999998</v>
      </c>
      <c r="ABG18" s="402">
        <v>17612563.968000002</v>
      </c>
      <c r="ABH18" s="402">
        <v>2332623.8039999995</v>
      </c>
      <c r="ABI18" s="402">
        <v>1556478.2039999999</v>
      </c>
      <c r="ABJ18" s="402">
        <v>2162038.4759999998</v>
      </c>
      <c r="ABK18" s="402">
        <v>1500927.3840000001</v>
      </c>
      <c r="ABL18" s="402">
        <v>1164309</v>
      </c>
      <c r="ABM18" s="402">
        <v>24616225.824000001</v>
      </c>
      <c r="ABN18" s="402">
        <v>3734037.3599999994</v>
      </c>
      <c r="ABO18" s="402">
        <v>2720616.0959999999</v>
      </c>
      <c r="ABP18" s="402">
        <v>4128109.6439999999</v>
      </c>
      <c r="ABQ18" s="402">
        <v>6838825.3200000003</v>
      </c>
      <c r="ABR18" s="402">
        <v>2761765.92</v>
      </c>
      <c r="ABS18" s="402">
        <v>3289964.9160000002</v>
      </c>
      <c r="ABT18" s="402">
        <v>5278455.7199999988</v>
      </c>
      <c r="ABU18" s="402">
        <v>1002145.6799999999</v>
      </c>
      <c r="ABV18" s="402">
        <v>38924721.120000005</v>
      </c>
      <c r="ABW18" s="402">
        <v>6229940.2800000012</v>
      </c>
      <c r="ABX18" s="402">
        <v>5770528.4639999997</v>
      </c>
      <c r="ABY18" s="402">
        <v>3515419.8000000003</v>
      </c>
      <c r="ABZ18" s="402">
        <v>2186252.784</v>
      </c>
      <c r="ACA18" s="402">
        <v>7065970.3079999993</v>
      </c>
      <c r="ACB18" s="402">
        <v>1662954</v>
      </c>
      <c r="ACC18" s="402">
        <v>2701937.0640000002</v>
      </c>
      <c r="ACD18" s="402">
        <v>1942348.7399999998</v>
      </c>
      <c r="ACE18" s="402">
        <v>4815677.9640000006</v>
      </c>
      <c r="ACF18" s="402">
        <v>1869207.2999999998</v>
      </c>
      <c r="ACG18" s="402">
        <v>52588781.556000009</v>
      </c>
      <c r="ACH18" s="402">
        <v>2950352.4000000004</v>
      </c>
      <c r="ACI18" s="402">
        <v>5649851.568</v>
      </c>
      <c r="ACJ18" s="402">
        <v>5140154.5920000002</v>
      </c>
      <c r="ACK18" s="402">
        <v>2989336.8</v>
      </c>
      <c r="ACL18" s="402">
        <v>4069491.5999999996</v>
      </c>
      <c r="ACM18" s="402">
        <v>5596207.1999999993</v>
      </c>
      <c r="ACN18" s="402">
        <v>13153235.687999999</v>
      </c>
      <c r="ACO18" s="402">
        <v>18787561.044</v>
      </c>
      <c r="ACP18" s="402">
        <v>3619014</v>
      </c>
      <c r="ACQ18" s="402">
        <v>5779584</v>
      </c>
      <c r="ACR18" s="402">
        <v>5324029.3679999989</v>
      </c>
      <c r="ACS18" s="402">
        <v>3909784.4640000006</v>
      </c>
      <c r="ACT18" s="402">
        <v>13983627.552000001</v>
      </c>
      <c r="ACU18" s="402">
        <v>6456194.3999999994</v>
      </c>
      <c r="ACV18" s="402">
        <v>5063328.6239999998</v>
      </c>
      <c r="ACW18" s="402">
        <v>3147423.5999999996</v>
      </c>
      <c r="ACX18" s="402">
        <v>2803390.0079999994</v>
      </c>
      <c r="ACY18" s="402">
        <v>2698274.2079999996</v>
      </c>
      <c r="ACZ18" s="402">
        <v>2450224.7999999998</v>
      </c>
      <c r="ADA18" s="402">
        <v>2156307.2399999998</v>
      </c>
      <c r="ADB18" s="402">
        <v>1169058</v>
      </c>
      <c r="ADC18" s="402">
        <v>2741911.8</v>
      </c>
      <c r="ADD18" s="402">
        <v>17345196.780000001</v>
      </c>
      <c r="ADE18" s="402">
        <v>12154595.195999999</v>
      </c>
      <c r="ADF18" s="402">
        <v>894680.28</v>
      </c>
      <c r="ADG18" s="402">
        <v>1699245.72</v>
      </c>
      <c r="ADH18" s="402">
        <v>5247362.9399999995</v>
      </c>
      <c r="ADI18" s="402">
        <v>1233478.7999999998</v>
      </c>
      <c r="ADJ18" s="402">
        <v>2344704.6120000002</v>
      </c>
      <c r="ADK18" s="402">
        <v>2292651.1799999997</v>
      </c>
      <c r="ADL18" s="402">
        <v>4224016.8000000007</v>
      </c>
      <c r="ADM18" s="402">
        <v>76702643.508000016</v>
      </c>
      <c r="ADN18" s="402">
        <v>8086324.8719999995</v>
      </c>
      <c r="ADO18" s="402">
        <v>6551560.5119999992</v>
      </c>
      <c r="ADP18" s="402">
        <v>15137101.356000002</v>
      </c>
      <c r="ADQ18" s="402">
        <v>1311841.8480000002</v>
      </c>
      <c r="ADR18" s="402">
        <v>1764266.94</v>
      </c>
      <c r="ADS18" s="402">
        <v>3417040.9079999998</v>
      </c>
      <c r="ADT18" s="402">
        <v>1316208</v>
      </c>
      <c r="ADU18" s="402">
        <v>78989970.071999997</v>
      </c>
      <c r="ADV18" s="402">
        <v>12893054.640000001</v>
      </c>
      <c r="ADW18" s="402">
        <v>9270563.3159999996</v>
      </c>
      <c r="ADX18" s="402">
        <v>2705854.9680000003</v>
      </c>
      <c r="ADY18" s="402">
        <v>3675662.2559999996</v>
      </c>
      <c r="ADZ18" s="402">
        <v>5891268.9840000011</v>
      </c>
      <c r="AEA18" s="402">
        <v>4337154</v>
      </c>
      <c r="AEB18" s="402">
        <v>3829098</v>
      </c>
      <c r="AEC18" s="402">
        <v>2671740.5999999996</v>
      </c>
      <c r="AED18" s="402">
        <v>2209598.6040000003</v>
      </c>
      <c r="AEE18" s="402">
        <v>3298576.7279999997</v>
      </c>
      <c r="AEF18" s="402">
        <v>9173795.9639999997</v>
      </c>
      <c r="AEG18" s="402">
        <v>2355086.0999999996</v>
      </c>
      <c r="AEH18" s="402">
        <v>4480004.040000001</v>
      </c>
      <c r="AEI18" s="402">
        <v>4345793.9039999992</v>
      </c>
      <c r="AEJ18" s="402">
        <v>3287630.7240000004</v>
      </c>
      <c r="AEK18" s="402">
        <v>2150352.42</v>
      </c>
      <c r="AEL18" s="402">
        <v>7264456.8000000007</v>
      </c>
      <c r="AEM18" s="402">
        <v>1806492</v>
      </c>
      <c r="AEN18" s="402">
        <v>8003240.4480000008</v>
      </c>
      <c r="AEO18" s="402">
        <v>59200096.307999998</v>
      </c>
      <c r="AEP18" s="402">
        <v>7818989.6999999993</v>
      </c>
      <c r="AEQ18" s="402">
        <v>6189763.9199999999</v>
      </c>
      <c r="AER18" s="402">
        <v>4953004.1999999993</v>
      </c>
      <c r="AES18" s="402">
        <v>3866085</v>
      </c>
      <c r="AET18" s="402">
        <v>11888881.919999998</v>
      </c>
      <c r="AEU18" s="402">
        <v>3196885.26</v>
      </c>
      <c r="AEV18" s="402">
        <v>5834031.5999999996</v>
      </c>
      <c r="AEW18" s="402">
        <v>2535827.3039999995</v>
      </c>
      <c r="AEX18" s="402">
        <v>2983435.2</v>
      </c>
      <c r="AEY18" s="402">
        <v>33066690.072000001</v>
      </c>
      <c r="AEZ18" s="402">
        <v>17134490.964000002</v>
      </c>
      <c r="AFA18" s="402">
        <v>10612204.800000001</v>
      </c>
      <c r="AFB18" s="402">
        <v>6110444.2800000012</v>
      </c>
      <c r="AFC18" s="402">
        <v>12397641.539999999</v>
      </c>
      <c r="AFD18" s="402">
        <v>8282439.432000001</v>
      </c>
      <c r="AFE18" s="402">
        <v>4767084</v>
      </c>
      <c r="AFF18" s="402">
        <v>4536039.4799999995</v>
      </c>
      <c r="AFG18" s="402">
        <v>3368681.8560000001</v>
      </c>
      <c r="AFH18" s="402">
        <v>11000897.796</v>
      </c>
      <c r="AFI18" s="402">
        <v>4751076</v>
      </c>
      <c r="AFJ18" s="402">
        <v>4959406.5600000005</v>
      </c>
      <c r="AFK18" s="402">
        <v>5384804.4000000004</v>
      </c>
      <c r="AFL18" s="402">
        <v>51932426.939999998</v>
      </c>
      <c r="AFM18" s="402">
        <v>7577491.5600000005</v>
      </c>
      <c r="AFN18" s="402">
        <v>7863186</v>
      </c>
      <c r="AFO18" s="402">
        <v>3303614.4000000004</v>
      </c>
      <c r="AFP18" s="402">
        <v>5569897.3200000003</v>
      </c>
      <c r="AFQ18" s="402">
        <v>2470734</v>
      </c>
      <c r="AFR18" s="402">
        <v>2364271.2000000002</v>
      </c>
      <c r="AFS18" s="402">
        <v>6927585</v>
      </c>
      <c r="AFT18" s="402">
        <v>6922184.2559999991</v>
      </c>
      <c r="AFU18" s="402">
        <v>2541284.4000000004</v>
      </c>
      <c r="AFV18" s="402">
        <v>6656094.3839999996</v>
      </c>
      <c r="AFW18" s="402">
        <v>2931663.96</v>
      </c>
      <c r="AFX18" s="402">
        <v>38093634.408</v>
      </c>
      <c r="AFY18" s="402">
        <v>1895177.9759999998</v>
      </c>
      <c r="AFZ18" s="402">
        <v>2877282.1320000002</v>
      </c>
      <c r="AGA18" s="402">
        <v>2937861.3</v>
      </c>
      <c r="AGB18" s="402">
        <v>5038881.3000000007</v>
      </c>
      <c r="AGC18" s="402">
        <v>4537558.9440000001</v>
      </c>
      <c r="AGD18" s="402">
        <v>1632277.6799999997</v>
      </c>
      <c r="AGE18" s="402">
        <v>2410824</v>
      </c>
      <c r="AGF18" s="402">
        <v>1550514.6600000001</v>
      </c>
      <c r="AGG18" s="402">
        <v>2356415.64</v>
      </c>
      <c r="AGH18" s="402">
        <v>2350849.44</v>
      </c>
      <c r="AGI18" s="402">
        <v>38845894.236000001</v>
      </c>
      <c r="AGJ18" s="402">
        <v>5261819.2679999992</v>
      </c>
      <c r="AGK18" s="402">
        <v>4162493.2559999996</v>
      </c>
      <c r="AGL18" s="402">
        <v>1333600.068</v>
      </c>
      <c r="AGM18" s="402">
        <v>9038162.9399999995</v>
      </c>
      <c r="AGN18" s="402">
        <v>2604914.7719999999</v>
      </c>
      <c r="AGO18" s="402">
        <v>2197921.9679999999</v>
      </c>
      <c r="AGP18" s="402">
        <v>2258784.66</v>
      </c>
      <c r="AGQ18" s="402">
        <v>110441204.448</v>
      </c>
      <c r="AGR18" s="402">
        <v>46262654.280000001</v>
      </c>
      <c r="AGS18" s="402">
        <v>1853047.2000000002</v>
      </c>
      <c r="AGT18" s="402">
        <v>6123438.7559999991</v>
      </c>
      <c r="AGU18" s="402">
        <v>10449497.603999998</v>
      </c>
      <c r="AGV18" s="402">
        <v>5252787.5999999996</v>
      </c>
      <c r="AGW18" s="402">
        <v>3809836.44</v>
      </c>
      <c r="AGX18" s="402">
        <v>4623273.1439999994</v>
      </c>
      <c r="AGY18" s="402">
        <v>2234634.7199999997</v>
      </c>
      <c r="AGZ18" s="402">
        <v>3834568.5</v>
      </c>
      <c r="AHA18" s="402">
        <v>5217166.1999999993</v>
      </c>
      <c r="AHB18" s="402">
        <v>2125046.88</v>
      </c>
      <c r="AHC18" s="402">
        <v>2246217.7320000003</v>
      </c>
      <c r="AHD18" s="402">
        <v>2685200.1359999999</v>
      </c>
      <c r="AHE18" s="402">
        <v>2016151.824</v>
      </c>
      <c r="AHF18" s="402">
        <v>2546418.0120000001</v>
      </c>
      <c r="AHG18" s="402">
        <v>2103371.04</v>
      </c>
      <c r="AHH18" s="402">
        <v>12726467.772000002</v>
      </c>
      <c r="AHI18" s="402">
        <v>2848957.2</v>
      </c>
      <c r="AHJ18" s="402">
        <v>3606950.88</v>
      </c>
      <c r="AHK18" s="402">
        <v>4201967.1839999994</v>
      </c>
      <c r="AHL18" s="402">
        <v>9745501.6920000017</v>
      </c>
      <c r="AHM18" s="402">
        <v>2993877.3599999994</v>
      </c>
      <c r="AHN18" s="402">
        <v>3261627</v>
      </c>
    </row>
    <row r="19" spans="1:902">
      <c r="A19" s="400" t="s">
        <v>25</v>
      </c>
      <c r="B19" s="401" t="s">
        <v>26</v>
      </c>
      <c r="C19" s="402">
        <v>490605098.84400004</v>
      </c>
      <c r="D19" s="402">
        <v>114626951.064</v>
      </c>
      <c r="E19" s="402">
        <v>29190822.767999999</v>
      </c>
      <c r="F19" s="402">
        <v>42827749.428000003</v>
      </c>
      <c r="G19" s="402">
        <v>53476029.684</v>
      </c>
      <c r="H19" s="402">
        <v>45780666.359999999</v>
      </c>
      <c r="I19" s="402">
        <v>22938484.151999999</v>
      </c>
      <c r="J19" s="402">
        <v>95216501.736000001</v>
      </c>
      <c r="K19" s="402">
        <v>47138117.111999996</v>
      </c>
      <c r="L19" s="402">
        <v>37331149.547999993</v>
      </c>
      <c r="M19" s="402">
        <v>104107614.01199999</v>
      </c>
      <c r="N19" s="402">
        <v>46660929.756000005</v>
      </c>
      <c r="O19" s="402">
        <v>80105361.431999996</v>
      </c>
      <c r="P19" s="402">
        <v>64710971.88000001</v>
      </c>
      <c r="Q19" s="402">
        <v>34316340.420000002</v>
      </c>
      <c r="R19" s="402">
        <v>21426567.18</v>
      </c>
      <c r="S19" s="402">
        <v>25653844.163999997</v>
      </c>
      <c r="T19" s="402">
        <v>52232588.964000002</v>
      </c>
      <c r="U19" s="402">
        <v>18435212.088</v>
      </c>
      <c r="V19" s="402">
        <v>28583587.512000002</v>
      </c>
      <c r="W19" s="402">
        <v>32192324.388</v>
      </c>
      <c r="X19" s="402">
        <v>29654142.84</v>
      </c>
      <c r="Y19" s="402">
        <v>26054615.604000002</v>
      </c>
      <c r="Z19" s="402">
        <v>13835041.476</v>
      </c>
      <c r="AA19" s="402">
        <v>592372181.77200007</v>
      </c>
      <c r="AB19" s="402">
        <v>51271769.171999998</v>
      </c>
      <c r="AC19" s="402">
        <v>79580524.440000013</v>
      </c>
      <c r="AD19" s="402">
        <v>31314728.063999999</v>
      </c>
      <c r="AE19" s="402">
        <v>82901073.420000002</v>
      </c>
      <c r="AF19" s="402">
        <v>45079575.995999992</v>
      </c>
      <c r="AG19" s="402">
        <v>66350607.840000004</v>
      </c>
      <c r="AH19" s="402">
        <v>47234356.055999994</v>
      </c>
      <c r="AI19" s="402">
        <v>45570694.140000001</v>
      </c>
      <c r="AJ19" s="402">
        <v>38737775.219999999</v>
      </c>
      <c r="AK19" s="402">
        <v>27680588.004000001</v>
      </c>
      <c r="AL19" s="402">
        <v>28117319.316</v>
      </c>
      <c r="AM19" s="402">
        <v>18300519.096000001</v>
      </c>
      <c r="AN19" s="402">
        <v>36144684</v>
      </c>
      <c r="AO19" s="402">
        <v>30020228.411999997</v>
      </c>
      <c r="AP19" s="402">
        <v>54224250.059999995</v>
      </c>
      <c r="AQ19" s="402">
        <v>42468626.328000002</v>
      </c>
      <c r="AR19" s="402">
        <v>5611480.9440000001</v>
      </c>
      <c r="AS19" s="402">
        <v>363346271.26800001</v>
      </c>
      <c r="AT19" s="402">
        <v>54620916.396000005</v>
      </c>
      <c r="AU19" s="402">
        <v>36857633.028000005</v>
      </c>
      <c r="AV19" s="402">
        <v>57632775.636</v>
      </c>
      <c r="AW19" s="402">
        <v>43848548.471999995</v>
      </c>
      <c r="AX19" s="402">
        <v>30432000.359999999</v>
      </c>
      <c r="AY19" s="402">
        <v>36582160.008000001</v>
      </c>
      <c r="AZ19" s="402">
        <v>55029442.223999999</v>
      </c>
      <c r="BA19" s="402">
        <v>129534406.73999999</v>
      </c>
      <c r="BB19" s="402">
        <v>26335571.592</v>
      </c>
      <c r="BC19" s="402">
        <v>41710353.600000001</v>
      </c>
      <c r="BD19" s="402">
        <v>65682508.535999991</v>
      </c>
      <c r="BE19" s="402">
        <v>23912515.715999998</v>
      </c>
      <c r="BF19" s="402">
        <v>19118539.356000002</v>
      </c>
      <c r="BG19" s="402">
        <v>22974995.34</v>
      </c>
      <c r="BH19" s="402">
        <v>346660125.2759999</v>
      </c>
      <c r="BI19" s="402">
        <v>20981500.643999998</v>
      </c>
      <c r="BJ19" s="402">
        <v>16622655.095999999</v>
      </c>
      <c r="BK19" s="402">
        <v>31976484</v>
      </c>
      <c r="BL19" s="402">
        <v>44421733.164000005</v>
      </c>
      <c r="BM19" s="402">
        <v>61101927.888000004</v>
      </c>
      <c r="BN19" s="402">
        <v>22534288.644000001</v>
      </c>
      <c r="BO19" s="402">
        <v>27909341.460000001</v>
      </c>
      <c r="BP19" s="402">
        <v>21455339.184000004</v>
      </c>
      <c r="BQ19" s="402">
        <v>24238504.643999998</v>
      </c>
      <c r="BR19" s="402">
        <v>12421903.344000001</v>
      </c>
      <c r="BS19" s="402">
        <v>15087584.52</v>
      </c>
      <c r="BT19" s="402">
        <v>91578537.359999999</v>
      </c>
      <c r="BU19" s="402">
        <v>12903721.691999998</v>
      </c>
      <c r="BV19" s="402">
        <v>12944247.48</v>
      </c>
      <c r="BW19" s="402">
        <v>300817777.34400004</v>
      </c>
      <c r="BX19" s="402">
        <v>182704919.91599995</v>
      </c>
      <c r="BY19" s="402">
        <v>45191472</v>
      </c>
      <c r="BZ19" s="402">
        <v>31665549.671999998</v>
      </c>
      <c r="CA19" s="402">
        <v>65399571.095999993</v>
      </c>
      <c r="CB19" s="402">
        <v>45842110.259999998</v>
      </c>
      <c r="CC19" s="402">
        <v>45369267.504000008</v>
      </c>
      <c r="CD19" s="402">
        <v>7145118</v>
      </c>
      <c r="CE19" s="402">
        <v>6812050.2599999988</v>
      </c>
      <c r="CF19" s="402">
        <v>599464138.58399999</v>
      </c>
      <c r="CG19" s="402">
        <v>43320497.807999998</v>
      </c>
      <c r="CH19" s="402">
        <v>78930171.035999984</v>
      </c>
      <c r="CI19" s="402">
        <v>34924860.899999999</v>
      </c>
      <c r="CJ19" s="402">
        <v>39259492.932000004</v>
      </c>
      <c r="CK19" s="402">
        <v>50684482.836000003</v>
      </c>
      <c r="CL19" s="402">
        <v>35715381.935999997</v>
      </c>
      <c r="CM19" s="402">
        <v>57965196.023999996</v>
      </c>
      <c r="CN19" s="402">
        <v>22255370.711999997</v>
      </c>
      <c r="CO19" s="402">
        <v>41543171.604000002</v>
      </c>
      <c r="CP19" s="402">
        <v>29075556.840000004</v>
      </c>
      <c r="CQ19" s="402">
        <v>58066945.067999989</v>
      </c>
      <c r="CR19" s="402">
        <v>30942279.168000001</v>
      </c>
      <c r="CS19" s="402">
        <v>302962050.09599996</v>
      </c>
      <c r="CT19" s="402">
        <v>34674588</v>
      </c>
      <c r="CU19" s="402">
        <v>42896774.328000002</v>
      </c>
      <c r="CV19" s="402">
        <v>55016561.088000007</v>
      </c>
      <c r="CW19" s="402">
        <v>29412194.063999996</v>
      </c>
      <c r="CX19" s="402">
        <v>54467935.992000006</v>
      </c>
      <c r="CY19" s="402">
        <v>37680772.895999998</v>
      </c>
      <c r="CZ19" s="402">
        <v>14631315.215999998</v>
      </c>
      <c r="DA19" s="402">
        <v>312520851.99599999</v>
      </c>
      <c r="DB19" s="402">
        <v>49457488.452000007</v>
      </c>
      <c r="DC19" s="402">
        <v>98555114.592000008</v>
      </c>
      <c r="DD19" s="402">
        <v>98221950.096000016</v>
      </c>
      <c r="DE19" s="402">
        <v>35412249.552000009</v>
      </c>
      <c r="DF19" s="402">
        <v>54216359.292000003</v>
      </c>
      <c r="DG19" s="402">
        <v>47555317.788000003</v>
      </c>
      <c r="DH19" s="402">
        <v>14373892.404000001</v>
      </c>
      <c r="DI19" s="402">
        <v>27659285.243999999</v>
      </c>
      <c r="DJ19" s="402">
        <v>29656113.275999997</v>
      </c>
      <c r="DK19" s="402">
        <v>73528450.439999998</v>
      </c>
      <c r="DL19" s="402">
        <v>218871208.58399999</v>
      </c>
      <c r="DM19" s="402">
        <v>220698970.86000001</v>
      </c>
      <c r="DN19" s="402">
        <v>43786515.000000007</v>
      </c>
      <c r="DO19" s="402">
        <v>30839977.32</v>
      </c>
      <c r="DP19" s="402">
        <v>58644179.976000004</v>
      </c>
      <c r="DQ19" s="402">
        <v>37629575.651999995</v>
      </c>
      <c r="DR19" s="402">
        <v>34966350.960000001</v>
      </c>
      <c r="DS19" s="402">
        <v>35041978.452000007</v>
      </c>
      <c r="DT19" s="402">
        <v>13113298.200000001</v>
      </c>
      <c r="DU19" s="402">
        <v>697376182.89599991</v>
      </c>
      <c r="DV19" s="402">
        <v>35557484.267999999</v>
      </c>
      <c r="DW19" s="402">
        <v>52928118.564000003</v>
      </c>
      <c r="DX19" s="402">
        <v>50206516.704000011</v>
      </c>
      <c r="DY19" s="402">
        <v>53892937.884000011</v>
      </c>
      <c r="DZ19" s="402">
        <v>45633203.280000001</v>
      </c>
      <c r="EA19" s="402">
        <v>69387447.936000004</v>
      </c>
      <c r="EB19" s="402">
        <v>42288085.872000001</v>
      </c>
      <c r="EC19" s="402">
        <v>59094138.047999993</v>
      </c>
      <c r="ED19" s="402">
        <v>226851588.69599995</v>
      </c>
      <c r="EE19" s="402">
        <v>193718325.44399995</v>
      </c>
      <c r="EF19" s="402">
        <v>42674952.876000002</v>
      </c>
      <c r="EG19" s="402">
        <v>40799923.535999998</v>
      </c>
      <c r="EH19" s="402">
        <v>46256394.732000008</v>
      </c>
      <c r="EI19" s="402">
        <v>55569647.675999999</v>
      </c>
      <c r="EJ19" s="402">
        <v>83757647.844000012</v>
      </c>
      <c r="EK19" s="402">
        <v>30359401.199999999</v>
      </c>
      <c r="EL19" s="402">
        <v>34563484.212000005</v>
      </c>
      <c r="EM19" s="402">
        <v>417700108.116</v>
      </c>
      <c r="EN19" s="402">
        <v>36127676.004000001</v>
      </c>
      <c r="EO19" s="402">
        <v>38309758.295999996</v>
      </c>
      <c r="EP19" s="402">
        <v>32665916.124000002</v>
      </c>
      <c r="EQ19" s="402">
        <v>18717819.287999999</v>
      </c>
      <c r="ER19" s="402">
        <v>19708876.643999998</v>
      </c>
      <c r="ES19" s="402">
        <v>46573253.807999998</v>
      </c>
      <c r="ET19" s="402">
        <v>42607193.256000005</v>
      </c>
      <c r="EU19" s="402">
        <v>29800676.399999999</v>
      </c>
      <c r="EV19" s="402">
        <v>300804635.63999999</v>
      </c>
      <c r="EW19" s="402">
        <v>21595017.024</v>
      </c>
      <c r="EX19" s="402">
        <v>30657402.588</v>
      </c>
      <c r="EY19" s="402">
        <v>43247443.355999999</v>
      </c>
      <c r="EZ19" s="402">
        <v>58096035.52799999</v>
      </c>
      <c r="FA19" s="402">
        <v>45699717.528000005</v>
      </c>
      <c r="FB19" s="402">
        <v>53281488.731999993</v>
      </c>
      <c r="FC19" s="402">
        <v>27361611.096000001</v>
      </c>
      <c r="FD19" s="402">
        <v>23823293.952000003</v>
      </c>
      <c r="FE19" s="402">
        <v>18873152.123999998</v>
      </c>
      <c r="FF19" s="402">
        <v>16991920.247999996</v>
      </c>
      <c r="FG19" s="402">
        <v>8462394.1920000017</v>
      </c>
      <c r="FH19" s="402">
        <v>250046169.48000002</v>
      </c>
      <c r="FI19" s="402">
        <v>31933281.600000001</v>
      </c>
      <c r="FJ19" s="402">
        <v>39000842.856000006</v>
      </c>
      <c r="FK19" s="402">
        <v>38531742.984000005</v>
      </c>
      <c r="FL19" s="402">
        <v>52908684.491999999</v>
      </c>
      <c r="FM19" s="402">
        <v>45286658.675999999</v>
      </c>
      <c r="FN19" s="402">
        <v>10760185.199999999</v>
      </c>
      <c r="FO19" s="402">
        <v>3778431.3960000002</v>
      </c>
      <c r="FP19" s="402">
        <v>553020280.06799996</v>
      </c>
      <c r="FQ19" s="402">
        <v>33768690.840000004</v>
      </c>
      <c r="FR19" s="402">
        <v>51067900.056000002</v>
      </c>
      <c r="FS19" s="402">
        <v>38596655.736000001</v>
      </c>
      <c r="FT19" s="402">
        <v>60436088.244000003</v>
      </c>
      <c r="FU19" s="402">
        <v>34166711.219999999</v>
      </c>
      <c r="FV19" s="402">
        <v>71196644.712000012</v>
      </c>
      <c r="FW19" s="402">
        <v>45836468.556000002</v>
      </c>
      <c r="FX19" s="402">
        <v>44382377.004000001</v>
      </c>
      <c r="FY19" s="402">
        <v>37927417.079999998</v>
      </c>
      <c r="FZ19" s="402">
        <v>68541501.479999989</v>
      </c>
      <c r="GA19" s="402">
        <v>38040476.388000004</v>
      </c>
      <c r="GB19" s="402">
        <v>23002829.687999997</v>
      </c>
      <c r="GC19" s="402">
        <v>5494224.4919999996</v>
      </c>
      <c r="GD19" s="402">
        <v>310527696.61199999</v>
      </c>
      <c r="GE19" s="402">
        <v>30559528.68</v>
      </c>
      <c r="GF19" s="402">
        <v>37025986.403999999</v>
      </c>
      <c r="GG19" s="402">
        <v>62024489.112000003</v>
      </c>
      <c r="GH19" s="402">
        <v>43014387.995999999</v>
      </c>
      <c r="GI19" s="402">
        <v>32433220.871999998</v>
      </c>
      <c r="GJ19" s="402">
        <v>34161681.684</v>
      </c>
      <c r="GK19" s="402">
        <v>82621249.547999993</v>
      </c>
      <c r="GL19" s="402">
        <v>29825703.287999995</v>
      </c>
      <c r="GM19" s="402">
        <v>8249685.7800000003</v>
      </c>
      <c r="GN19" s="402">
        <v>7769241.3960000006</v>
      </c>
      <c r="GO19" s="402">
        <v>6992993.987999999</v>
      </c>
      <c r="GP19" s="402">
        <v>239531985.38400003</v>
      </c>
      <c r="GQ19" s="402">
        <v>54990126.456</v>
      </c>
      <c r="GR19" s="402">
        <v>35532470.507999994</v>
      </c>
      <c r="GS19" s="402">
        <v>49389348.012000002</v>
      </c>
      <c r="GT19" s="402">
        <v>18916191.120000001</v>
      </c>
      <c r="GU19" s="402">
        <v>36896924.807999998</v>
      </c>
      <c r="GV19" s="402">
        <v>39070018.068000004</v>
      </c>
      <c r="GW19" s="402">
        <v>23069352.780000001</v>
      </c>
      <c r="GX19" s="402">
        <v>266007651.16800007</v>
      </c>
      <c r="GY19" s="402">
        <v>30399532.800000001</v>
      </c>
      <c r="GZ19" s="402">
        <v>63459938.039999992</v>
      </c>
      <c r="HA19" s="402">
        <v>47681772.852000006</v>
      </c>
      <c r="HB19" s="402">
        <v>421255887.80399996</v>
      </c>
      <c r="HC19" s="402">
        <v>61116702.876000002</v>
      </c>
      <c r="HD19" s="402">
        <v>63964173.360000007</v>
      </c>
      <c r="HE19" s="402">
        <v>81529762.907999977</v>
      </c>
      <c r="HF19" s="402">
        <v>51995415.395999998</v>
      </c>
      <c r="HG19" s="402">
        <v>73027284.648000002</v>
      </c>
      <c r="HH19" s="402">
        <v>14161144.643999998</v>
      </c>
      <c r="HI19" s="402">
        <v>288349494.88800001</v>
      </c>
      <c r="HJ19" s="402">
        <v>47121237.18</v>
      </c>
      <c r="HK19" s="402">
        <v>60725377.799999997</v>
      </c>
      <c r="HL19" s="402">
        <v>49418876.82</v>
      </c>
      <c r="HM19" s="402">
        <v>35360418.456</v>
      </c>
      <c r="HN19" s="402">
        <v>36494042.088</v>
      </c>
      <c r="HO19" s="402">
        <v>48891828.720000006</v>
      </c>
      <c r="HP19" s="402">
        <v>24875603.603999995</v>
      </c>
      <c r="HQ19" s="402">
        <v>372629100.92399997</v>
      </c>
      <c r="HR19" s="402">
        <v>151481204.65199998</v>
      </c>
      <c r="HS19" s="402">
        <v>43927699.200000003</v>
      </c>
      <c r="HT19" s="402">
        <v>35032704.443999998</v>
      </c>
      <c r="HU19" s="402">
        <v>33357501.876000002</v>
      </c>
      <c r="HV19" s="402">
        <v>34196458.644000001</v>
      </c>
      <c r="HW19" s="402">
        <v>65580562.608000003</v>
      </c>
      <c r="HX19" s="402">
        <v>25826703.48</v>
      </c>
      <c r="HY19" s="402">
        <v>30702342</v>
      </c>
      <c r="HZ19" s="402">
        <v>29016725.568000004</v>
      </c>
      <c r="IA19" s="402">
        <v>32881671.204000004</v>
      </c>
      <c r="IB19" s="402">
        <v>38053450.883999996</v>
      </c>
      <c r="IC19" s="402">
        <v>19382068.643999998</v>
      </c>
      <c r="ID19" s="402">
        <v>34314699.876000002</v>
      </c>
      <c r="IE19" s="402">
        <v>19284147.840000004</v>
      </c>
      <c r="IF19" s="402">
        <v>23809059.995999999</v>
      </c>
      <c r="IG19" s="402">
        <v>301737309.84000003</v>
      </c>
      <c r="IH19" s="402">
        <v>156872263.58399999</v>
      </c>
      <c r="II19" s="402">
        <v>48158114.604000002</v>
      </c>
      <c r="IJ19" s="402">
        <v>72666293.664000005</v>
      </c>
      <c r="IK19" s="402">
        <v>79532897.88000001</v>
      </c>
      <c r="IL19" s="402">
        <v>42263903.220000006</v>
      </c>
      <c r="IM19" s="402">
        <v>31666668.599999998</v>
      </c>
      <c r="IN19" s="402">
        <v>22659131.723999999</v>
      </c>
      <c r="IO19" s="402">
        <v>23809441.548</v>
      </c>
      <c r="IP19" s="402">
        <v>25118133.287999999</v>
      </c>
      <c r="IQ19" s="402">
        <v>28865931.995999999</v>
      </c>
      <c r="IR19" s="402">
        <v>504787838.54400003</v>
      </c>
      <c r="IS19" s="402">
        <v>246440121.07199997</v>
      </c>
      <c r="IT19" s="402">
        <v>65967344.327999987</v>
      </c>
      <c r="IU19" s="402">
        <v>45271697.604000002</v>
      </c>
      <c r="IV19" s="402">
        <v>31531276.043999996</v>
      </c>
      <c r="IW19" s="402">
        <v>23780472</v>
      </c>
      <c r="IX19" s="402">
        <v>36560031.108000003</v>
      </c>
      <c r="IY19" s="402">
        <v>22376813.843999997</v>
      </c>
      <c r="IZ19" s="402">
        <v>28111502.796</v>
      </c>
      <c r="JA19" s="402">
        <v>39626382.900000006</v>
      </c>
      <c r="JB19" s="402">
        <v>21904724.136</v>
      </c>
      <c r="JC19" s="402">
        <v>27069165.684</v>
      </c>
      <c r="JD19" s="402">
        <v>229909829.70000002</v>
      </c>
      <c r="JE19" s="402">
        <v>174551717.84400001</v>
      </c>
      <c r="JF19" s="402">
        <v>35462177.159999996</v>
      </c>
      <c r="JG19" s="402">
        <v>32929761.204</v>
      </c>
      <c r="JH19" s="402">
        <v>24120317.232000001</v>
      </c>
      <c r="JI19" s="402">
        <v>37725746.436000004</v>
      </c>
      <c r="JJ19" s="402">
        <v>242211283.72799999</v>
      </c>
      <c r="JK19" s="402">
        <v>26321386.068</v>
      </c>
      <c r="JL19" s="402">
        <v>39375594</v>
      </c>
      <c r="JM19" s="402">
        <v>45562563.276000001</v>
      </c>
      <c r="JN19" s="402">
        <v>37698096</v>
      </c>
      <c r="JO19" s="402">
        <v>67231353.191999987</v>
      </c>
      <c r="JP19" s="402">
        <v>27732179.988000002</v>
      </c>
      <c r="JQ19" s="402">
        <v>341726716.38</v>
      </c>
      <c r="JR19" s="402">
        <v>40879885.092</v>
      </c>
      <c r="JS19" s="402">
        <v>32555184.108000003</v>
      </c>
      <c r="JT19" s="402">
        <v>54057240.684000008</v>
      </c>
      <c r="JU19" s="402">
        <v>60954640.836000003</v>
      </c>
      <c r="JV19" s="402">
        <v>44059637.255999997</v>
      </c>
      <c r="JW19" s="402">
        <v>34894566.468000002</v>
      </c>
      <c r="JX19" s="402">
        <v>28114620</v>
      </c>
      <c r="JY19" s="402">
        <v>297084339.62399989</v>
      </c>
      <c r="JZ19" s="402">
        <v>175261078.81200001</v>
      </c>
      <c r="KA19" s="402">
        <v>34915752</v>
      </c>
      <c r="KB19" s="402">
        <v>21158183.855999999</v>
      </c>
      <c r="KC19" s="402">
        <v>51460201.428000011</v>
      </c>
      <c r="KD19" s="402">
        <v>18583992.359999999</v>
      </c>
      <c r="KE19" s="402">
        <v>87827962.236000001</v>
      </c>
      <c r="KF19" s="402">
        <v>46094864.483999997</v>
      </c>
      <c r="KG19" s="402">
        <v>26230103.615999997</v>
      </c>
      <c r="KH19" s="402">
        <v>49434556.896000013</v>
      </c>
      <c r="KI19" s="402">
        <v>30633373.355999999</v>
      </c>
      <c r="KJ19" s="402">
        <v>32775477.287999999</v>
      </c>
      <c r="KK19" s="402">
        <v>22308375.66</v>
      </c>
      <c r="KL19" s="402">
        <v>12250085.028000001</v>
      </c>
      <c r="KM19" s="402">
        <v>23109890.52</v>
      </c>
      <c r="KN19" s="402">
        <v>495935007.09600008</v>
      </c>
      <c r="KO19" s="402">
        <v>60973737.324000001</v>
      </c>
      <c r="KP19" s="402">
        <v>41269910.663999997</v>
      </c>
      <c r="KQ19" s="402">
        <v>55871043.228</v>
      </c>
      <c r="KR19" s="402">
        <v>39139558.368000001</v>
      </c>
      <c r="KS19" s="402">
        <v>38616558.935999997</v>
      </c>
      <c r="KT19" s="402">
        <v>76684560.084000006</v>
      </c>
      <c r="KU19" s="402">
        <v>31190426.136000004</v>
      </c>
      <c r="KV19" s="402">
        <v>34744563.395999998</v>
      </c>
      <c r="KW19" s="402">
        <v>179894898.01199999</v>
      </c>
      <c r="KX19" s="402">
        <v>34543850.136</v>
      </c>
      <c r="KY19" s="402">
        <v>45011488.115999997</v>
      </c>
      <c r="KZ19" s="402">
        <v>69213937.860000014</v>
      </c>
      <c r="LA19" s="402">
        <v>31724594.579999998</v>
      </c>
      <c r="LB19" s="402">
        <v>38386269.287999995</v>
      </c>
      <c r="LC19" s="402">
        <v>165336857.52000001</v>
      </c>
      <c r="LD19" s="402">
        <v>51407565.912</v>
      </c>
      <c r="LE19" s="402">
        <v>543227410.43999994</v>
      </c>
      <c r="LF19" s="402">
        <v>162923635.33199999</v>
      </c>
      <c r="LG19" s="402">
        <v>234814048.03199998</v>
      </c>
      <c r="LH19" s="402">
        <v>191299195.09199998</v>
      </c>
      <c r="LI19" s="402">
        <v>40377730.944000013</v>
      </c>
      <c r="LJ19" s="402">
        <v>45524299.199999996</v>
      </c>
      <c r="LK19" s="402">
        <v>34311660.503999993</v>
      </c>
      <c r="LL19" s="402">
        <v>54075788.519999996</v>
      </c>
      <c r="LM19" s="402">
        <v>34392053.952</v>
      </c>
      <c r="LN19" s="402">
        <v>51719622.275999993</v>
      </c>
      <c r="LO19" s="402">
        <v>9013552.1159999985</v>
      </c>
      <c r="LP19" s="402">
        <v>245146203.792</v>
      </c>
      <c r="LQ19" s="402">
        <v>72263854.824000001</v>
      </c>
      <c r="LR19" s="402">
        <v>42181186.836000003</v>
      </c>
      <c r="LS19" s="402">
        <v>408353831.05200005</v>
      </c>
      <c r="LT19" s="402">
        <v>146881501.09199998</v>
      </c>
      <c r="LU19" s="402">
        <v>419803082.91600001</v>
      </c>
      <c r="LV19" s="402">
        <v>171683353.78799996</v>
      </c>
      <c r="LW19" s="402">
        <v>64584938.71199999</v>
      </c>
      <c r="LX19" s="402">
        <v>55864378.068000004</v>
      </c>
      <c r="LY19" s="402">
        <v>59120935.823999994</v>
      </c>
      <c r="LZ19" s="402">
        <v>47071622.495999999</v>
      </c>
      <c r="MA19" s="402">
        <v>50424378.419999994</v>
      </c>
      <c r="MB19" s="402">
        <v>50970088.811999999</v>
      </c>
      <c r="MC19" s="402">
        <v>90352229.964000016</v>
      </c>
      <c r="MD19" s="402">
        <v>31505923.344000004</v>
      </c>
      <c r="ME19" s="402">
        <v>501728898.79200006</v>
      </c>
      <c r="MF19" s="402">
        <v>39104752.788000003</v>
      </c>
      <c r="MG19" s="402">
        <v>25730314.704000004</v>
      </c>
      <c r="MH19" s="402">
        <v>23931537.48</v>
      </c>
      <c r="MI19" s="402">
        <v>23414832</v>
      </c>
      <c r="MJ19" s="402">
        <v>42676425.096000008</v>
      </c>
      <c r="MK19" s="402">
        <v>29301163.811999999</v>
      </c>
      <c r="ML19" s="402">
        <v>34115894.268000007</v>
      </c>
      <c r="MM19" s="402">
        <v>44700221.855999999</v>
      </c>
      <c r="MN19" s="402">
        <v>21646232.903999999</v>
      </c>
      <c r="MO19" s="402">
        <v>27338960.388000004</v>
      </c>
      <c r="MP19" s="402">
        <v>27779709.671999998</v>
      </c>
      <c r="MQ19" s="402">
        <v>376313543.292</v>
      </c>
      <c r="MR19" s="402">
        <v>27971768.952</v>
      </c>
      <c r="MS19" s="402">
        <v>40843389.515999995</v>
      </c>
      <c r="MT19" s="402">
        <v>59675098.32</v>
      </c>
      <c r="MU19" s="402">
        <v>58434528</v>
      </c>
      <c r="MV19" s="402">
        <v>40419019.812000006</v>
      </c>
      <c r="MW19" s="402">
        <v>68895346.175999999</v>
      </c>
      <c r="MX19" s="402">
        <v>62124744.576000005</v>
      </c>
      <c r="MY19" s="402">
        <v>34689600</v>
      </c>
      <c r="MZ19" s="402">
        <v>20006552.400000002</v>
      </c>
      <c r="NA19" s="402">
        <v>7358804.2440000009</v>
      </c>
      <c r="NB19" s="402">
        <v>573282665.60399997</v>
      </c>
      <c r="NC19" s="402">
        <v>73070881.200000003</v>
      </c>
      <c r="ND19" s="402">
        <v>29657976</v>
      </c>
      <c r="NE19" s="402">
        <v>149368261.87200004</v>
      </c>
      <c r="NF19" s="402">
        <v>27789676.320000004</v>
      </c>
      <c r="NG19" s="402">
        <v>60636809.772000007</v>
      </c>
      <c r="NH19" s="402">
        <v>114053694.38399999</v>
      </c>
      <c r="NI19" s="402">
        <v>99113819.195999995</v>
      </c>
      <c r="NJ19" s="402">
        <v>15497070.732000001</v>
      </c>
      <c r="NK19" s="402">
        <v>58315303.307999998</v>
      </c>
      <c r="NL19" s="402">
        <v>41156816.604000002</v>
      </c>
      <c r="NM19" s="402">
        <v>12144672</v>
      </c>
      <c r="NN19" s="402">
        <v>242309868.14399999</v>
      </c>
      <c r="NO19" s="402">
        <v>36092594.711999997</v>
      </c>
      <c r="NP19" s="402">
        <v>34882698.119999997</v>
      </c>
      <c r="NQ19" s="402">
        <v>30817120.740000002</v>
      </c>
      <c r="NR19" s="402">
        <v>32347650.215999998</v>
      </c>
      <c r="NS19" s="402">
        <v>10760424</v>
      </c>
      <c r="NT19" s="402">
        <v>17510532.276000001</v>
      </c>
      <c r="NU19" s="402">
        <v>341393910.57600003</v>
      </c>
      <c r="NV19" s="402">
        <v>116277366.44400001</v>
      </c>
      <c r="NW19" s="402">
        <v>35691329.171999998</v>
      </c>
      <c r="NX19" s="402">
        <v>28681579.860000003</v>
      </c>
      <c r="NY19" s="402">
        <v>40742894.448000006</v>
      </c>
      <c r="NZ19" s="402">
        <v>52883500.260000005</v>
      </c>
      <c r="OA19" s="402">
        <v>28233933.864</v>
      </c>
      <c r="OB19" s="402">
        <v>384803585.208</v>
      </c>
      <c r="OC19" s="402">
        <v>113790459.73200001</v>
      </c>
      <c r="OD19" s="402">
        <v>58236872.160000004</v>
      </c>
      <c r="OE19" s="402">
        <v>115574667.54000001</v>
      </c>
      <c r="OF19" s="402">
        <v>28347722.52</v>
      </c>
      <c r="OG19" s="402">
        <v>55370609.040000007</v>
      </c>
      <c r="OH19" s="402">
        <v>37346076.180000007</v>
      </c>
      <c r="OI19" s="402">
        <v>18578888.496000003</v>
      </c>
      <c r="OJ19" s="402">
        <v>14238151.596000001</v>
      </c>
      <c r="OK19" s="402">
        <v>322403121.648</v>
      </c>
      <c r="OL19" s="402">
        <v>86218779.443999991</v>
      </c>
      <c r="OM19" s="402">
        <v>94291802.099999979</v>
      </c>
      <c r="ON19" s="402">
        <v>53053901.183999993</v>
      </c>
      <c r="OO19" s="402">
        <v>42747716.964000002</v>
      </c>
      <c r="OP19" s="402">
        <v>11858781.539999997</v>
      </c>
      <c r="OQ19" s="402">
        <v>177009042.396</v>
      </c>
      <c r="OR19" s="402">
        <v>29407762.403999999</v>
      </c>
      <c r="OS19" s="402">
        <v>27361821.684</v>
      </c>
      <c r="OT19" s="402">
        <v>45604505.135999992</v>
      </c>
      <c r="OU19" s="402">
        <v>46733525.039999999</v>
      </c>
      <c r="OV19" s="402">
        <v>80875235.316</v>
      </c>
      <c r="OW19" s="402">
        <v>28328088.011999998</v>
      </c>
      <c r="OX19" s="402">
        <v>10303973.843999997</v>
      </c>
      <c r="OY19" s="402">
        <v>9869337.1679999996</v>
      </c>
      <c r="OZ19" s="402">
        <v>320781314.90399998</v>
      </c>
      <c r="PA19" s="402">
        <v>21960962.004000001</v>
      </c>
      <c r="PB19" s="402">
        <v>73804037.580000013</v>
      </c>
      <c r="PC19" s="402">
        <v>26303256</v>
      </c>
      <c r="PD19" s="402">
        <v>44570759.507999994</v>
      </c>
      <c r="PE19" s="402">
        <v>82765452</v>
      </c>
      <c r="PF19" s="402">
        <v>27489587.808000002</v>
      </c>
      <c r="PG19" s="402">
        <v>27984732.804000005</v>
      </c>
      <c r="PH19" s="402">
        <v>30659233.596000001</v>
      </c>
      <c r="PI19" s="402">
        <v>26982427.464000002</v>
      </c>
      <c r="PJ19" s="402">
        <v>34233972.395999998</v>
      </c>
      <c r="PK19" s="402">
        <v>45329878.740000002</v>
      </c>
      <c r="PL19" s="402">
        <v>28548540.060000002</v>
      </c>
      <c r="PM19" s="402">
        <v>85679571.384000003</v>
      </c>
      <c r="PN19" s="402">
        <v>6811121.8919999991</v>
      </c>
      <c r="PO19" s="402">
        <v>8883055.7760000005</v>
      </c>
      <c r="PP19" s="402">
        <v>7154269.0920000011</v>
      </c>
      <c r="PQ19" s="402">
        <v>6470345.9880000008</v>
      </c>
      <c r="PR19" s="402">
        <v>705777272.0999999</v>
      </c>
      <c r="PS19" s="402">
        <v>33052202.963999998</v>
      </c>
      <c r="PT19" s="402">
        <v>48492657.600000001</v>
      </c>
      <c r="PU19" s="402">
        <v>57618506.771999992</v>
      </c>
      <c r="PV19" s="402">
        <v>117908638.28399999</v>
      </c>
      <c r="PW19" s="402">
        <v>42802377.504000001</v>
      </c>
      <c r="PX19" s="402">
        <v>92082329.016000003</v>
      </c>
      <c r="PY19" s="402">
        <v>42469101.227999993</v>
      </c>
      <c r="PZ19" s="402">
        <v>85700394.204000011</v>
      </c>
      <c r="QA19" s="402">
        <v>26464523.387999997</v>
      </c>
      <c r="QB19" s="402">
        <v>79745579.42399998</v>
      </c>
      <c r="QC19" s="402">
        <v>27016508.004000001</v>
      </c>
      <c r="QD19" s="402">
        <v>31368686.712000001</v>
      </c>
      <c r="QE19" s="402">
        <v>43941400.799999997</v>
      </c>
      <c r="QF19" s="402">
        <v>59165113.860000007</v>
      </c>
      <c r="QG19" s="402">
        <v>62709038.892000012</v>
      </c>
      <c r="QH19" s="402">
        <v>40015592.483999997</v>
      </c>
      <c r="QI19" s="402">
        <v>32756557.199999999</v>
      </c>
      <c r="QJ19" s="402">
        <v>27924601.475999996</v>
      </c>
      <c r="QK19" s="402">
        <v>69916658.328000009</v>
      </c>
      <c r="QL19" s="402">
        <v>72546744.563999996</v>
      </c>
      <c r="QM19" s="402">
        <v>27532936.439999998</v>
      </c>
      <c r="QN19" s="402">
        <v>5488248.8280000007</v>
      </c>
      <c r="QO19" s="402">
        <v>4620885.4680000003</v>
      </c>
      <c r="QP19" s="402">
        <v>4737252</v>
      </c>
      <c r="QQ19" s="402">
        <v>4292486.04</v>
      </c>
      <c r="QR19" s="402">
        <v>379881482.028</v>
      </c>
      <c r="QS19" s="402">
        <v>27720048</v>
      </c>
      <c r="QT19" s="402">
        <v>75795480</v>
      </c>
      <c r="QU19" s="402">
        <v>50560486.055999987</v>
      </c>
      <c r="QV19" s="402">
        <v>45477156</v>
      </c>
      <c r="QW19" s="402">
        <v>63752269.164000005</v>
      </c>
      <c r="QX19" s="402">
        <v>30877212</v>
      </c>
      <c r="QY19" s="402">
        <v>60688149.600000001</v>
      </c>
      <c r="QZ19" s="402">
        <v>69507780</v>
      </c>
      <c r="RA19" s="402">
        <v>28291908</v>
      </c>
      <c r="RB19" s="402">
        <v>22886295.204</v>
      </c>
      <c r="RC19" s="402">
        <v>8192808</v>
      </c>
      <c r="RD19" s="402">
        <v>6150141.2880000006</v>
      </c>
      <c r="RE19" s="402">
        <v>438920517.61200005</v>
      </c>
      <c r="RF19" s="402">
        <v>58112820.035999998</v>
      </c>
      <c r="RG19" s="402">
        <v>32505058.187999997</v>
      </c>
      <c r="RH19" s="402">
        <v>44561497.560000002</v>
      </c>
      <c r="RI19" s="402">
        <v>41675191.368000001</v>
      </c>
      <c r="RJ19" s="402">
        <v>46357330.5</v>
      </c>
      <c r="RK19" s="402">
        <v>67892780.135999992</v>
      </c>
      <c r="RL19" s="402">
        <v>33216668.592</v>
      </c>
      <c r="RM19" s="402">
        <v>38730075.816</v>
      </c>
      <c r="RN19" s="402">
        <v>65529603.252000004</v>
      </c>
      <c r="RO19" s="402">
        <v>73907751.047999993</v>
      </c>
      <c r="RP19" s="402">
        <v>31131210.119999997</v>
      </c>
      <c r="RQ19" s="402">
        <v>20912172</v>
      </c>
      <c r="RR19" s="402">
        <v>40285931.556000002</v>
      </c>
      <c r="RS19" s="402">
        <v>21689926.752</v>
      </c>
      <c r="RT19" s="402">
        <v>32432555.616</v>
      </c>
      <c r="RU19" s="402">
        <v>42342335.903999992</v>
      </c>
      <c r="RV19" s="402">
        <v>693540</v>
      </c>
      <c r="RW19" s="402">
        <v>499619.20799999998</v>
      </c>
      <c r="RX19" s="402">
        <v>494392.21200000006</v>
      </c>
      <c r="RY19" s="402">
        <v>266001023.65200001</v>
      </c>
      <c r="RZ19" s="402">
        <v>25610181.876000002</v>
      </c>
      <c r="SA19" s="402">
        <v>38353362</v>
      </c>
      <c r="SB19" s="402">
        <v>30177204.024000004</v>
      </c>
      <c r="SC19" s="402">
        <v>15263045.807999998</v>
      </c>
      <c r="SD19" s="402">
        <v>26572467.467999995</v>
      </c>
      <c r="SE19" s="402">
        <v>22204686.515999999</v>
      </c>
      <c r="SF19" s="402">
        <v>78176178.780000001</v>
      </c>
      <c r="SG19" s="402">
        <v>31644228</v>
      </c>
      <c r="SH19" s="402">
        <v>26233780.259999998</v>
      </c>
      <c r="SI19" s="402">
        <v>28264212.899999999</v>
      </c>
      <c r="SJ19" s="402">
        <v>50567924.700000003</v>
      </c>
      <c r="SK19" s="402">
        <v>22745916</v>
      </c>
      <c r="SL19" s="402">
        <v>12709936.067999996</v>
      </c>
      <c r="SM19" s="402">
        <v>247143594.84</v>
      </c>
      <c r="SN19" s="402">
        <v>32124131.159999996</v>
      </c>
      <c r="SO19" s="402">
        <v>38001878.711999997</v>
      </c>
      <c r="SP19" s="402">
        <v>39312060</v>
      </c>
      <c r="SQ19" s="402">
        <v>18810975.600000001</v>
      </c>
      <c r="SR19" s="402">
        <v>41371828.799999997</v>
      </c>
      <c r="SS19" s="402">
        <v>47620557.828000002</v>
      </c>
      <c r="ST19" s="402">
        <v>47889229.163999997</v>
      </c>
      <c r="SU19" s="402">
        <v>30977988</v>
      </c>
      <c r="SV19" s="402">
        <v>28111863.948000003</v>
      </c>
      <c r="SW19" s="402">
        <v>75376613.195999995</v>
      </c>
      <c r="SX19" s="402">
        <v>3784457.0279999999</v>
      </c>
      <c r="SY19" s="402">
        <v>99327432.480000019</v>
      </c>
      <c r="SZ19" s="402">
        <v>26323050.588</v>
      </c>
      <c r="TA19" s="402">
        <v>28009928.783999994</v>
      </c>
      <c r="TB19" s="402">
        <v>45555173.616000012</v>
      </c>
      <c r="TC19" s="402">
        <v>32374353.695999995</v>
      </c>
      <c r="TD19" s="402">
        <v>23924227.379999999</v>
      </c>
      <c r="TE19" s="402">
        <v>26385120.744000003</v>
      </c>
      <c r="TF19" s="402">
        <v>14413620.384</v>
      </c>
      <c r="TG19" s="402">
        <v>401219542.73999995</v>
      </c>
      <c r="TH19" s="402">
        <v>28326354.971999995</v>
      </c>
      <c r="TI19" s="402">
        <v>22274963.963999998</v>
      </c>
      <c r="TJ19" s="402">
        <v>61069906.944000006</v>
      </c>
      <c r="TK19" s="402">
        <v>53956091.795999989</v>
      </c>
      <c r="TL19" s="402">
        <v>32680216.380000003</v>
      </c>
      <c r="TM19" s="402">
        <v>16487448.384000001</v>
      </c>
      <c r="TN19" s="402">
        <v>62791498.956</v>
      </c>
      <c r="TO19" s="402">
        <v>28307627.508000001</v>
      </c>
      <c r="TP19" s="402">
        <v>33138733.187999997</v>
      </c>
      <c r="TQ19" s="402">
        <v>54523334.520000003</v>
      </c>
      <c r="TR19" s="402">
        <v>27452907.096000001</v>
      </c>
      <c r="TS19" s="402">
        <v>21866383.212000001</v>
      </c>
      <c r="TT19" s="402">
        <v>37199221.548</v>
      </c>
      <c r="TU19" s="402">
        <v>24647792.892000001</v>
      </c>
      <c r="TV19" s="402">
        <v>19412597.796</v>
      </c>
      <c r="TW19" s="402">
        <v>112306949.96400002</v>
      </c>
      <c r="TX19" s="402">
        <v>21536340.816</v>
      </c>
      <c r="TY19" s="402">
        <v>262867883.72400001</v>
      </c>
      <c r="TZ19" s="402">
        <v>66039132.288000003</v>
      </c>
      <c r="UA19" s="402">
        <v>32206980.780000001</v>
      </c>
      <c r="UB19" s="402">
        <v>22215540</v>
      </c>
      <c r="UC19" s="402">
        <v>113406798.44399999</v>
      </c>
      <c r="UD19" s="402">
        <v>18947868.780000001</v>
      </c>
      <c r="UE19" s="402">
        <v>6852237.8760000011</v>
      </c>
      <c r="UF19" s="402">
        <v>10787670.972000001</v>
      </c>
      <c r="UG19" s="402">
        <v>10953946.752000002</v>
      </c>
      <c r="UH19" s="402">
        <v>167219580.22799999</v>
      </c>
      <c r="UI19" s="402">
        <v>48466096.692000002</v>
      </c>
      <c r="UJ19" s="402">
        <v>33144129.671999998</v>
      </c>
      <c r="UK19" s="402">
        <v>52397131.968000002</v>
      </c>
      <c r="UL19" s="402">
        <v>33160833.671999998</v>
      </c>
      <c r="UM19" s="402">
        <v>18785943.672000002</v>
      </c>
      <c r="UN19" s="402">
        <v>643434306.73199999</v>
      </c>
      <c r="UO19" s="402">
        <v>39531243.479999997</v>
      </c>
      <c r="UP19" s="402">
        <v>38740479.239999995</v>
      </c>
      <c r="UQ19" s="402">
        <v>101570071.04400001</v>
      </c>
      <c r="UR19" s="402">
        <v>9671929.1520000007</v>
      </c>
      <c r="US19" s="402">
        <v>29648640</v>
      </c>
      <c r="UT19" s="402">
        <v>70903802.135999992</v>
      </c>
      <c r="UU19" s="402">
        <v>28010692.728</v>
      </c>
      <c r="UV19" s="402">
        <v>18832854.575999998</v>
      </c>
      <c r="UW19" s="402">
        <v>23977404.384</v>
      </c>
      <c r="UX19" s="402">
        <v>35739347.040000007</v>
      </c>
      <c r="UY19" s="402">
        <v>60640338.57599999</v>
      </c>
      <c r="UZ19" s="402">
        <v>40580959.956</v>
      </c>
      <c r="VA19" s="402">
        <v>50810182.380000003</v>
      </c>
      <c r="VB19" s="402">
        <v>22656733.283999998</v>
      </c>
      <c r="VC19" s="402">
        <v>25088915.603999998</v>
      </c>
      <c r="VD19" s="402">
        <v>15207520.308</v>
      </c>
      <c r="VE19" s="402">
        <v>21386176.643999998</v>
      </c>
      <c r="VF19" s="402">
        <v>60149148.732000008</v>
      </c>
      <c r="VG19" s="402">
        <v>7665312.1679999996</v>
      </c>
      <c r="VH19" s="402">
        <v>9296560.4519999996</v>
      </c>
      <c r="VI19" s="402">
        <v>8550783.2879999988</v>
      </c>
      <c r="VJ19" s="402">
        <v>350215800.58799994</v>
      </c>
      <c r="VK19" s="402">
        <v>41511940.284000009</v>
      </c>
      <c r="VL19" s="402">
        <v>41260988.748000003</v>
      </c>
      <c r="VM19" s="402">
        <v>43274735.724000007</v>
      </c>
      <c r="VN19" s="402">
        <v>54109156.259999998</v>
      </c>
      <c r="VO19" s="402">
        <v>52588571.304000005</v>
      </c>
      <c r="VP19" s="402">
        <v>45453158.568000004</v>
      </c>
      <c r="VQ19" s="402">
        <v>35430926.399999999</v>
      </c>
      <c r="VR19" s="402">
        <v>30816064.439999998</v>
      </c>
      <c r="VS19" s="402">
        <v>98224940.796000004</v>
      </c>
      <c r="VT19" s="402">
        <v>31188284.520000003</v>
      </c>
      <c r="VU19" s="402">
        <v>58836621.18</v>
      </c>
      <c r="VV19" s="402">
        <v>30719937.780000005</v>
      </c>
      <c r="VW19" s="402">
        <v>22251780.384000003</v>
      </c>
      <c r="VX19" s="402">
        <v>27907195.715999994</v>
      </c>
      <c r="VY19" s="402">
        <v>937615973.80800009</v>
      </c>
      <c r="VZ19" s="402">
        <v>63342829.392000005</v>
      </c>
      <c r="WA19" s="402">
        <v>42835980</v>
      </c>
      <c r="WB19" s="402">
        <v>42369247.355999999</v>
      </c>
      <c r="WC19" s="402">
        <v>25818120</v>
      </c>
      <c r="WD19" s="402">
        <v>58446832.703999989</v>
      </c>
      <c r="WE19" s="402">
        <v>67111533.936000004</v>
      </c>
      <c r="WF19" s="402">
        <v>72524630.208000004</v>
      </c>
      <c r="WG19" s="402">
        <v>54485618.315999992</v>
      </c>
      <c r="WH19" s="402">
        <v>68528467.067999989</v>
      </c>
      <c r="WI19" s="402">
        <v>46203481.223999999</v>
      </c>
      <c r="WJ19" s="402">
        <v>78226440.768000007</v>
      </c>
      <c r="WK19" s="402">
        <v>53052200.280000009</v>
      </c>
      <c r="WL19" s="402">
        <v>81457972.25999999</v>
      </c>
      <c r="WM19" s="402">
        <v>82453327.451999977</v>
      </c>
      <c r="WN19" s="402">
        <v>45406532.507999994</v>
      </c>
      <c r="WO19" s="402">
        <v>58168189.667999998</v>
      </c>
      <c r="WP19" s="402">
        <v>69245865.972000003</v>
      </c>
      <c r="WQ19" s="402">
        <v>43569994.067999996</v>
      </c>
      <c r="WR19" s="402">
        <v>76787909.231999993</v>
      </c>
      <c r="WS19" s="402">
        <v>132399748.836</v>
      </c>
      <c r="WT19" s="402">
        <v>42684157.931999996</v>
      </c>
      <c r="WU19" s="402">
        <v>31943993.975999996</v>
      </c>
      <c r="WV19" s="402">
        <v>29997230.400000002</v>
      </c>
      <c r="WW19" s="402">
        <v>30387785.795999996</v>
      </c>
      <c r="WX19" s="402">
        <v>21743725.199999996</v>
      </c>
      <c r="WY19" s="402">
        <v>22848637.02</v>
      </c>
      <c r="WZ19" s="402">
        <v>23532765.036000002</v>
      </c>
      <c r="XA19" s="402">
        <v>80362626.851999998</v>
      </c>
      <c r="XB19" s="402">
        <v>3839454.7920000004</v>
      </c>
      <c r="XC19" s="402">
        <v>4043964</v>
      </c>
      <c r="XD19" s="402">
        <v>6598644</v>
      </c>
      <c r="XE19" s="402">
        <v>6134803.9680000003</v>
      </c>
      <c r="XF19" s="402">
        <v>462955238.01599991</v>
      </c>
      <c r="XG19" s="402">
        <v>42347961.432000004</v>
      </c>
      <c r="XH19" s="402">
        <v>42617376.384000003</v>
      </c>
      <c r="XI19" s="402">
        <v>171685031.37600002</v>
      </c>
      <c r="XJ19" s="402">
        <v>40984580.508000001</v>
      </c>
      <c r="XK19" s="402">
        <v>50410832.148000002</v>
      </c>
      <c r="XL19" s="402">
        <v>78965628.11999999</v>
      </c>
      <c r="XM19" s="402">
        <v>33494637.096000001</v>
      </c>
      <c r="XN19" s="402">
        <v>42304885.547999993</v>
      </c>
      <c r="XO19" s="402">
        <v>73672023.335999995</v>
      </c>
      <c r="XP19" s="402">
        <v>50068877.123999998</v>
      </c>
      <c r="XQ19" s="402">
        <v>28404180</v>
      </c>
      <c r="XR19" s="402">
        <v>27588584.004000001</v>
      </c>
      <c r="XS19" s="402">
        <v>27058774.740000002</v>
      </c>
      <c r="XT19" s="402">
        <v>24812507.219999999</v>
      </c>
      <c r="XU19" s="402">
        <v>28283567.616000004</v>
      </c>
      <c r="XV19" s="402">
        <v>18094640.364</v>
      </c>
      <c r="XW19" s="402">
        <v>21516701.184</v>
      </c>
      <c r="XX19" s="402">
        <v>21043365.299999997</v>
      </c>
      <c r="XY19" s="402">
        <v>21215440.643999998</v>
      </c>
      <c r="XZ19" s="402">
        <v>23592881.592</v>
      </c>
      <c r="YA19" s="402">
        <v>12535443</v>
      </c>
      <c r="YB19" s="402">
        <v>7388351.4239999987</v>
      </c>
      <c r="YC19" s="402">
        <v>538980316.68000007</v>
      </c>
      <c r="YD19" s="402">
        <v>35725543.980000004</v>
      </c>
      <c r="YE19" s="402">
        <v>63158738.988000013</v>
      </c>
      <c r="YF19" s="402">
        <v>40350359.748000003</v>
      </c>
      <c r="YG19" s="402">
        <v>105243034.80000001</v>
      </c>
      <c r="YH19" s="402">
        <v>41488483.248000003</v>
      </c>
      <c r="YI19" s="402">
        <v>62731291.752000004</v>
      </c>
      <c r="YJ19" s="402">
        <v>25905871.739999995</v>
      </c>
      <c r="YK19" s="402">
        <v>71195829.275999993</v>
      </c>
      <c r="YL19" s="402">
        <v>67390307.471999988</v>
      </c>
      <c r="YM19" s="402">
        <v>46133158.895999998</v>
      </c>
      <c r="YN19" s="402">
        <v>30275605.548</v>
      </c>
      <c r="YO19" s="402">
        <v>24564668.148000002</v>
      </c>
      <c r="YP19" s="402">
        <v>19515196.643999998</v>
      </c>
      <c r="YQ19" s="402">
        <v>10303504.835999999</v>
      </c>
      <c r="YR19" s="402">
        <v>8015891.0639999993</v>
      </c>
      <c r="YS19" s="402">
        <v>8464492.4639999997</v>
      </c>
      <c r="YT19" s="402">
        <v>229673576.15999997</v>
      </c>
      <c r="YU19" s="402">
        <v>36703629.684</v>
      </c>
      <c r="YV19" s="402">
        <v>37895477.844000004</v>
      </c>
      <c r="YW19" s="402">
        <v>29089199.423999999</v>
      </c>
      <c r="YX19" s="402">
        <v>42453879.887999997</v>
      </c>
      <c r="YY19" s="402">
        <v>26943732.18</v>
      </c>
      <c r="YZ19" s="402">
        <v>30436775.208000004</v>
      </c>
      <c r="ZA19" s="402">
        <v>261983611.29599997</v>
      </c>
      <c r="ZB19" s="402">
        <v>31294040.831999995</v>
      </c>
      <c r="ZC19" s="402">
        <v>40116185.267999999</v>
      </c>
      <c r="ZD19" s="402">
        <v>53169776.004000001</v>
      </c>
      <c r="ZE19" s="402">
        <v>28470253.547999993</v>
      </c>
      <c r="ZF19" s="402">
        <v>36243367.644000001</v>
      </c>
      <c r="ZG19" s="402">
        <v>26609799.864</v>
      </c>
      <c r="ZH19" s="402">
        <v>23560144.824000001</v>
      </c>
      <c r="ZI19" s="402">
        <v>77638102.368000016</v>
      </c>
      <c r="ZJ19" s="402">
        <v>363540076.824</v>
      </c>
      <c r="ZK19" s="402">
        <v>28428369.887999997</v>
      </c>
      <c r="ZL19" s="402">
        <v>55189521.204000004</v>
      </c>
      <c r="ZM19" s="402">
        <v>108943318.04399998</v>
      </c>
      <c r="ZN19" s="402">
        <v>79405399.859999999</v>
      </c>
      <c r="ZO19" s="402">
        <v>32118148.068000004</v>
      </c>
      <c r="ZP19" s="402">
        <v>34623823.236000001</v>
      </c>
      <c r="ZQ19" s="402">
        <v>66510626.856000006</v>
      </c>
      <c r="ZR19" s="402">
        <v>70971835.991999999</v>
      </c>
      <c r="ZS19" s="402">
        <v>83595871.223999992</v>
      </c>
      <c r="ZT19" s="402">
        <v>23616383.232000001</v>
      </c>
      <c r="ZU19" s="402">
        <v>26375843.267999995</v>
      </c>
      <c r="ZV19" s="402">
        <v>23554282.511999998</v>
      </c>
      <c r="ZW19" s="402">
        <v>29911061.291999996</v>
      </c>
      <c r="ZX19" s="402">
        <v>29418616.080000002</v>
      </c>
      <c r="ZY19" s="402">
        <v>29722653.287999999</v>
      </c>
      <c r="ZZ19" s="402">
        <v>28309158.263999999</v>
      </c>
      <c r="AAA19" s="402">
        <v>15007173.588</v>
      </c>
      <c r="AAB19" s="402">
        <v>16024979.723999999</v>
      </c>
      <c r="AAC19" s="402">
        <v>7617732.4919999987</v>
      </c>
      <c r="AAD19" s="402">
        <v>8658452.8679999989</v>
      </c>
      <c r="AAE19" s="402">
        <v>7128574.2359999996</v>
      </c>
      <c r="AAF19" s="402">
        <v>207215910.01199999</v>
      </c>
      <c r="AAG19" s="402">
        <v>30194693.207999997</v>
      </c>
      <c r="AAH19" s="402">
        <v>27114681.023999996</v>
      </c>
      <c r="AAI19" s="402">
        <v>30549759.983999997</v>
      </c>
      <c r="AAJ19" s="402">
        <v>32506770.851999998</v>
      </c>
      <c r="AAK19" s="402">
        <v>32240765.028000005</v>
      </c>
      <c r="AAL19" s="402">
        <v>25792160.903999999</v>
      </c>
      <c r="AAM19" s="402">
        <v>867076577.92799985</v>
      </c>
      <c r="AAN19" s="402">
        <v>32051994.767999999</v>
      </c>
      <c r="AAO19" s="402">
        <v>17792866.223999999</v>
      </c>
      <c r="AAP19" s="402">
        <v>58341385.487999998</v>
      </c>
      <c r="AAQ19" s="402">
        <v>44178646.452000007</v>
      </c>
      <c r="AAR19" s="402">
        <v>30952793.604000002</v>
      </c>
      <c r="AAS19" s="402">
        <v>28862127.083999999</v>
      </c>
      <c r="AAT19" s="402">
        <v>36044884.547999993</v>
      </c>
      <c r="AAU19" s="402">
        <v>51309021.971999995</v>
      </c>
      <c r="AAV19" s="402">
        <v>16558930.775999999</v>
      </c>
      <c r="AAW19" s="402">
        <v>42406594.068000004</v>
      </c>
      <c r="AAX19" s="402">
        <v>119408544.06</v>
      </c>
      <c r="AAY19" s="402">
        <v>53595898.295999996</v>
      </c>
      <c r="AAZ19" s="402">
        <v>23902567.691999998</v>
      </c>
      <c r="ABA19" s="402">
        <v>22665407.544</v>
      </c>
      <c r="ABB19" s="402">
        <v>32104624.607999999</v>
      </c>
      <c r="ABC19" s="402">
        <v>17095186.752000004</v>
      </c>
      <c r="ABD19" s="402">
        <v>22077807.947999995</v>
      </c>
      <c r="ABE19" s="402">
        <v>15813996.551999999</v>
      </c>
      <c r="ABF19" s="402">
        <v>129679882.28400002</v>
      </c>
      <c r="ABG19" s="402">
        <v>94821699.840000004</v>
      </c>
      <c r="ABH19" s="402">
        <v>11845541.424000001</v>
      </c>
      <c r="ABI19" s="402">
        <v>11500220.459999999</v>
      </c>
      <c r="ABJ19" s="402">
        <v>10836258.959999999</v>
      </c>
      <c r="ABK19" s="402">
        <v>8303616.8640000001</v>
      </c>
      <c r="ABL19" s="402">
        <v>14045782.452</v>
      </c>
      <c r="ABM19" s="402">
        <v>215410819.59599999</v>
      </c>
      <c r="ABN19" s="402">
        <v>37782776.892000005</v>
      </c>
      <c r="ABO19" s="402">
        <v>21882221.807999998</v>
      </c>
      <c r="ABP19" s="402">
        <v>43646978.447999999</v>
      </c>
      <c r="ABQ19" s="402">
        <v>50283409.680000007</v>
      </c>
      <c r="ABR19" s="402">
        <v>31144440.575999998</v>
      </c>
      <c r="ABS19" s="402">
        <v>31466475.851999998</v>
      </c>
      <c r="ABT19" s="402">
        <v>46994536.871999994</v>
      </c>
      <c r="ABU19" s="402">
        <v>10200694.452</v>
      </c>
      <c r="ABV19" s="402">
        <v>284499352.05599993</v>
      </c>
      <c r="ABW19" s="402">
        <v>23770939.163999997</v>
      </c>
      <c r="ABX19" s="402">
        <v>53311108.872000001</v>
      </c>
      <c r="ABY19" s="402">
        <v>39973488</v>
      </c>
      <c r="ABZ19" s="402">
        <v>22335041.051999997</v>
      </c>
      <c r="ACA19" s="402">
        <v>73864252.883999988</v>
      </c>
      <c r="ACB19" s="402">
        <v>17372264.399999999</v>
      </c>
      <c r="ACC19" s="402">
        <v>31717356</v>
      </c>
      <c r="ACD19" s="402">
        <v>23278200.923999999</v>
      </c>
      <c r="ACE19" s="402">
        <v>46977648</v>
      </c>
      <c r="ACF19" s="402">
        <v>22574819.987999998</v>
      </c>
      <c r="ACG19" s="402">
        <v>517968013.69199997</v>
      </c>
      <c r="ACH19" s="402">
        <v>39918820.260000005</v>
      </c>
      <c r="ACI19" s="402">
        <v>44461653.995999999</v>
      </c>
      <c r="ACJ19" s="402">
        <v>70405616.316</v>
      </c>
      <c r="ACK19" s="402">
        <v>29617442.351999994</v>
      </c>
      <c r="ACL19" s="402">
        <v>34614712.799999997</v>
      </c>
      <c r="ACM19" s="402">
        <v>63331560</v>
      </c>
      <c r="ACN19" s="402">
        <v>104262358.50000003</v>
      </c>
      <c r="ACO19" s="402">
        <v>141501407.00399998</v>
      </c>
      <c r="ACP19" s="402">
        <v>40941502.452000007</v>
      </c>
      <c r="ACQ19" s="402">
        <v>43509818.70000001</v>
      </c>
      <c r="ACR19" s="402">
        <v>56374102.355999999</v>
      </c>
      <c r="ACS19" s="402">
        <v>54391934.399999991</v>
      </c>
      <c r="ACT19" s="402">
        <v>90481096.247999996</v>
      </c>
      <c r="ACU19" s="402">
        <v>32209688.400000002</v>
      </c>
      <c r="ACV19" s="402">
        <v>48111249.563999996</v>
      </c>
      <c r="ACW19" s="402">
        <v>29055560.004000001</v>
      </c>
      <c r="ACX19" s="402">
        <v>19233962.688000001</v>
      </c>
      <c r="ACY19" s="402">
        <v>26560755.600000001</v>
      </c>
      <c r="ACZ19" s="402">
        <v>12778692</v>
      </c>
      <c r="ADA19" s="402">
        <v>6566834.0759999985</v>
      </c>
      <c r="ADB19" s="402">
        <v>7720949.4960000012</v>
      </c>
      <c r="ADC19" s="402">
        <v>12649984.463999996</v>
      </c>
      <c r="ADD19" s="402">
        <v>167902156.09199998</v>
      </c>
      <c r="ADE19" s="402">
        <v>140451742.02000001</v>
      </c>
      <c r="ADF19" s="402">
        <v>26912435.568</v>
      </c>
      <c r="ADG19" s="402">
        <v>27528048</v>
      </c>
      <c r="ADH19" s="402">
        <v>40765794</v>
      </c>
      <c r="ADI19" s="402">
        <v>19430889.035999998</v>
      </c>
      <c r="ADJ19" s="402">
        <v>38999529.875999995</v>
      </c>
      <c r="ADK19" s="402">
        <v>33608148</v>
      </c>
      <c r="ADL19" s="402">
        <v>38801848.799999997</v>
      </c>
      <c r="ADM19" s="402">
        <v>364269684.19200009</v>
      </c>
      <c r="ADN19" s="402">
        <v>62090883.719999999</v>
      </c>
      <c r="ADO19" s="402">
        <v>66393447</v>
      </c>
      <c r="ADP19" s="402">
        <v>196737785.37599996</v>
      </c>
      <c r="ADQ19" s="402">
        <v>23081496</v>
      </c>
      <c r="ADR19" s="402">
        <v>29573133.936000001</v>
      </c>
      <c r="ADS19" s="402">
        <v>50885020.643999994</v>
      </c>
      <c r="ADT19" s="402">
        <v>19357870.452</v>
      </c>
      <c r="ADU19" s="402">
        <v>615595517.74800003</v>
      </c>
      <c r="ADV19" s="402">
        <v>94812856.392000005</v>
      </c>
      <c r="ADW19" s="402">
        <v>76184027.195999995</v>
      </c>
      <c r="ADX19" s="402">
        <v>30655455.396000002</v>
      </c>
      <c r="ADY19" s="402">
        <v>19419385.152000003</v>
      </c>
      <c r="ADZ19" s="402">
        <v>40565057.339999996</v>
      </c>
      <c r="AEA19" s="402">
        <v>34717385.219999999</v>
      </c>
      <c r="AEB19" s="402">
        <v>30831690.960000001</v>
      </c>
      <c r="AEC19" s="402">
        <v>24753281.723999999</v>
      </c>
      <c r="AED19" s="402">
        <v>23652112.631999999</v>
      </c>
      <c r="AEE19" s="402">
        <v>29412322.799999997</v>
      </c>
      <c r="AEF19" s="402">
        <v>56329801.019999996</v>
      </c>
      <c r="AEG19" s="402">
        <v>30699738.960000001</v>
      </c>
      <c r="AEH19" s="402">
        <v>26589627.864000004</v>
      </c>
      <c r="AEI19" s="402">
        <v>41734561.547999993</v>
      </c>
      <c r="AEJ19" s="402">
        <v>52878096</v>
      </c>
      <c r="AEK19" s="402">
        <v>25764509.088</v>
      </c>
      <c r="AEL19" s="402">
        <v>50428590.203999996</v>
      </c>
      <c r="AEM19" s="402">
        <v>13485757.560000001</v>
      </c>
      <c r="AEN19" s="402">
        <v>49048579.284000002</v>
      </c>
      <c r="AEO19" s="402">
        <v>402134146.76400012</v>
      </c>
      <c r="AEP19" s="402">
        <v>55654451.148000002</v>
      </c>
      <c r="AEQ19" s="402">
        <v>60287362.452</v>
      </c>
      <c r="AER19" s="402">
        <v>40482189.564000003</v>
      </c>
      <c r="AES19" s="402">
        <v>33719800.524000004</v>
      </c>
      <c r="AET19" s="402">
        <v>72692884.008000001</v>
      </c>
      <c r="AEU19" s="402">
        <v>37375244.532000005</v>
      </c>
      <c r="AEV19" s="402">
        <v>50272483.200000003</v>
      </c>
      <c r="AEW19" s="402">
        <v>33343296</v>
      </c>
      <c r="AEX19" s="402">
        <v>9155568</v>
      </c>
      <c r="AEY19" s="402">
        <v>307163192.60399997</v>
      </c>
      <c r="AEZ19" s="402">
        <v>198151789.11600003</v>
      </c>
      <c r="AFA19" s="402">
        <v>63298646.795999996</v>
      </c>
      <c r="AFB19" s="402">
        <v>63229883.723999999</v>
      </c>
      <c r="AFC19" s="402">
        <v>90736955.099999994</v>
      </c>
      <c r="AFD19" s="402">
        <v>72504123.371999994</v>
      </c>
      <c r="AFE19" s="402">
        <v>41575685.184</v>
      </c>
      <c r="AFF19" s="402">
        <v>65822896.775999993</v>
      </c>
      <c r="AFG19" s="402">
        <v>36957843.035999998</v>
      </c>
      <c r="AFH19" s="402">
        <v>55657937.879999995</v>
      </c>
      <c r="AFI19" s="402">
        <v>42054225.251999997</v>
      </c>
      <c r="AFJ19" s="402">
        <v>44927400</v>
      </c>
      <c r="AFK19" s="402">
        <v>63990429.347999997</v>
      </c>
      <c r="AFL19" s="402">
        <v>346505486.96399999</v>
      </c>
      <c r="AFM19" s="402">
        <v>88048952.66399999</v>
      </c>
      <c r="AFN19" s="402">
        <v>55936069.211999997</v>
      </c>
      <c r="AFO19" s="402">
        <v>53907782.028000012</v>
      </c>
      <c r="AFP19" s="402">
        <v>50570403.384000003</v>
      </c>
      <c r="AFQ19" s="402">
        <v>36955882.571999997</v>
      </c>
      <c r="AFR19" s="402">
        <v>34707343.583999991</v>
      </c>
      <c r="AFS19" s="402">
        <v>70117863.624000013</v>
      </c>
      <c r="AFT19" s="402">
        <v>59811142.643999994</v>
      </c>
      <c r="AFU19" s="402">
        <v>33035838.947999999</v>
      </c>
      <c r="AFV19" s="402">
        <v>67062009.263999999</v>
      </c>
      <c r="AFW19" s="402">
        <v>30244159.752000004</v>
      </c>
      <c r="AFX19" s="402">
        <v>327001353.13200003</v>
      </c>
      <c r="AFY19" s="402">
        <v>30285090.971999999</v>
      </c>
      <c r="AFZ19" s="402">
        <v>39242748</v>
      </c>
      <c r="AGA19" s="402">
        <v>36608044.835999995</v>
      </c>
      <c r="AGB19" s="402">
        <v>81524677.296000019</v>
      </c>
      <c r="AGC19" s="402">
        <v>33725796</v>
      </c>
      <c r="AGD19" s="402">
        <v>32532348</v>
      </c>
      <c r="AGE19" s="402">
        <v>35348483.195999995</v>
      </c>
      <c r="AGF19" s="402">
        <v>29978699.771999996</v>
      </c>
      <c r="AGG19" s="402">
        <v>42252058.835999995</v>
      </c>
      <c r="AGH19" s="402">
        <v>16758846.852</v>
      </c>
      <c r="AGI19" s="402">
        <v>512579867.97599995</v>
      </c>
      <c r="AGJ19" s="402">
        <v>129727884.31200002</v>
      </c>
      <c r="AGK19" s="402">
        <v>53692362.491999999</v>
      </c>
      <c r="AGL19" s="402">
        <v>31377961.271999996</v>
      </c>
      <c r="AGM19" s="402">
        <v>66869221.824000001</v>
      </c>
      <c r="AGN19" s="402">
        <v>66037317.408000015</v>
      </c>
      <c r="AGO19" s="402">
        <v>29698086.779999997</v>
      </c>
      <c r="AGP19" s="402">
        <v>22807843.056000002</v>
      </c>
      <c r="AGQ19" s="402">
        <v>633669670.9920001</v>
      </c>
      <c r="AGR19" s="402">
        <v>405713348.53200006</v>
      </c>
      <c r="AGS19" s="402">
        <v>51283260.000000007</v>
      </c>
      <c r="AGT19" s="402">
        <v>85974731.339999989</v>
      </c>
      <c r="AGU19" s="402">
        <v>95240451.540000007</v>
      </c>
      <c r="AGV19" s="402">
        <v>73762092.995999992</v>
      </c>
      <c r="AGW19" s="402">
        <v>61914895.223999999</v>
      </c>
      <c r="AGX19" s="402">
        <v>55975133.952</v>
      </c>
      <c r="AGY19" s="402">
        <v>20548261.259999998</v>
      </c>
      <c r="AGZ19" s="402">
        <v>46262807.964000002</v>
      </c>
      <c r="AHA19" s="402">
        <v>45654864.192000002</v>
      </c>
      <c r="AHB19" s="402">
        <v>23506613.483999997</v>
      </c>
      <c r="AHC19" s="402">
        <v>31357570.896000002</v>
      </c>
      <c r="AHD19" s="402">
        <v>26630091.600000001</v>
      </c>
      <c r="AHE19" s="402">
        <v>33163364.903999999</v>
      </c>
      <c r="AHF19" s="402">
        <v>46566058.188000001</v>
      </c>
      <c r="AHG19" s="402">
        <v>30539516.508000001</v>
      </c>
      <c r="AHH19" s="402">
        <v>204423949.66799995</v>
      </c>
      <c r="AHI19" s="402">
        <v>49744926.623999998</v>
      </c>
      <c r="AHJ19" s="402">
        <v>51195581.099999994</v>
      </c>
      <c r="AHK19" s="402">
        <v>40750224.384000003</v>
      </c>
      <c r="AHL19" s="402">
        <v>67844221.332000002</v>
      </c>
      <c r="AHM19" s="402">
        <v>42076345.020000003</v>
      </c>
      <c r="AHN19" s="402">
        <v>8220728.5199999996</v>
      </c>
    </row>
    <row r="20" spans="1:902">
      <c r="A20" s="400" t="s">
        <v>27</v>
      </c>
      <c r="B20" s="401" t="s">
        <v>677</v>
      </c>
      <c r="C20" s="402">
        <v>123801934.19999999</v>
      </c>
      <c r="D20" s="402">
        <v>46111812.719999999</v>
      </c>
      <c r="E20" s="402">
        <v>10450407.18</v>
      </c>
      <c r="F20" s="402">
        <v>18337849.704</v>
      </c>
      <c r="G20" s="402">
        <v>12835821.708000001</v>
      </c>
      <c r="H20" s="402">
        <v>12829665.192</v>
      </c>
      <c r="I20" s="402">
        <v>8142967.9439999992</v>
      </c>
      <c r="J20" s="402">
        <v>49128332.399999999</v>
      </c>
      <c r="K20" s="402">
        <v>20619656.448000003</v>
      </c>
      <c r="L20" s="402">
        <v>9385841.9999999981</v>
      </c>
      <c r="M20" s="402">
        <v>24522862.200000003</v>
      </c>
      <c r="N20" s="402">
        <v>9785224.0800000001</v>
      </c>
      <c r="O20" s="402">
        <v>39378488.340000004</v>
      </c>
      <c r="P20" s="402">
        <v>15735853.175999999</v>
      </c>
      <c r="Q20" s="402">
        <v>13146011.472000001</v>
      </c>
      <c r="R20" s="402">
        <v>9527643.1079999991</v>
      </c>
      <c r="S20" s="402">
        <v>17772582.984000001</v>
      </c>
      <c r="T20" s="402">
        <v>13828649.039999999</v>
      </c>
      <c r="U20" s="402">
        <v>9288695.568</v>
      </c>
      <c r="V20" s="402">
        <v>11643154.631999999</v>
      </c>
      <c r="W20" s="402">
        <v>7953390.0959999999</v>
      </c>
      <c r="X20" s="402">
        <v>7937167.3559999997</v>
      </c>
      <c r="Y20" s="402">
        <v>6235368.5639999993</v>
      </c>
      <c r="Z20" s="402">
        <v>8411993.5320000015</v>
      </c>
      <c r="AA20" s="402">
        <v>167759696.39999998</v>
      </c>
      <c r="AB20" s="402">
        <v>17848404.384</v>
      </c>
      <c r="AC20" s="402">
        <v>20982484.799999997</v>
      </c>
      <c r="AD20" s="402">
        <v>10746463.199999999</v>
      </c>
      <c r="AE20" s="402">
        <v>39994319.399999999</v>
      </c>
      <c r="AF20" s="402">
        <v>16204368</v>
      </c>
      <c r="AG20" s="402">
        <v>27524947.200000003</v>
      </c>
      <c r="AH20" s="402">
        <v>18753103.199999999</v>
      </c>
      <c r="AI20" s="402">
        <v>19966647.600000001</v>
      </c>
      <c r="AJ20" s="402">
        <v>16060602</v>
      </c>
      <c r="AK20" s="402">
        <v>10357516.800000001</v>
      </c>
      <c r="AL20" s="402">
        <v>9144133.8600000013</v>
      </c>
      <c r="AM20" s="402">
        <v>11227483.296</v>
      </c>
      <c r="AN20" s="402">
        <v>10782074.4</v>
      </c>
      <c r="AO20" s="402">
        <v>10009300.800000001</v>
      </c>
      <c r="AP20" s="402">
        <v>14635869.48</v>
      </c>
      <c r="AQ20" s="402">
        <v>12769478.916000001</v>
      </c>
      <c r="AR20" s="402">
        <v>5666281.2000000002</v>
      </c>
      <c r="AS20" s="402">
        <v>72794181.600000009</v>
      </c>
      <c r="AT20" s="402">
        <v>10628542.5</v>
      </c>
      <c r="AU20" s="402">
        <v>11571904.799999999</v>
      </c>
      <c r="AV20" s="402">
        <v>10938087.108000001</v>
      </c>
      <c r="AW20" s="402">
        <v>10091788.175999999</v>
      </c>
      <c r="AX20" s="402">
        <v>10980091.464000002</v>
      </c>
      <c r="AY20" s="402">
        <v>5271344.4000000004</v>
      </c>
      <c r="AZ20" s="402">
        <v>10038948.456</v>
      </c>
      <c r="BA20" s="402">
        <v>30473937.443999998</v>
      </c>
      <c r="BB20" s="402">
        <v>9115390.8000000007</v>
      </c>
      <c r="BC20" s="402">
        <v>12773522.891999999</v>
      </c>
      <c r="BD20" s="402">
        <v>25634895.744000003</v>
      </c>
      <c r="BE20" s="402">
        <v>9653092.7999999989</v>
      </c>
      <c r="BF20" s="402">
        <v>12500457.095999999</v>
      </c>
      <c r="BG20" s="402">
        <v>8613106.7999999989</v>
      </c>
      <c r="BH20" s="402">
        <v>82277919.467999995</v>
      </c>
      <c r="BI20" s="402">
        <v>4792069.1999999993</v>
      </c>
      <c r="BJ20" s="402">
        <v>5111768.0039999997</v>
      </c>
      <c r="BK20" s="402">
        <v>5961116.5919999992</v>
      </c>
      <c r="BL20" s="402">
        <v>8331604.7999999998</v>
      </c>
      <c r="BM20" s="402">
        <v>11463683.855999999</v>
      </c>
      <c r="BN20" s="402">
        <v>6525836.4000000004</v>
      </c>
      <c r="BO20" s="402">
        <v>7522173.8399999999</v>
      </c>
      <c r="BP20" s="402">
        <v>5128761.0239999993</v>
      </c>
      <c r="BQ20" s="402">
        <v>5290855.1999999993</v>
      </c>
      <c r="BR20" s="402">
        <v>4442450.4000000004</v>
      </c>
      <c r="BS20" s="402">
        <v>4685425.3559999997</v>
      </c>
      <c r="BT20" s="402">
        <v>18318776.399999999</v>
      </c>
      <c r="BU20" s="402">
        <v>4920687.5999999996</v>
      </c>
      <c r="BV20" s="402">
        <v>3441668.3160000001</v>
      </c>
      <c r="BW20" s="402">
        <v>54761422.800000004</v>
      </c>
      <c r="BX20" s="402">
        <v>29444056.547999997</v>
      </c>
      <c r="BY20" s="402">
        <v>9153686.0399999991</v>
      </c>
      <c r="BZ20" s="402">
        <v>8430573.2999999989</v>
      </c>
      <c r="CA20" s="402">
        <v>11621598.600000001</v>
      </c>
      <c r="CB20" s="402">
        <v>9055733.2559999991</v>
      </c>
      <c r="CC20" s="402">
        <v>7961232</v>
      </c>
      <c r="CD20" s="402">
        <v>156180</v>
      </c>
      <c r="CE20" s="402">
        <v>571704</v>
      </c>
      <c r="CF20" s="402">
        <v>122848547.04000001</v>
      </c>
      <c r="CG20" s="402">
        <v>8946702.0120000001</v>
      </c>
      <c r="CH20" s="402">
        <v>23617418.651999999</v>
      </c>
      <c r="CI20" s="402">
        <v>6251319.7679999992</v>
      </c>
      <c r="CJ20" s="402">
        <v>8530557.6000000015</v>
      </c>
      <c r="CK20" s="402">
        <v>6154474.8000000007</v>
      </c>
      <c r="CL20" s="402">
        <v>9660083.2320000008</v>
      </c>
      <c r="CM20" s="402">
        <v>19387811.723999999</v>
      </c>
      <c r="CN20" s="402">
        <v>3949821.5999999996</v>
      </c>
      <c r="CO20" s="402">
        <v>9079512.1799999997</v>
      </c>
      <c r="CP20" s="402">
        <v>9893526.2639999986</v>
      </c>
      <c r="CQ20" s="402">
        <v>6898489.8480000002</v>
      </c>
      <c r="CR20" s="402">
        <v>6766006.8000000007</v>
      </c>
      <c r="CS20" s="402">
        <v>78226247.052000001</v>
      </c>
      <c r="CT20" s="402">
        <v>7990590.5999999996</v>
      </c>
      <c r="CU20" s="402">
        <v>5679632.4000000004</v>
      </c>
      <c r="CV20" s="402">
        <v>23532554.304000001</v>
      </c>
      <c r="CW20" s="402">
        <v>6625338.4559999993</v>
      </c>
      <c r="CX20" s="402">
        <v>17308484.219999999</v>
      </c>
      <c r="CY20" s="402">
        <v>4824033.5999999996</v>
      </c>
      <c r="CZ20" s="402">
        <v>3773689.2120000003</v>
      </c>
      <c r="DA20" s="402">
        <v>93577393.488000005</v>
      </c>
      <c r="DB20" s="402">
        <v>15040247.999999998</v>
      </c>
      <c r="DC20" s="402">
        <v>35325888.443999998</v>
      </c>
      <c r="DD20" s="402">
        <v>54102619.799999997</v>
      </c>
      <c r="DE20" s="402">
        <v>16622227.764</v>
      </c>
      <c r="DF20" s="402">
        <v>32095236</v>
      </c>
      <c r="DG20" s="402">
        <v>22145763</v>
      </c>
      <c r="DH20" s="402">
        <v>6435652.5</v>
      </c>
      <c r="DI20" s="402">
        <v>12265092</v>
      </c>
      <c r="DJ20" s="402">
        <v>9056965.1999999993</v>
      </c>
      <c r="DK20" s="402">
        <v>22998040.800000001</v>
      </c>
      <c r="DL20" s="402">
        <v>40764441.912</v>
      </c>
      <c r="DM20" s="402">
        <v>84678747.599999994</v>
      </c>
      <c r="DN20" s="402">
        <v>12872317.356000001</v>
      </c>
      <c r="DO20" s="402">
        <v>13678787.1</v>
      </c>
      <c r="DP20" s="402">
        <v>24065788.572000001</v>
      </c>
      <c r="DQ20" s="402">
        <v>25155094.799999997</v>
      </c>
      <c r="DR20" s="402">
        <v>26170431.599999998</v>
      </c>
      <c r="DS20" s="402">
        <v>30783410.82</v>
      </c>
      <c r="DT20" s="402">
        <v>9991447.1999999993</v>
      </c>
      <c r="DU20" s="402">
        <v>148684339.19999999</v>
      </c>
      <c r="DV20" s="402">
        <v>12039190.716000002</v>
      </c>
      <c r="DW20" s="402">
        <v>13074599.652000001</v>
      </c>
      <c r="DX20" s="402">
        <v>10114049.939999999</v>
      </c>
      <c r="DY20" s="402">
        <v>14374014.168</v>
      </c>
      <c r="DZ20" s="402">
        <v>11035610.424000001</v>
      </c>
      <c r="EA20" s="402">
        <v>15893298.720000003</v>
      </c>
      <c r="EB20" s="402">
        <v>10872655.319999998</v>
      </c>
      <c r="EC20" s="402">
        <v>22559304.18</v>
      </c>
      <c r="ED20" s="402">
        <v>35331718.799999997</v>
      </c>
      <c r="EE20" s="402">
        <v>37707153.324000001</v>
      </c>
      <c r="EF20" s="402">
        <v>9045224.5199999996</v>
      </c>
      <c r="EG20" s="402">
        <v>17243842.800000001</v>
      </c>
      <c r="EH20" s="402">
        <v>7666090.5360000003</v>
      </c>
      <c r="EI20" s="402">
        <v>13212400.752</v>
      </c>
      <c r="EJ20" s="402">
        <v>13266340.811999999</v>
      </c>
      <c r="EK20" s="402">
        <v>5272710</v>
      </c>
      <c r="EL20" s="402">
        <v>10053583.200000001</v>
      </c>
      <c r="EM20" s="402">
        <v>92301911.604000002</v>
      </c>
      <c r="EN20" s="402">
        <v>8462559.1319999993</v>
      </c>
      <c r="EO20" s="402">
        <v>9087047.5439999998</v>
      </c>
      <c r="EP20" s="402">
        <v>9104861.148</v>
      </c>
      <c r="EQ20" s="402">
        <v>6973174.7999999998</v>
      </c>
      <c r="ER20" s="402">
        <v>5021348.256000001</v>
      </c>
      <c r="ES20" s="402">
        <v>14897716.800000001</v>
      </c>
      <c r="ET20" s="402">
        <v>7946858.8680000007</v>
      </c>
      <c r="EU20" s="402">
        <v>11115770.4</v>
      </c>
      <c r="EV20" s="402">
        <v>69650220.792000011</v>
      </c>
      <c r="EW20" s="402">
        <v>4082533.3439999996</v>
      </c>
      <c r="EX20" s="402">
        <v>9658828.9920000006</v>
      </c>
      <c r="EY20" s="402">
        <v>11258122.800000001</v>
      </c>
      <c r="EZ20" s="402">
        <v>16919051.412</v>
      </c>
      <c r="FA20" s="402">
        <v>16481840.064000001</v>
      </c>
      <c r="FB20" s="402">
        <v>13318730.100000001</v>
      </c>
      <c r="FC20" s="402">
        <v>10677826.583999999</v>
      </c>
      <c r="FD20" s="402">
        <v>9011308.7999999989</v>
      </c>
      <c r="FE20" s="402">
        <v>6844574.352</v>
      </c>
      <c r="FF20" s="402">
        <v>10963822.176000003</v>
      </c>
      <c r="FG20" s="402">
        <v>6601326.9719999991</v>
      </c>
      <c r="FH20" s="402">
        <v>44116444.799999997</v>
      </c>
      <c r="FI20" s="402">
        <v>6214311</v>
      </c>
      <c r="FJ20" s="402">
        <v>8743030.2359999996</v>
      </c>
      <c r="FK20" s="402">
        <v>6071611.4759999998</v>
      </c>
      <c r="FL20" s="402">
        <v>13415383.296</v>
      </c>
      <c r="FM20" s="402">
        <v>11732533.764</v>
      </c>
      <c r="FN20" s="402">
        <v>6548193.5999999996</v>
      </c>
      <c r="FO20" s="402">
        <v>3377147.58</v>
      </c>
      <c r="FP20" s="402">
        <v>94793156.399999991</v>
      </c>
      <c r="FQ20" s="402">
        <v>10135249.368000001</v>
      </c>
      <c r="FR20" s="402">
        <v>13993161.600000001</v>
      </c>
      <c r="FS20" s="402">
        <v>11403076.020000001</v>
      </c>
      <c r="FT20" s="402">
        <v>16459518</v>
      </c>
      <c r="FU20" s="402">
        <v>8904787.2000000011</v>
      </c>
      <c r="FV20" s="402">
        <v>19173550.800000001</v>
      </c>
      <c r="FW20" s="402">
        <v>12683217.6</v>
      </c>
      <c r="FX20" s="402">
        <v>11578013.328</v>
      </c>
      <c r="FY20" s="402">
        <v>10149708.984000001</v>
      </c>
      <c r="FZ20" s="402">
        <v>18336029.039999999</v>
      </c>
      <c r="GA20" s="402">
        <v>9642883.8000000007</v>
      </c>
      <c r="GB20" s="402">
        <v>8960331.7320000008</v>
      </c>
      <c r="GC20" s="402">
        <v>4902161.3760000002</v>
      </c>
      <c r="GD20" s="402">
        <v>57533024.159999996</v>
      </c>
      <c r="GE20" s="402">
        <v>6341484.7919999994</v>
      </c>
      <c r="GF20" s="402">
        <v>6847954.608</v>
      </c>
      <c r="GG20" s="402">
        <v>14003526.156000001</v>
      </c>
      <c r="GH20" s="402">
        <v>11329363.739999998</v>
      </c>
      <c r="GI20" s="402">
        <v>9437277.9960000012</v>
      </c>
      <c r="GJ20" s="402">
        <v>8210209.5120000001</v>
      </c>
      <c r="GK20" s="402">
        <v>15958256.772000002</v>
      </c>
      <c r="GL20" s="402">
        <v>7015629.6959999995</v>
      </c>
      <c r="GM20" s="402">
        <v>3719195.7</v>
      </c>
      <c r="GN20" s="402">
        <v>3758834.1120000002</v>
      </c>
      <c r="GO20" s="402">
        <v>3222734.76</v>
      </c>
      <c r="GP20" s="402">
        <v>31733855.567999996</v>
      </c>
      <c r="GQ20" s="402">
        <v>15639551.699999997</v>
      </c>
      <c r="GR20" s="402">
        <v>9900569.0999999996</v>
      </c>
      <c r="GS20" s="402">
        <v>17107413.324000001</v>
      </c>
      <c r="GT20" s="402">
        <v>3932595.6839999999</v>
      </c>
      <c r="GU20" s="402">
        <v>14236684.128</v>
      </c>
      <c r="GV20" s="402">
        <v>14009881.464</v>
      </c>
      <c r="GW20" s="402">
        <v>6639003.852</v>
      </c>
      <c r="GX20" s="402">
        <v>31896466.356000002</v>
      </c>
      <c r="GY20" s="402">
        <v>3218259.9479999999</v>
      </c>
      <c r="GZ20" s="402">
        <v>10216208.82</v>
      </c>
      <c r="HA20" s="402">
        <v>6130846.716</v>
      </c>
      <c r="HB20" s="402">
        <v>93743289</v>
      </c>
      <c r="HC20" s="402">
        <v>14294638.800000001</v>
      </c>
      <c r="HD20" s="402">
        <v>27136940.508000001</v>
      </c>
      <c r="HE20" s="402">
        <v>15852451.944000002</v>
      </c>
      <c r="HF20" s="402">
        <v>14190893.880000001</v>
      </c>
      <c r="HG20" s="402">
        <v>25183818</v>
      </c>
      <c r="HH20" s="402">
        <v>2156443.9679999999</v>
      </c>
      <c r="HI20" s="402">
        <v>74699882.291999996</v>
      </c>
      <c r="HJ20" s="402">
        <v>20761864.164000001</v>
      </c>
      <c r="HK20" s="402">
        <v>13407482.807999998</v>
      </c>
      <c r="HL20" s="402">
        <v>9843354.7200000007</v>
      </c>
      <c r="HM20" s="402">
        <v>8279673.7199999997</v>
      </c>
      <c r="HN20" s="402">
        <v>7698059.1000000006</v>
      </c>
      <c r="HO20" s="402">
        <v>9833864.3399999999</v>
      </c>
      <c r="HP20" s="402">
        <v>5689424.2680000002</v>
      </c>
      <c r="HQ20" s="402">
        <v>84302768.724000007</v>
      </c>
      <c r="HR20" s="402">
        <v>30483948.204000004</v>
      </c>
      <c r="HS20" s="402">
        <v>7594365.0000000009</v>
      </c>
      <c r="HT20" s="402">
        <v>6063394.3080000002</v>
      </c>
      <c r="HU20" s="402">
        <v>5772487.9080000008</v>
      </c>
      <c r="HV20" s="402">
        <v>3144032.4</v>
      </c>
      <c r="HW20" s="402">
        <v>12406715.111999998</v>
      </c>
      <c r="HX20" s="402">
        <v>6233634.5999999996</v>
      </c>
      <c r="HY20" s="402">
        <v>5136163.932</v>
      </c>
      <c r="HZ20" s="402">
        <v>7179420.0000000009</v>
      </c>
      <c r="IA20" s="402">
        <v>6324358.8000000007</v>
      </c>
      <c r="IB20" s="402">
        <v>15487133.364000002</v>
      </c>
      <c r="IC20" s="402">
        <v>2938447.2</v>
      </c>
      <c r="ID20" s="402">
        <v>11859372.984000001</v>
      </c>
      <c r="IE20" s="402">
        <v>4464261.84</v>
      </c>
      <c r="IF20" s="402">
        <v>4954221.5040000007</v>
      </c>
      <c r="IG20" s="402">
        <v>87186102</v>
      </c>
      <c r="IH20" s="402">
        <v>25672764</v>
      </c>
      <c r="II20" s="402">
        <v>10756821.600000001</v>
      </c>
      <c r="IJ20" s="402">
        <v>14556732.252</v>
      </c>
      <c r="IK20" s="402">
        <v>32400314.352000002</v>
      </c>
      <c r="IL20" s="402">
        <v>8853873.4680000003</v>
      </c>
      <c r="IM20" s="402">
        <v>9455865.5519999992</v>
      </c>
      <c r="IN20" s="402">
        <v>7307406</v>
      </c>
      <c r="IO20" s="402">
        <v>6730129.0080000013</v>
      </c>
      <c r="IP20" s="402">
        <v>9435853.1999999993</v>
      </c>
      <c r="IQ20" s="402">
        <v>8263440.3599999994</v>
      </c>
      <c r="IR20" s="402">
        <v>94765823.039999992</v>
      </c>
      <c r="IS20" s="402">
        <v>37610937.372000001</v>
      </c>
      <c r="IT20" s="402">
        <v>13520034.504000001</v>
      </c>
      <c r="IU20" s="402">
        <v>9972031.1999999993</v>
      </c>
      <c r="IV20" s="402">
        <v>8689883.5559999999</v>
      </c>
      <c r="IW20" s="402">
        <v>3713455.1639999999</v>
      </c>
      <c r="IX20" s="402">
        <v>9773178.5760000013</v>
      </c>
      <c r="IY20" s="402">
        <v>5079275.9040000001</v>
      </c>
      <c r="IZ20" s="402">
        <v>5474782.7999999998</v>
      </c>
      <c r="JA20" s="402">
        <v>14289542.4</v>
      </c>
      <c r="JB20" s="402">
        <v>10059585.6</v>
      </c>
      <c r="JC20" s="402">
        <v>9010048.8000000007</v>
      </c>
      <c r="JD20" s="402">
        <v>29037338.999999996</v>
      </c>
      <c r="JE20" s="402">
        <v>18329621.772</v>
      </c>
      <c r="JF20" s="402">
        <v>3033032.4</v>
      </c>
      <c r="JG20" s="402">
        <v>3891658.2960000001</v>
      </c>
      <c r="JH20" s="402">
        <v>4789950.3600000003</v>
      </c>
      <c r="JI20" s="402">
        <v>2206677.648</v>
      </c>
      <c r="JJ20" s="402">
        <v>43636205.855999999</v>
      </c>
      <c r="JK20" s="402">
        <v>6871765.2000000002</v>
      </c>
      <c r="JL20" s="402">
        <v>8802470.4719999991</v>
      </c>
      <c r="JM20" s="402">
        <v>10777298.003999999</v>
      </c>
      <c r="JN20" s="402">
        <v>6896967.9000000004</v>
      </c>
      <c r="JO20" s="402">
        <v>17403476.807999998</v>
      </c>
      <c r="JP20" s="402">
        <v>4116984</v>
      </c>
      <c r="JQ20" s="402">
        <v>60263728.392000005</v>
      </c>
      <c r="JR20" s="402">
        <v>8057983.0799999991</v>
      </c>
      <c r="JS20" s="402">
        <v>4818572.4000000004</v>
      </c>
      <c r="JT20" s="402">
        <v>25781341.763999999</v>
      </c>
      <c r="JU20" s="402">
        <v>14015179.692</v>
      </c>
      <c r="JV20" s="402">
        <v>8008825.1999999993</v>
      </c>
      <c r="JW20" s="402">
        <v>9168030</v>
      </c>
      <c r="JX20" s="402">
        <v>7579441.2000000002</v>
      </c>
      <c r="JY20" s="402">
        <v>86036738.400000006</v>
      </c>
      <c r="JZ20" s="402">
        <v>46249327.32</v>
      </c>
      <c r="KA20" s="402">
        <v>7695571.1999999993</v>
      </c>
      <c r="KB20" s="402">
        <v>5340264.5999999996</v>
      </c>
      <c r="KC20" s="402">
        <v>11914945.476</v>
      </c>
      <c r="KD20" s="402">
        <v>3049561.2</v>
      </c>
      <c r="KE20" s="402">
        <v>28167024</v>
      </c>
      <c r="KF20" s="402">
        <v>18282714.011999998</v>
      </c>
      <c r="KG20" s="402">
        <v>9243682.8000000007</v>
      </c>
      <c r="KH20" s="402">
        <v>10693603.908</v>
      </c>
      <c r="KI20" s="402">
        <v>6904770.1799999997</v>
      </c>
      <c r="KJ20" s="402">
        <v>7979347.2000000002</v>
      </c>
      <c r="KK20" s="402">
        <v>9924630.8640000001</v>
      </c>
      <c r="KL20" s="402">
        <v>2922376.2480000006</v>
      </c>
      <c r="KM20" s="402">
        <v>6165989.9279999994</v>
      </c>
      <c r="KN20" s="402">
        <v>128339663.256</v>
      </c>
      <c r="KO20" s="402">
        <v>22525504.259999998</v>
      </c>
      <c r="KP20" s="402">
        <v>7932780.1559999995</v>
      </c>
      <c r="KQ20" s="402">
        <v>15275036.243999999</v>
      </c>
      <c r="KR20" s="402">
        <v>17184258.107999999</v>
      </c>
      <c r="KS20" s="402">
        <v>7846177.6559999995</v>
      </c>
      <c r="KT20" s="402">
        <v>38391452.615999997</v>
      </c>
      <c r="KU20" s="402">
        <v>9719863.5120000001</v>
      </c>
      <c r="KV20" s="402">
        <v>7225334.4960000003</v>
      </c>
      <c r="KW20" s="402">
        <v>47925444.276000001</v>
      </c>
      <c r="KX20" s="402">
        <v>13280075.075999998</v>
      </c>
      <c r="KY20" s="402">
        <v>15127910.891999999</v>
      </c>
      <c r="KZ20" s="402">
        <v>29614377.600000001</v>
      </c>
      <c r="LA20" s="402">
        <v>7980034.7999999998</v>
      </c>
      <c r="LB20" s="402">
        <v>24667137.600000001</v>
      </c>
      <c r="LC20" s="402">
        <v>88557334.943999991</v>
      </c>
      <c r="LD20" s="402">
        <v>13264839.600000001</v>
      </c>
      <c r="LE20" s="402">
        <v>118714928.18399999</v>
      </c>
      <c r="LF20" s="402">
        <v>30409808.399999999</v>
      </c>
      <c r="LG20" s="402">
        <v>31318830.300000001</v>
      </c>
      <c r="LH20" s="402">
        <v>31333951.175999999</v>
      </c>
      <c r="LI20" s="402">
        <v>13739364.84</v>
      </c>
      <c r="LJ20" s="402">
        <v>7209717.3360000001</v>
      </c>
      <c r="LK20" s="402">
        <v>5091907.2239999995</v>
      </c>
      <c r="LL20" s="402">
        <v>10904185.800000001</v>
      </c>
      <c r="LM20" s="402">
        <v>6470916.6119999997</v>
      </c>
      <c r="LN20" s="402">
        <v>11767426.799999999</v>
      </c>
      <c r="LO20" s="402">
        <v>6099912.6239999989</v>
      </c>
      <c r="LP20" s="402">
        <v>44888625.120000005</v>
      </c>
      <c r="LQ20" s="402">
        <v>7531689.3960000006</v>
      </c>
      <c r="LR20" s="402">
        <v>5569184.1840000004</v>
      </c>
      <c r="LS20" s="402">
        <v>156202020.75600001</v>
      </c>
      <c r="LT20" s="402">
        <v>66495979.199999996</v>
      </c>
      <c r="LU20" s="402">
        <v>96064120.668000013</v>
      </c>
      <c r="LV20" s="402">
        <v>44012625.228</v>
      </c>
      <c r="LW20" s="402">
        <v>18951570</v>
      </c>
      <c r="LX20" s="402">
        <v>17214862.800000001</v>
      </c>
      <c r="LY20" s="402">
        <v>12966391.199999999</v>
      </c>
      <c r="LZ20" s="402">
        <v>13267684.319999998</v>
      </c>
      <c r="MA20" s="402">
        <v>7482849.6000000006</v>
      </c>
      <c r="MB20" s="402">
        <v>11734536</v>
      </c>
      <c r="MC20" s="402">
        <v>34285166.891999997</v>
      </c>
      <c r="MD20" s="402">
        <v>9802954.8000000007</v>
      </c>
      <c r="ME20" s="402">
        <v>158808613.19999999</v>
      </c>
      <c r="MF20" s="402">
        <v>10491661.272</v>
      </c>
      <c r="MG20" s="402">
        <v>6313299.0359999994</v>
      </c>
      <c r="MH20" s="402">
        <v>7158838.5959999999</v>
      </c>
      <c r="MI20" s="402">
        <v>6020646.3720000004</v>
      </c>
      <c r="MJ20" s="402">
        <v>10406704.98</v>
      </c>
      <c r="MK20" s="402">
        <v>10698785.472000001</v>
      </c>
      <c r="ML20" s="402">
        <v>8592989.0280000009</v>
      </c>
      <c r="MM20" s="402">
        <v>12965411.844000001</v>
      </c>
      <c r="MN20" s="402">
        <v>7687836.6600000001</v>
      </c>
      <c r="MO20" s="402">
        <v>8695159.379999999</v>
      </c>
      <c r="MP20" s="402">
        <v>6919676.4000000004</v>
      </c>
      <c r="MQ20" s="402">
        <v>78910552.115999997</v>
      </c>
      <c r="MR20" s="402">
        <v>11916541.644000001</v>
      </c>
      <c r="MS20" s="402">
        <v>9078200.5200000014</v>
      </c>
      <c r="MT20" s="402">
        <v>22456876.800000001</v>
      </c>
      <c r="MU20" s="402">
        <v>16494416.544</v>
      </c>
      <c r="MV20" s="402">
        <v>8272340.4000000004</v>
      </c>
      <c r="MW20" s="402">
        <v>25735722.959760003</v>
      </c>
      <c r="MX20" s="402">
        <v>18960818.399999999</v>
      </c>
      <c r="MY20" s="402">
        <v>10981627.199999999</v>
      </c>
      <c r="MZ20" s="402">
        <v>4099421.844</v>
      </c>
      <c r="NA20" s="402">
        <v>3405374.94</v>
      </c>
      <c r="NB20" s="402">
        <v>218839851.192</v>
      </c>
      <c r="NC20" s="402">
        <v>32224297.044000003</v>
      </c>
      <c r="ND20" s="402">
        <v>7921002.5999999996</v>
      </c>
      <c r="NE20" s="402">
        <v>83982315.24000001</v>
      </c>
      <c r="NF20" s="402">
        <v>8533023.4079999998</v>
      </c>
      <c r="NG20" s="402">
        <v>24125678.099999998</v>
      </c>
      <c r="NH20" s="402">
        <v>46392184.200000003</v>
      </c>
      <c r="NI20" s="402">
        <v>35828009.364</v>
      </c>
      <c r="NJ20" s="402">
        <v>2703456</v>
      </c>
      <c r="NK20" s="402">
        <v>9661606.5</v>
      </c>
      <c r="NL20" s="402">
        <v>9096369.8519999981</v>
      </c>
      <c r="NM20" s="402">
        <v>8820634.6079999991</v>
      </c>
      <c r="NN20" s="402">
        <v>53004404.772</v>
      </c>
      <c r="NO20" s="402">
        <v>9848193.5999999996</v>
      </c>
      <c r="NP20" s="402">
        <v>9425003.243999999</v>
      </c>
      <c r="NQ20" s="402">
        <v>9097923.8640000001</v>
      </c>
      <c r="NR20" s="402">
        <v>9781397.5320000015</v>
      </c>
      <c r="NS20" s="402">
        <v>3891872.4000000004</v>
      </c>
      <c r="NT20" s="402">
        <v>6715063.0439999998</v>
      </c>
      <c r="NU20" s="402">
        <v>75116130.480000019</v>
      </c>
      <c r="NV20" s="402">
        <v>44398699.320000008</v>
      </c>
      <c r="NW20" s="402">
        <v>7292163.0240000002</v>
      </c>
      <c r="NX20" s="402">
        <v>4826239.1999999993</v>
      </c>
      <c r="NY20" s="402">
        <v>7543587.4799999995</v>
      </c>
      <c r="NZ20" s="402">
        <v>10434798.131999999</v>
      </c>
      <c r="OA20" s="402">
        <v>4348215.6359999999</v>
      </c>
      <c r="OB20" s="402">
        <v>94410298.980000004</v>
      </c>
      <c r="OC20" s="402">
        <v>31487611.175999999</v>
      </c>
      <c r="OD20" s="402">
        <v>11924708.148</v>
      </c>
      <c r="OE20" s="402">
        <v>36850898.159999996</v>
      </c>
      <c r="OF20" s="402">
        <v>10668124.944</v>
      </c>
      <c r="OG20" s="402">
        <v>11869921.199999999</v>
      </c>
      <c r="OH20" s="402">
        <v>16202637.408</v>
      </c>
      <c r="OI20" s="402">
        <v>7715557.6200000001</v>
      </c>
      <c r="OJ20" s="402">
        <v>7065198</v>
      </c>
      <c r="OK20" s="402">
        <v>116976585.708</v>
      </c>
      <c r="OL20" s="402">
        <v>36849139.115999997</v>
      </c>
      <c r="OM20" s="402">
        <v>39511717.439999998</v>
      </c>
      <c r="ON20" s="402">
        <v>21145643.784000002</v>
      </c>
      <c r="OO20" s="402">
        <v>12014828.208000001</v>
      </c>
      <c r="OP20" s="402">
        <v>8381682.8279999997</v>
      </c>
      <c r="OQ20" s="402">
        <v>76020603.768000007</v>
      </c>
      <c r="OR20" s="402">
        <v>7138073.4000000013</v>
      </c>
      <c r="OS20" s="402">
        <v>9115213.1999999993</v>
      </c>
      <c r="OT20" s="402">
        <v>15058153.812000001</v>
      </c>
      <c r="OU20" s="402">
        <v>16807273.199999999</v>
      </c>
      <c r="OV20" s="402">
        <v>26841556.800000001</v>
      </c>
      <c r="OW20" s="402">
        <v>9902147.3640000001</v>
      </c>
      <c r="OX20" s="402">
        <v>6399356.4000000004</v>
      </c>
      <c r="OY20" s="402">
        <v>6057438</v>
      </c>
      <c r="OZ20" s="402">
        <v>84314003.088000014</v>
      </c>
      <c r="PA20" s="402">
        <v>9332196.5160000008</v>
      </c>
      <c r="PB20" s="402">
        <v>24192735.852000002</v>
      </c>
      <c r="PC20" s="402">
        <v>3318596.568</v>
      </c>
      <c r="PD20" s="402">
        <v>14489403.852</v>
      </c>
      <c r="PE20" s="402">
        <v>28427495.400000002</v>
      </c>
      <c r="PF20" s="402">
        <v>10013272.332</v>
      </c>
      <c r="PG20" s="402">
        <v>6496089.6000000006</v>
      </c>
      <c r="PH20" s="402">
        <v>14325010.272</v>
      </c>
      <c r="PI20" s="402">
        <v>10228590</v>
      </c>
      <c r="PJ20" s="402">
        <v>12316214.4</v>
      </c>
      <c r="PK20" s="402">
        <v>19411855.199999999</v>
      </c>
      <c r="PL20" s="402">
        <v>7618510.7999999998</v>
      </c>
      <c r="PM20" s="402">
        <v>37871810.399999999</v>
      </c>
      <c r="PN20" s="402">
        <v>6967248.6600000001</v>
      </c>
      <c r="PO20" s="402">
        <v>4624810.8000000007</v>
      </c>
      <c r="PP20" s="402">
        <v>3589154.7</v>
      </c>
      <c r="PQ20" s="402">
        <v>8123799.5999999996</v>
      </c>
      <c r="PR20" s="402">
        <v>198501712.80000001</v>
      </c>
      <c r="PS20" s="402">
        <v>8710135.2719999999</v>
      </c>
      <c r="PT20" s="402">
        <v>7168444.7999999998</v>
      </c>
      <c r="PU20" s="402">
        <v>15309904.752</v>
      </c>
      <c r="PV20" s="402">
        <v>67286862.972000003</v>
      </c>
      <c r="PW20" s="402">
        <v>18752082.012000002</v>
      </c>
      <c r="PX20" s="402">
        <v>27215998.800000001</v>
      </c>
      <c r="PY20" s="402">
        <v>10320970.800000001</v>
      </c>
      <c r="PZ20" s="402">
        <v>19155846.252</v>
      </c>
      <c r="QA20" s="402">
        <v>6808486.7999999998</v>
      </c>
      <c r="QB20" s="402">
        <v>17879348.400000002</v>
      </c>
      <c r="QC20" s="402">
        <v>10112611.199999999</v>
      </c>
      <c r="QD20" s="402">
        <v>8890743.6240000017</v>
      </c>
      <c r="QE20" s="402">
        <v>15586614</v>
      </c>
      <c r="QF20" s="402">
        <v>13725836.867999999</v>
      </c>
      <c r="QG20" s="402">
        <v>11077797.947999999</v>
      </c>
      <c r="QH20" s="402">
        <v>10227537.6</v>
      </c>
      <c r="QI20" s="402">
        <v>10012631.376000002</v>
      </c>
      <c r="QJ20" s="402">
        <v>8030455.1999999993</v>
      </c>
      <c r="QK20" s="402">
        <v>27210589.187999997</v>
      </c>
      <c r="QL20" s="402">
        <v>25608897.108000003</v>
      </c>
      <c r="QM20" s="402">
        <v>7514937.0360000003</v>
      </c>
      <c r="QN20" s="402">
        <v>4414819.8000000007</v>
      </c>
      <c r="QO20" s="402">
        <v>4228160.0159999998</v>
      </c>
      <c r="QP20" s="402">
        <v>3461588.4</v>
      </c>
      <c r="QQ20" s="402">
        <v>2188151.4</v>
      </c>
      <c r="QR20" s="402">
        <v>98773767.120000005</v>
      </c>
      <c r="QS20" s="402">
        <v>9097587.5999999996</v>
      </c>
      <c r="QT20" s="402">
        <v>20327386.475999996</v>
      </c>
      <c r="QU20" s="402">
        <v>10951394.4</v>
      </c>
      <c r="QV20" s="402">
        <v>11773369.116</v>
      </c>
      <c r="QW20" s="402">
        <v>26616867.815999996</v>
      </c>
      <c r="QX20" s="402">
        <v>10773150.204</v>
      </c>
      <c r="QY20" s="402">
        <v>19075249.103999998</v>
      </c>
      <c r="QZ20" s="402">
        <v>23279289.600000001</v>
      </c>
      <c r="RA20" s="402">
        <v>7820926.068</v>
      </c>
      <c r="RB20" s="402">
        <v>8779332</v>
      </c>
      <c r="RC20" s="402">
        <v>6299224.8000000007</v>
      </c>
      <c r="RD20" s="402">
        <v>5733355.6680000005</v>
      </c>
      <c r="RE20" s="402">
        <v>165819743.78400001</v>
      </c>
      <c r="RF20" s="402">
        <v>22077799.919999998</v>
      </c>
      <c r="RG20" s="402">
        <v>8494722</v>
      </c>
      <c r="RH20" s="402">
        <v>14250024.012</v>
      </c>
      <c r="RI20" s="402">
        <v>11249840.399999999</v>
      </c>
      <c r="RJ20" s="402">
        <v>13641353.796</v>
      </c>
      <c r="RK20" s="402">
        <v>22914322.800000001</v>
      </c>
      <c r="RL20" s="402">
        <v>9856073.0399999991</v>
      </c>
      <c r="RM20" s="402">
        <v>13805946.791999999</v>
      </c>
      <c r="RN20" s="402">
        <v>18044193.600000001</v>
      </c>
      <c r="RO20" s="402">
        <v>23318448.420000002</v>
      </c>
      <c r="RP20" s="402">
        <v>5312832.3960000006</v>
      </c>
      <c r="RQ20" s="402">
        <v>4928496</v>
      </c>
      <c r="RR20" s="402">
        <v>10518085.200000001</v>
      </c>
      <c r="RS20" s="402">
        <v>5873911.0920000002</v>
      </c>
      <c r="RT20" s="402">
        <v>5277932.4000000004</v>
      </c>
      <c r="RU20" s="402">
        <v>4973805.5999999996</v>
      </c>
      <c r="RV20" s="402">
        <v>4741514.6879999992</v>
      </c>
      <c r="RW20" s="402">
        <v>5364465.5879999995</v>
      </c>
      <c r="RX20" s="402">
        <v>5383255.2000000002</v>
      </c>
      <c r="RY20" s="402">
        <v>85230085.15200001</v>
      </c>
      <c r="RZ20" s="402">
        <v>6337934.9040000001</v>
      </c>
      <c r="SA20" s="402">
        <v>11935157.268000001</v>
      </c>
      <c r="SB20" s="402">
        <v>9948103.1999999993</v>
      </c>
      <c r="SC20" s="402">
        <v>5582729.4000000004</v>
      </c>
      <c r="SD20" s="402">
        <v>5706677.3399999999</v>
      </c>
      <c r="SE20" s="402">
        <v>7002673.0440000007</v>
      </c>
      <c r="SF20" s="402">
        <v>20641518.695999999</v>
      </c>
      <c r="SG20" s="402">
        <v>5480003.5200000005</v>
      </c>
      <c r="SH20" s="402">
        <v>6108435.9960000003</v>
      </c>
      <c r="SI20" s="402">
        <v>7599430.824</v>
      </c>
      <c r="SJ20" s="402">
        <v>16406017.200000003</v>
      </c>
      <c r="SK20" s="402">
        <v>8323062</v>
      </c>
      <c r="SL20" s="402">
        <v>6891443.5559999989</v>
      </c>
      <c r="SM20" s="402">
        <v>61820174.208000004</v>
      </c>
      <c r="SN20" s="402">
        <v>10959504</v>
      </c>
      <c r="SO20" s="402">
        <v>7754746.3440000005</v>
      </c>
      <c r="SP20" s="402">
        <v>6105754.7999999998</v>
      </c>
      <c r="SQ20" s="402">
        <v>6975978</v>
      </c>
      <c r="SR20" s="402">
        <v>10778576.423999999</v>
      </c>
      <c r="SS20" s="402">
        <v>7157109.0239999993</v>
      </c>
      <c r="ST20" s="402">
        <v>15745388.123999998</v>
      </c>
      <c r="SU20" s="402">
        <v>8310969.5999999996</v>
      </c>
      <c r="SV20" s="402">
        <v>9869576.8560000006</v>
      </c>
      <c r="SW20" s="402">
        <v>22350154.932000004</v>
      </c>
      <c r="SX20" s="402">
        <v>4553542.8000000007</v>
      </c>
      <c r="SY20" s="402">
        <v>52192868.100000001</v>
      </c>
      <c r="SZ20" s="402">
        <v>11316874.800000001</v>
      </c>
      <c r="TA20" s="402">
        <v>13630741.200000001</v>
      </c>
      <c r="TB20" s="402">
        <v>18932819.399999999</v>
      </c>
      <c r="TC20" s="402">
        <v>9642601.4160000011</v>
      </c>
      <c r="TD20" s="402">
        <v>12067880.4</v>
      </c>
      <c r="TE20" s="402">
        <v>9001167.9240000006</v>
      </c>
      <c r="TF20" s="402">
        <v>5299560.6239999998</v>
      </c>
      <c r="TG20" s="402">
        <v>158716672.176</v>
      </c>
      <c r="TH20" s="402">
        <v>11667225</v>
      </c>
      <c r="TI20" s="402">
        <v>8645391.8760000002</v>
      </c>
      <c r="TJ20" s="402">
        <v>20235355.199999999</v>
      </c>
      <c r="TK20" s="402">
        <v>16969434.359999999</v>
      </c>
      <c r="TL20" s="402">
        <v>12350358</v>
      </c>
      <c r="TM20" s="402">
        <v>6615297.9479999999</v>
      </c>
      <c r="TN20" s="402">
        <v>43496072.399999999</v>
      </c>
      <c r="TO20" s="402">
        <v>11925883.199999999</v>
      </c>
      <c r="TP20" s="402">
        <v>22764327.911999997</v>
      </c>
      <c r="TQ20" s="402">
        <v>18367049.976</v>
      </c>
      <c r="TR20" s="402">
        <v>13883097.6</v>
      </c>
      <c r="TS20" s="402">
        <v>6824843.3039999995</v>
      </c>
      <c r="TT20" s="402">
        <v>13045155.588</v>
      </c>
      <c r="TU20" s="402">
        <v>10382951.376</v>
      </c>
      <c r="TV20" s="402">
        <v>10819584</v>
      </c>
      <c r="TW20" s="402">
        <v>49239063.671999998</v>
      </c>
      <c r="TX20" s="402">
        <v>11466154.92</v>
      </c>
      <c r="TY20" s="402">
        <v>54621603.900000006</v>
      </c>
      <c r="TZ20" s="402">
        <v>17063755.199999999</v>
      </c>
      <c r="UA20" s="402">
        <v>6150417.6000000006</v>
      </c>
      <c r="UB20" s="402">
        <v>11402162.267999999</v>
      </c>
      <c r="UC20" s="402">
        <v>65152102.799999997</v>
      </c>
      <c r="UD20" s="402">
        <v>6262506.6719999993</v>
      </c>
      <c r="UE20" s="402">
        <v>6883105.9199999999</v>
      </c>
      <c r="UF20" s="402">
        <v>9724890.7559999991</v>
      </c>
      <c r="UG20" s="402">
        <v>7407092.9520000005</v>
      </c>
      <c r="UH20" s="402">
        <v>47713608.252000004</v>
      </c>
      <c r="UI20" s="402">
        <v>13347022.163999999</v>
      </c>
      <c r="UJ20" s="402">
        <v>9605576.7719999999</v>
      </c>
      <c r="UK20" s="402">
        <v>17150635.344000001</v>
      </c>
      <c r="UL20" s="402">
        <v>8788358.3880000003</v>
      </c>
      <c r="UM20" s="402">
        <v>10678048.248</v>
      </c>
      <c r="UN20" s="402">
        <v>199477973.51999998</v>
      </c>
      <c r="UO20" s="402">
        <v>10538172</v>
      </c>
      <c r="UP20" s="402">
        <v>10518572.255999999</v>
      </c>
      <c r="UQ20" s="402">
        <v>36543102.612000003</v>
      </c>
      <c r="UR20" s="402">
        <v>4832361.6000000006</v>
      </c>
      <c r="US20" s="402">
        <v>9139135.7640000004</v>
      </c>
      <c r="UT20" s="402">
        <v>25470646.740000002</v>
      </c>
      <c r="UU20" s="402">
        <v>6646534.7999999998</v>
      </c>
      <c r="UV20" s="402">
        <v>8336073.2280000001</v>
      </c>
      <c r="UW20" s="402">
        <v>9601099.1999999993</v>
      </c>
      <c r="UX20" s="402">
        <v>11727015.791999999</v>
      </c>
      <c r="UY20" s="402">
        <v>23736861.468000002</v>
      </c>
      <c r="UZ20" s="402">
        <v>11325895.536</v>
      </c>
      <c r="VA20" s="402">
        <v>25274019.731999997</v>
      </c>
      <c r="VB20" s="402">
        <v>7445480.2919999994</v>
      </c>
      <c r="VC20" s="402">
        <v>6066984</v>
      </c>
      <c r="VD20" s="402">
        <v>8059899.4079999998</v>
      </c>
      <c r="VE20" s="402">
        <v>7324418.4000000004</v>
      </c>
      <c r="VF20" s="402">
        <v>34015114.355999999</v>
      </c>
      <c r="VG20" s="402">
        <v>5072977.4160000002</v>
      </c>
      <c r="VH20" s="402">
        <v>6338436.4800000004</v>
      </c>
      <c r="VI20" s="402">
        <v>5540311.2000000002</v>
      </c>
      <c r="VJ20" s="402">
        <v>90528798.263999999</v>
      </c>
      <c r="VK20" s="402">
        <v>8611132.8000000007</v>
      </c>
      <c r="VL20" s="402">
        <v>9642617.2080000006</v>
      </c>
      <c r="VM20" s="402">
        <v>15477753.996000001</v>
      </c>
      <c r="VN20" s="402">
        <v>24972322.932</v>
      </c>
      <c r="VO20" s="402">
        <v>15061362.384</v>
      </c>
      <c r="VP20" s="402">
        <v>15009694.800000001</v>
      </c>
      <c r="VQ20" s="402">
        <v>9483922.2239999995</v>
      </c>
      <c r="VR20" s="402">
        <v>11643387.600000001</v>
      </c>
      <c r="VS20" s="402">
        <v>40361834.099999994</v>
      </c>
      <c r="VT20" s="402">
        <v>11110926</v>
      </c>
      <c r="VU20" s="402">
        <v>16040748.456</v>
      </c>
      <c r="VV20" s="402">
        <v>10271180.400000002</v>
      </c>
      <c r="VW20" s="402">
        <v>9344834.4000000004</v>
      </c>
      <c r="VX20" s="402">
        <v>6620817.1679999996</v>
      </c>
      <c r="VY20" s="402">
        <v>280393463.31599998</v>
      </c>
      <c r="VZ20" s="402">
        <v>23471677.284000002</v>
      </c>
      <c r="WA20" s="402">
        <v>18836253.600000001</v>
      </c>
      <c r="WB20" s="402">
        <v>10405103.748</v>
      </c>
      <c r="WC20" s="402">
        <v>12763450.800000001</v>
      </c>
      <c r="WD20" s="402">
        <v>13712657.999999998</v>
      </c>
      <c r="WE20" s="402">
        <v>22143032.399999999</v>
      </c>
      <c r="WF20" s="402">
        <v>25699882.800000004</v>
      </c>
      <c r="WG20" s="402">
        <v>17021677.836000003</v>
      </c>
      <c r="WH20" s="402">
        <v>21927553.199999999</v>
      </c>
      <c r="WI20" s="402">
        <v>13289571.600000001</v>
      </c>
      <c r="WJ20" s="402">
        <v>29692638.239999998</v>
      </c>
      <c r="WK20" s="402">
        <v>14388349.199999999</v>
      </c>
      <c r="WL20" s="402">
        <v>22170402.599999998</v>
      </c>
      <c r="WM20" s="402">
        <v>36783799.079999998</v>
      </c>
      <c r="WN20" s="402">
        <v>17123660.399999999</v>
      </c>
      <c r="WO20" s="402">
        <v>16333314.599999998</v>
      </c>
      <c r="WP20" s="402">
        <v>19228038</v>
      </c>
      <c r="WQ20" s="402">
        <v>9184696.1999999993</v>
      </c>
      <c r="WR20" s="402">
        <v>32649633.528000001</v>
      </c>
      <c r="WS20" s="402">
        <v>77344443.408000007</v>
      </c>
      <c r="WT20" s="402">
        <v>16302182.651999999</v>
      </c>
      <c r="WU20" s="402">
        <v>8971946.3999999985</v>
      </c>
      <c r="WV20" s="402">
        <v>9621124.7999999989</v>
      </c>
      <c r="WW20" s="402">
        <v>12497054.4</v>
      </c>
      <c r="WX20" s="402">
        <v>9478072.8000000007</v>
      </c>
      <c r="WY20" s="402">
        <v>11954355.600000001</v>
      </c>
      <c r="WZ20" s="402">
        <v>12252454.452</v>
      </c>
      <c r="XA20" s="402">
        <v>40788360.131999992</v>
      </c>
      <c r="XB20" s="402">
        <v>10504684.368000001</v>
      </c>
      <c r="XC20" s="402">
        <v>6660978.4680000003</v>
      </c>
      <c r="XD20" s="402">
        <v>5988379.3080000002</v>
      </c>
      <c r="XE20" s="402">
        <v>5614954.2960000001</v>
      </c>
      <c r="XF20" s="402">
        <v>159076946.51999998</v>
      </c>
      <c r="XG20" s="402">
        <v>19096900.691999998</v>
      </c>
      <c r="XH20" s="402">
        <v>22244356.800000001</v>
      </c>
      <c r="XI20" s="402">
        <v>47345326.044</v>
      </c>
      <c r="XJ20" s="402">
        <v>15500929.859999999</v>
      </c>
      <c r="XK20" s="402">
        <v>21746689.728</v>
      </c>
      <c r="XL20" s="402">
        <v>21788899.236000001</v>
      </c>
      <c r="XM20" s="402">
        <v>18139035.144000001</v>
      </c>
      <c r="XN20" s="402">
        <v>16066680.456</v>
      </c>
      <c r="XO20" s="402">
        <v>33348203.243999995</v>
      </c>
      <c r="XP20" s="402">
        <v>25582961.375999998</v>
      </c>
      <c r="XQ20" s="402">
        <v>12122679.816</v>
      </c>
      <c r="XR20" s="402">
        <v>8389337.0399999991</v>
      </c>
      <c r="XS20" s="402">
        <v>10842794.712000001</v>
      </c>
      <c r="XT20" s="402">
        <v>11806449.6</v>
      </c>
      <c r="XU20" s="402">
        <v>10998079.932</v>
      </c>
      <c r="XV20" s="402">
        <v>7460244.5999999996</v>
      </c>
      <c r="XW20" s="402">
        <v>9130766.5200000014</v>
      </c>
      <c r="XX20" s="402">
        <v>11384720.616</v>
      </c>
      <c r="XY20" s="402">
        <v>11358767.760000002</v>
      </c>
      <c r="XZ20" s="402">
        <v>9686548.7999999989</v>
      </c>
      <c r="YA20" s="402">
        <v>9675740.0399999991</v>
      </c>
      <c r="YB20" s="402">
        <v>7981198.8000000007</v>
      </c>
      <c r="YC20" s="402">
        <v>167873164.19999999</v>
      </c>
      <c r="YD20" s="402">
        <v>13714802.4</v>
      </c>
      <c r="YE20" s="402">
        <v>19327211.616</v>
      </c>
      <c r="YF20" s="402">
        <v>10040098.116</v>
      </c>
      <c r="YG20" s="402">
        <v>49483156.175999999</v>
      </c>
      <c r="YH20" s="402">
        <v>14690044.896</v>
      </c>
      <c r="YI20" s="402">
        <v>20703055.848000001</v>
      </c>
      <c r="YJ20" s="402">
        <v>11070130.800000001</v>
      </c>
      <c r="YK20" s="402">
        <v>37764985.800000004</v>
      </c>
      <c r="YL20" s="402">
        <v>26888905.199999999</v>
      </c>
      <c r="YM20" s="402">
        <v>22885542</v>
      </c>
      <c r="YN20" s="402">
        <v>12025305.155999999</v>
      </c>
      <c r="YO20" s="402">
        <v>8106306</v>
      </c>
      <c r="YP20" s="402">
        <v>11651521.200000001</v>
      </c>
      <c r="YQ20" s="402">
        <v>6590129.9999999991</v>
      </c>
      <c r="YR20" s="402">
        <v>8696525.5079999994</v>
      </c>
      <c r="YS20" s="402">
        <v>6546019.2000000002</v>
      </c>
      <c r="YT20" s="402">
        <v>54631003.235999994</v>
      </c>
      <c r="YU20" s="402">
        <v>5063269.2479999997</v>
      </c>
      <c r="YV20" s="402">
        <v>6245658</v>
      </c>
      <c r="YW20" s="402">
        <v>6582228</v>
      </c>
      <c r="YX20" s="402">
        <v>5570808.3959999997</v>
      </c>
      <c r="YY20" s="402">
        <v>4483965.959999999</v>
      </c>
      <c r="YZ20" s="402">
        <v>5038572</v>
      </c>
      <c r="ZA20" s="402">
        <v>55906425.839999996</v>
      </c>
      <c r="ZB20" s="402">
        <v>5867700.3839999996</v>
      </c>
      <c r="ZC20" s="402">
        <v>11067140.4</v>
      </c>
      <c r="ZD20" s="402">
        <v>11383147.200000001</v>
      </c>
      <c r="ZE20" s="402">
        <v>6926878.8000000007</v>
      </c>
      <c r="ZF20" s="402">
        <v>9544136.8439999986</v>
      </c>
      <c r="ZG20" s="402">
        <v>5789228.0039999997</v>
      </c>
      <c r="ZH20" s="402">
        <v>5694156.4800000004</v>
      </c>
      <c r="ZI20" s="402">
        <v>24953908.800000004</v>
      </c>
      <c r="ZJ20" s="402">
        <v>125265334.65600002</v>
      </c>
      <c r="ZK20" s="402">
        <v>6326526</v>
      </c>
      <c r="ZL20" s="402">
        <v>13464195.6</v>
      </c>
      <c r="ZM20" s="402">
        <v>33155989.200000003</v>
      </c>
      <c r="ZN20" s="402">
        <v>23913057.600000001</v>
      </c>
      <c r="ZO20" s="402">
        <v>8784241.1999999993</v>
      </c>
      <c r="ZP20" s="402">
        <v>9942756</v>
      </c>
      <c r="ZQ20" s="402">
        <v>19318166.736000001</v>
      </c>
      <c r="ZR20" s="402">
        <v>15248194.800000001</v>
      </c>
      <c r="ZS20" s="402">
        <v>20132146.728</v>
      </c>
      <c r="ZT20" s="402">
        <v>4798992.0720000006</v>
      </c>
      <c r="ZU20" s="402">
        <v>6836126.4000000004</v>
      </c>
      <c r="ZV20" s="402">
        <v>5791375.1999999993</v>
      </c>
      <c r="ZW20" s="402">
        <v>10819738.800000001</v>
      </c>
      <c r="ZX20" s="402">
        <v>7599346.7999999998</v>
      </c>
      <c r="ZY20" s="402">
        <v>9058816.8000000007</v>
      </c>
      <c r="ZZ20" s="402">
        <v>5826664.0800000001</v>
      </c>
      <c r="AAA20" s="402">
        <v>6291648</v>
      </c>
      <c r="AAB20" s="402">
        <v>7511250.2999999998</v>
      </c>
      <c r="AAC20" s="402">
        <v>7077224.1000000006</v>
      </c>
      <c r="AAD20" s="402">
        <v>6768654</v>
      </c>
      <c r="AAE20" s="402">
        <v>4792347.5999999996</v>
      </c>
      <c r="AAF20" s="402">
        <v>51049045.032000005</v>
      </c>
      <c r="AAG20" s="402">
        <v>5721207.5999999996</v>
      </c>
      <c r="AAH20" s="402">
        <v>8767079.2799999993</v>
      </c>
      <c r="AAI20" s="402">
        <v>8318300.1600000001</v>
      </c>
      <c r="AAJ20" s="402">
        <v>6207189.8760000002</v>
      </c>
      <c r="AAK20" s="402">
        <v>12292456.800000001</v>
      </c>
      <c r="AAL20" s="402">
        <v>6452464.8000000007</v>
      </c>
      <c r="AAM20" s="402">
        <v>216709111.51199999</v>
      </c>
      <c r="AAN20" s="402">
        <v>14736427.199999999</v>
      </c>
      <c r="AAO20" s="402">
        <v>9249498</v>
      </c>
      <c r="AAP20" s="402">
        <v>17273371.199999999</v>
      </c>
      <c r="AAQ20" s="402">
        <v>15509238.432</v>
      </c>
      <c r="AAR20" s="402">
        <v>9768621.5999999996</v>
      </c>
      <c r="AAS20" s="402">
        <v>15434956.800000001</v>
      </c>
      <c r="AAT20" s="402">
        <v>15500476.511999998</v>
      </c>
      <c r="AAU20" s="402">
        <v>31614511.199999999</v>
      </c>
      <c r="AAV20" s="402">
        <v>11488824.000000002</v>
      </c>
      <c r="AAW20" s="402">
        <v>13827337.199999999</v>
      </c>
      <c r="AAX20" s="402">
        <v>61530617.399999999</v>
      </c>
      <c r="AAY20" s="402">
        <v>28426803.600000001</v>
      </c>
      <c r="AAZ20" s="402">
        <v>6794977.2000000002</v>
      </c>
      <c r="ABA20" s="402">
        <v>9970855.1999999993</v>
      </c>
      <c r="ABB20" s="402">
        <v>9756091.1999999993</v>
      </c>
      <c r="ABC20" s="402">
        <v>8268187.1999999993</v>
      </c>
      <c r="ABD20" s="402">
        <v>10799718</v>
      </c>
      <c r="ABE20" s="402">
        <v>9608208</v>
      </c>
      <c r="ABF20" s="402">
        <v>70127446.247999996</v>
      </c>
      <c r="ABG20" s="402">
        <v>50841603.420000002</v>
      </c>
      <c r="ABH20" s="402">
        <v>7666185.5999999996</v>
      </c>
      <c r="ABI20" s="402">
        <v>6917182.2119999994</v>
      </c>
      <c r="ABJ20" s="402">
        <v>4967460</v>
      </c>
      <c r="ABK20" s="402">
        <v>5407154.4000000004</v>
      </c>
      <c r="ABL20" s="402">
        <v>4997556.2759999996</v>
      </c>
      <c r="ABM20" s="402">
        <v>81829591.200000003</v>
      </c>
      <c r="ABN20" s="402">
        <v>12283305.119999999</v>
      </c>
      <c r="ABO20" s="402">
        <v>6643252.5240000002</v>
      </c>
      <c r="ABP20" s="402">
        <v>14801732.124</v>
      </c>
      <c r="ABQ20" s="402">
        <v>14561633.064000001</v>
      </c>
      <c r="ABR20" s="402">
        <v>9652301.8559999987</v>
      </c>
      <c r="ABS20" s="402">
        <v>9955581.972000001</v>
      </c>
      <c r="ABT20" s="402">
        <v>9049949.784</v>
      </c>
      <c r="ABU20" s="402">
        <v>1571214</v>
      </c>
      <c r="ABV20" s="402">
        <v>85302330.203999996</v>
      </c>
      <c r="ABW20" s="402">
        <v>5057482.5120000001</v>
      </c>
      <c r="ABX20" s="402">
        <v>10468300.104</v>
      </c>
      <c r="ABY20" s="402">
        <v>5688733.1280000005</v>
      </c>
      <c r="ABZ20" s="402">
        <v>6347239.7039999999</v>
      </c>
      <c r="ACA20" s="402">
        <v>19524988.799999997</v>
      </c>
      <c r="ACB20" s="402">
        <v>4696106.4000000004</v>
      </c>
      <c r="ACC20" s="402">
        <v>8049004.7999999998</v>
      </c>
      <c r="ACD20" s="402">
        <v>6224338.3679999998</v>
      </c>
      <c r="ACE20" s="402">
        <v>11432909.508000003</v>
      </c>
      <c r="ACF20" s="402">
        <v>5629021.0800000001</v>
      </c>
      <c r="ACG20" s="402">
        <v>161258450.04000002</v>
      </c>
      <c r="ACH20" s="402">
        <v>5032759.2</v>
      </c>
      <c r="ACI20" s="402">
        <v>6797687.2440000009</v>
      </c>
      <c r="ACJ20" s="402">
        <v>14050401.600000001</v>
      </c>
      <c r="ACK20" s="402">
        <v>7662443.8679999998</v>
      </c>
      <c r="ACL20" s="402">
        <v>10359015.600000001</v>
      </c>
      <c r="ACM20" s="402">
        <v>17975571.600000001</v>
      </c>
      <c r="ACN20" s="402">
        <v>42443814.336000003</v>
      </c>
      <c r="ACO20" s="402">
        <v>43098789.839999996</v>
      </c>
      <c r="ACP20" s="402">
        <v>8106943.2120000003</v>
      </c>
      <c r="ACQ20" s="402">
        <v>12565193.039999999</v>
      </c>
      <c r="ACR20" s="402">
        <v>12880399.812000001</v>
      </c>
      <c r="ACS20" s="402">
        <v>11259664.800000001</v>
      </c>
      <c r="ACT20" s="402">
        <v>21446471.531999998</v>
      </c>
      <c r="ACU20" s="402">
        <v>8855024.3999999985</v>
      </c>
      <c r="ACV20" s="402">
        <v>11681649.6</v>
      </c>
      <c r="ACW20" s="402">
        <v>7951855.1999999993</v>
      </c>
      <c r="ACX20" s="402">
        <v>9542881.6080000009</v>
      </c>
      <c r="ACY20" s="402">
        <v>3740626.8</v>
      </c>
      <c r="ACZ20" s="402">
        <v>4282078.8</v>
      </c>
      <c r="ADA20" s="402">
        <v>6418829.3159999996</v>
      </c>
      <c r="ADB20" s="402">
        <v>5758465.8360000011</v>
      </c>
      <c r="ADC20" s="402">
        <v>6042197.3520000009</v>
      </c>
      <c r="ADD20" s="402">
        <v>31353284.531999998</v>
      </c>
      <c r="ADE20" s="402">
        <v>24003839.088000003</v>
      </c>
      <c r="ADF20" s="402">
        <v>2898115.2120000003</v>
      </c>
      <c r="ADG20" s="402">
        <v>4295031.6000000006</v>
      </c>
      <c r="ADH20" s="402">
        <v>6779328.4560000002</v>
      </c>
      <c r="ADI20" s="402">
        <v>2834642.5560000003</v>
      </c>
      <c r="ADJ20" s="402">
        <v>4081477.6439999999</v>
      </c>
      <c r="ADK20" s="402">
        <v>4530473.6880000001</v>
      </c>
      <c r="ADL20" s="402">
        <v>6917311.8720000004</v>
      </c>
      <c r="ADM20" s="402">
        <v>212281102.46399999</v>
      </c>
      <c r="ADN20" s="402">
        <v>22505474.868000001</v>
      </c>
      <c r="ADO20" s="402">
        <v>20719024.631999999</v>
      </c>
      <c r="ADP20" s="402">
        <v>46174159.631999992</v>
      </c>
      <c r="ADQ20" s="402">
        <v>4111676.4239999996</v>
      </c>
      <c r="ADR20" s="402">
        <v>5963888.2679999992</v>
      </c>
      <c r="ADS20" s="402">
        <v>8674179.2520000003</v>
      </c>
      <c r="ADT20" s="402">
        <v>6377568</v>
      </c>
      <c r="ADU20" s="402">
        <v>148430502.53999999</v>
      </c>
      <c r="ADV20" s="402">
        <v>47794413.600000009</v>
      </c>
      <c r="ADW20" s="402">
        <v>38049548.351999998</v>
      </c>
      <c r="ADX20" s="402">
        <v>11491613.772</v>
      </c>
      <c r="ADY20" s="402">
        <v>12375814.260000002</v>
      </c>
      <c r="ADZ20" s="402">
        <v>14747547.420000002</v>
      </c>
      <c r="AEA20" s="402">
        <v>16649844.156000001</v>
      </c>
      <c r="AEB20" s="402">
        <v>16190583.168000001</v>
      </c>
      <c r="AEC20" s="402">
        <v>15679201.403999999</v>
      </c>
      <c r="AED20" s="402">
        <v>12655531.668</v>
      </c>
      <c r="AEE20" s="402">
        <v>12800370.516000001</v>
      </c>
      <c r="AEF20" s="402">
        <v>17313361.800000001</v>
      </c>
      <c r="AEG20" s="402">
        <v>8877998.4000000004</v>
      </c>
      <c r="AEH20" s="402">
        <v>20284713.624000002</v>
      </c>
      <c r="AEI20" s="402">
        <v>18082460.412</v>
      </c>
      <c r="AEJ20" s="402">
        <v>13093433.592</v>
      </c>
      <c r="AEK20" s="402">
        <v>13389808.248000002</v>
      </c>
      <c r="AEL20" s="402">
        <v>24025921.308000002</v>
      </c>
      <c r="AEM20" s="402">
        <v>13078639.475999996</v>
      </c>
      <c r="AEN20" s="402">
        <v>15693656.687999999</v>
      </c>
      <c r="AEO20" s="402">
        <v>127857578.90400001</v>
      </c>
      <c r="AEP20" s="402">
        <v>20073745.199999999</v>
      </c>
      <c r="AEQ20" s="402">
        <v>16105669.5</v>
      </c>
      <c r="AER20" s="402">
        <v>13266060</v>
      </c>
      <c r="AES20" s="402">
        <v>12584141.999999998</v>
      </c>
      <c r="AET20" s="402">
        <v>28843139.532000002</v>
      </c>
      <c r="AEU20" s="402">
        <v>10745797.788000001</v>
      </c>
      <c r="AEV20" s="402">
        <v>10345518.6</v>
      </c>
      <c r="AEW20" s="402">
        <v>8607763.1999999993</v>
      </c>
      <c r="AEX20" s="402">
        <v>8400527.8319999985</v>
      </c>
      <c r="AEY20" s="402">
        <v>53262277.200000003</v>
      </c>
      <c r="AEZ20" s="402">
        <v>32056937.351999998</v>
      </c>
      <c r="AFA20" s="402">
        <v>12628679.423999999</v>
      </c>
      <c r="AFB20" s="402">
        <v>11714700.192</v>
      </c>
      <c r="AFC20" s="402">
        <v>17454403.199999996</v>
      </c>
      <c r="AFD20" s="402">
        <v>11663445.443999998</v>
      </c>
      <c r="AFE20" s="402">
        <v>10853329.199999999</v>
      </c>
      <c r="AFF20" s="402">
        <v>9658591.2000000011</v>
      </c>
      <c r="AFG20" s="402">
        <v>7154393.8080000002</v>
      </c>
      <c r="AFH20" s="402">
        <v>8300743.5719999988</v>
      </c>
      <c r="AFI20" s="402">
        <v>13465568.688000001</v>
      </c>
      <c r="AFJ20" s="402">
        <v>7120983.0360000003</v>
      </c>
      <c r="AFK20" s="402">
        <v>8538600.3000000007</v>
      </c>
      <c r="AFL20" s="402">
        <v>57252890.279999986</v>
      </c>
      <c r="AFM20" s="402">
        <v>14337166.620000001</v>
      </c>
      <c r="AFN20" s="402">
        <v>10434470.160000002</v>
      </c>
      <c r="AFO20" s="402">
        <v>10381222.835999999</v>
      </c>
      <c r="AFP20" s="402">
        <v>12980481.66</v>
      </c>
      <c r="AFQ20" s="402">
        <v>11033884.248</v>
      </c>
      <c r="AFR20" s="402">
        <v>6135331.1519999998</v>
      </c>
      <c r="AFS20" s="402">
        <v>12727814.4</v>
      </c>
      <c r="AFT20" s="402">
        <v>14928687.252</v>
      </c>
      <c r="AFU20" s="402">
        <v>7538360.0999999996</v>
      </c>
      <c r="AFV20" s="402">
        <v>15897770.856000001</v>
      </c>
      <c r="AFW20" s="402">
        <v>8867533.2000000011</v>
      </c>
      <c r="AFX20" s="402">
        <v>94707222.851999998</v>
      </c>
      <c r="AFY20" s="402">
        <v>8552757.7559999991</v>
      </c>
      <c r="AFZ20" s="402">
        <v>10055384.748000002</v>
      </c>
      <c r="AGA20" s="402">
        <v>9780584.6280000005</v>
      </c>
      <c r="AGB20" s="402">
        <v>17592116.807999998</v>
      </c>
      <c r="AGC20" s="402">
        <v>11913138.6</v>
      </c>
      <c r="AGD20" s="402">
        <v>5049760.8</v>
      </c>
      <c r="AGE20" s="402">
        <v>8950958.2680000011</v>
      </c>
      <c r="AGF20" s="402">
        <v>6769089.7319999989</v>
      </c>
      <c r="AGG20" s="402">
        <v>8506772.5079999976</v>
      </c>
      <c r="AGH20" s="402">
        <v>7696720.6799999997</v>
      </c>
      <c r="AGI20" s="402">
        <v>81351350.664000005</v>
      </c>
      <c r="AGJ20" s="402">
        <v>18164339.868000001</v>
      </c>
      <c r="AGK20" s="402">
        <v>17402139.624000002</v>
      </c>
      <c r="AGL20" s="402">
        <v>12232275.84</v>
      </c>
      <c r="AGM20" s="402">
        <v>22568596.596000001</v>
      </c>
      <c r="AGN20" s="402">
        <v>15385456.812000001</v>
      </c>
      <c r="AGO20" s="402">
        <v>7882728.3359999992</v>
      </c>
      <c r="AGP20" s="402">
        <v>13959012.252</v>
      </c>
      <c r="AGQ20" s="402">
        <v>163802117.736</v>
      </c>
      <c r="AGR20" s="402">
        <v>95319007.596000001</v>
      </c>
      <c r="AGS20" s="402">
        <v>9205096.3199999984</v>
      </c>
      <c r="AGT20" s="402">
        <v>16853522.088</v>
      </c>
      <c r="AGU20" s="402">
        <v>27589689.599999998</v>
      </c>
      <c r="AGV20" s="402">
        <v>20172409.007999998</v>
      </c>
      <c r="AGW20" s="402">
        <v>13297108.188000001</v>
      </c>
      <c r="AGX20" s="402">
        <v>16551397.200000001</v>
      </c>
      <c r="AGY20" s="402">
        <v>8466532.1999999993</v>
      </c>
      <c r="AGZ20" s="402">
        <v>12185557.632000001</v>
      </c>
      <c r="AHA20" s="402">
        <v>11664311.748</v>
      </c>
      <c r="AHB20" s="402">
        <v>8184053.6639999999</v>
      </c>
      <c r="AHC20" s="402">
        <v>8853214.5600000005</v>
      </c>
      <c r="AHD20" s="402">
        <v>8577099.4440000001</v>
      </c>
      <c r="AHE20" s="402">
        <v>8205874.8720000004</v>
      </c>
      <c r="AHF20" s="402">
        <v>7166393.9400000004</v>
      </c>
      <c r="AHG20" s="402">
        <v>8403680.5800000019</v>
      </c>
      <c r="AHH20" s="402">
        <v>44555333.099999994</v>
      </c>
      <c r="AHI20" s="402">
        <v>6726003.6959999995</v>
      </c>
      <c r="AHJ20" s="402">
        <v>6687409.1880000001</v>
      </c>
      <c r="AHK20" s="402">
        <v>9296565.5879999995</v>
      </c>
      <c r="AHL20" s="402">
        <v>15759577.308</v>
      </c>
      <c r="AHM20" s="402">
        <v>4912066.824</v>
      </c>
      <c r="AHN20" s="402">
        <v>7823851.703999999</v>
      </c>
    </row>
    <row r="21" spans="1:902">
      <c r="A21" s="400" t="s">
        <v>29</v>
      </c>
      <c r="B21" s="401" t="s">
        <v>30</v>
      </c>
      <c r="C21" s="402">
        <v>308236701.64800006</v>
      </c>
      <c r="D21" s="402">
        <v>94078593.359999999</v>
      </c>
      <c r="E21" s="402">
        <v>16253690.100000001</v>
      </c>
      <c r="F21" s="402">
        <v>29501733.719999999</v>
      </c>
      <c r="G21" s="402">
        <v>21120673.199999999</v>
      </c>
      <c r="H21" s="402">
        <v>24395675.159999996</v>
      </c>
      <c r="I21" s="402">
        <v>12794077.799999999</v>
      </c>
      <c r="J21" s="402">
        <v>100986351.28799999</v>
      </c>
      <c r="K21" s="402">
        <v>35182034.316</v>
      </c>
      <c r="L21" s="402">
        <v>15436118.399999999</v>
      </c>
      <c r="M21" s="402">
        <v>54651884.700000003</v>
      </c>
      <c r="N21" s="402">
        <v>17627582.075999998</v>
      </c>
      <c r="O21" s="402">
        <v>59766297.719999999</v>
      </c>
      <c r="P21" s="402">
        <v>30282313.68</v>
      </c>
      <c r="Q21" s="402">
        <v>21270045.575999998</v>
      </c>
      <c r="R21" s="402">
        <v>15682061.723999999</v>
      </c>
      <c r="S21" s="402">
        <v>34826843.219999999</v>
      </c>
      <c r="T21" s="402">
        <v>23700103.800000001</v>
      </c>
      <c r="U21" s="402">
        <v>17587707.311999999</v>
      </c>
      <c r="V21" s="402">
        <v>17031743.472000003</v>
      </c>
      <c r="W21" s="402">
        <v>16568133.600000001</v>
      </c>
      <c r="X21" s="402">
        <v>12578603.855999999</v>
      </c>
      <c r="Y21" s="402">
        <v>11667006</v>
      </c>
      <c r="Z21" s="402">
        <v>10376585.4</v>
      </c>
      <c r="AA21" s="402">
        <v>438496530.63600004</v>
      </c>
      <c r="AB21" s="402">
        <v>23720186.699999999</v>
      </c>
      <c r="AC21" s="402">
        <v>40328589.672000006</v>
      </c>
      <c r="AD21" s="402">
        <v>10348458</v>
      </c>
      <c r="AE21" s="402">
        <v>50125453.200000003</v>
      </c>
      <c r="AF21" s="402">
        <v>22959227.100000001</v>
      </c>
      <c r="AG21" s="402">
        <v>39763729.199999996</v>
      </c>
      <c r="AH21" s="402">
        <v>23331137.399999999</v>
      </c>
      <c r="AI21" s="402">
        <v>26978517</v>
      </c>
      <c r="AJ21" s="402">
        <v>18975922.800000001</v>
      </c>
      <c r="AK21" s="402">
        <v>19529854.199999999</v>
      </c>
      <c r="AL21" s="402">
        <v>16641276.6</v>
      </c>
      <c r="AM21" s="402">
        <v>16862500.800000001</v>
      </c>
      <c r="AN21" s="402">
        <v>14137572.600000001</v>
      </c>
      <c r="AO21" s="402">
        <v>13756632</v>
      </c>
      <c r="AP21" s="402">
        <v>34609851.300000004</v>
      </c>
      <c r="AQ21" s="402">
        <v>16465399.200000001</v>
      </c>
      <c r="AR21" s="402">
        <v>7666906.6319999993</v>
      </c>
      <c r="AS21" s="402">
        <v>147329352</v>
      </c>
      <c r="AT21" s="402">
        <v>18912868.800000001</v>
      </c>
      <c r="AU21" s="402">
        <v>17506844.100000001</v>
      </c>
      <c r="AV21" s="402">
        <v>16481508</v>
      </c>
      <c r="AW21" s="402">
        <v>15135218.4</v>
      </c>
      <c r="AX21" s="402">
        <v>14936226</v>
      </c>
      <c r="AY21" s="402">
        <v>12805539.6</v>
      </c>
      <c r="AZ21" s="402">
        <v>15704915.4</v>
      </c>
      <c r="BA21" s="402">
        <v>66250407.900000006</v>
      </c>
      <c r="BB21" s="402">
        <v>19630003.199999999</v>
      </c>
      <c r="BC21" s="402">
        <v>23111803.200000003</v>
      </c>
      <c r="BD21" s="402">
        <v>47493412.031999998</v>
      </c>
      <c r="BE21" s="402">
        <v>16988529.048</v>
      </c>
      <c r="BF21" s="402">
        <v>15665943.6</v>
      </c>
      <c r="BG21" s="402">
        <v>10703527.199999999</v>
      </c>
      <c r="BH21" s="402">
        <v>152313999.02400002</v>
      </c>
      <c r="BI21" s="402">
        <v>10258170</v>
      </c>
      <c r="BJ21" s="402">
        <v>11533673.4</v>
      </c>
      <c r="BK21" s="402">
        <v>14304667.32</v>
      </c>
      <c r="BL21" s="402">
        <v>20401098</v>
      </c>
      <c r="BM21" s="402">
        <v>24857606.399999999</v>
      </c>
      <c r="BN21" s="402">
        <v>11485750.200000001</v>
      </c>
      <c r="BO21" s="402">
        <v>12425326.452</v>
      </c>
      <c r="BP21" s="402">
        <v>9106746</v>
      </c>
      <c r="BQ21" s="402">
        <v>10547764.800000001</v>
      </c>
      <c r="BR21" s="402">
        <v>11073627.300000001</v>
      </c>
      <c r="BS21" s="402">
        <v>9938392.8000000007</v>
      </c>
      <c r="BT21" s="402">
        <v>46992718.200000003</v>
      </c>
      <c r="BU21" s="402">
        <v>12470718</v>
      </c>
      <c r="BV21" s="402">
        <v>4593003.5999999996</v>
      </c>
      <c r="BW21" s="402">
        <v>121528820.40000001</v>
      </c>
      <c r="BX21" s="402">
        <v>75510116.856000006</v>
      </c>
      <c r="BY21" s="402">
        <v>18689522.399999999</v>
      </c>
      <c r="BZ21" s="402">
        <v>14784781.5</v>
      </c>
      <c r="CA21" s="402">
        <v>20057133.899999999</v>
      </c>
      <c r="CB21" s="402">
        <v>19794016.199999999</v>
      </c>
      <c r="CC21" s="402">
        <v>12933424.872000001</v>
      </c>
      <c r="CD21" s="402">
        <v>1889982</v>
      </c>
      <c r="CE21" s="402">
        <v>442948.8</v>
      </c>
      <c r="CF21" s="402">
        <v>324288933.49199998</v>
      </c>
      <c r="CG21" s="402">
        <v>14211520.200000001</v>
      </c>
      <c r="CH21" s="402">
        <v>47920950.215999998</v>
      </c>
      <c r="CI21" s="402">
        <v>12913966.5</v>
      </c>
      <c r="CJ21" s="402">
        <v>19308487.199999999</v>
      </c>
      <c r="CK21" s="402">
        <v>12864756</v>
      </c>
      <c r="CL21" s="402">
        <v>16625142.899999999</v>
      </c>
      <c r="CM21" s="402">
        <v>32373223.427999999</v>
      </c>
      <c r="CN21" s="402">
        <v>9360308.4000000004</v>
      </c>
      <c r="CO21" s="402">
        <v>14440580.976</v>
      </c>
      <c r="CP21" s="402">
        <v>12147042</v>
      </c>
      <c r="CQ21" s="402">
        <v>16245852</v>
      </c>
      <c r="CR21" s="402">
        <v>11369397.6</v>
      </c>
      <c r="CS21" s="402">
        <v>149848934.09999999</v>
      </c>
      <c r="CT21" s="402">
        <v>13323276</v>
      </c>
      <c r="CU21" s="402">
        <v>13744008</v>
      </c>
      <c r="CV21" s="402">
        <v>31179375.600000001</v>
      </c>
      <c r="CW21" s="402">
        <v>15860902.068</v>
      </c>
      <c r="CX21" s="402">
        <v>19911799.631999999</v>
      </c>
      <c r="CY21" s="402">
        <v>10773458.699999999</v>
      </c>
      <c r="CZ21" s="402">
        <v>8321191.2000000002</v>
      </c>
      <c r="DA21" s="402">
        <v>162711208.11599997</v>
      </c>
      <c r="DB21" s="402">
        <v>26047070.400000002</v>
      </c>
      <c r="DC21" s="402">
        <v>60664762.799999997</v>
      </c>
      <c r="DD21" s="402">
        <v>85657291.680000007</v>
      </c>
      <c r="DE21" s="402">
        <v>22504471.200000003</v>
      </c>
      <c r="DF21" s="402">
        <v>39388441.199999996</v>
      </c>
      <c r="DG21" s="402">
        <v>29549321.399999999</v>
      </c>
      <c r="DH21" s="402">
        <v>11582190</v>
      </c>
      <c r="DI21" s="402">
        <v>14471862</v>
      </c>
      <c r="DJ21" s="402">
        <v>18763050</v>
      </c>
      <c r="DK21" s="402">
        <v>27897019.800000001</v>
      </c>
      <c r="DL21" s="402">
        <v>79904620.128000006</v>
      </c>
      <c r="DM21" s="402">
        <v>112443223.19999999</v>
      </c>
      <c r="DN21" s="402">
        <v>16656785.424000001</v>
      </c>
      <c r="DO21" s="402">
        <v>15773105.1</v>
      </c>
      <c r="DP21" s="402">
        <v>39062262</v>
      </c>
      <c r="DQ21" s="402">
        <v>36671927.999999993</v>
      </c>
      <c r="DR21" s="402">
        <v>32243701.800000004</v>
      </c>
      <c r="DS21" s="402">
        <v>37694260.547999993</v>
      </c>
      <c r="DT21" s="402">
        <v>9932369.3999999985</v>
      </c>
      <c r="DU21" s="402">
        <v>367135349.088</v>
      </c>
      <c r="DV21" s="402">
        <v>18610578.600000001</v>
      </c>
      <c r="DW21" s="402">
        <v>22874547</v>
      </c>
      <c r="DX21" s="402">
        <v>17248106.376000002</v>
      </c>
      <c r="DY21" s="402">
        <v>17485753.583999999</v>
      </c>
      <c r="DZ21" s="402">
        <v>14418943.211999999</v>
      </c>
      <c r="EA21" s="402">
        <v>37465722.923999995</v>
      </c>
      <c r="EB21" s="402">
        <v>20302463.903999999</v>
      </c>
      <c r="EC21" s="402">
        <v>42901260.575999998</v>
      </c>
      <c r="ED21" s="402">
        <v>75693196.019999996</v>
      </c>
      <c r="EE21" s="402">
        <v>78354700.200000003</v>
      </c>
      <c r="EF21" s="402">
        <v>15248288.892000001</v>
      </c>
      <c r="EG21" s="402">
        <v>15965754.6</v>
      </c>
      <c r="EH21" s="402">
        <v>14477476.68</v>
      </c>
      <c r="EI21" s="402">
        <v>22360432.800000001</v>
      </c>
      <c r="EJ21" s="402">
        <v>32414037</v>
      </c>
      <c r="EK21" s="402">
        <v>9126498</v>
      </c>
      <c r="EL21" s="402">
        <v>13275852</v>
      </c>
      <c r="EM21" s="402">
        <v>197412661.21199998</v>
      </c>
      <c r="EN21" s="402">
        <v>15470883.599999998</v>
      </c>
      <c r="EO21" s="402">
        <v>16351850.399999999</v>
      </c>
      <c r="EP21" s="402">
        <v>17489917.200000003</v>
      </c>
      <c r="EQ21" s="402">
        <v>12133498.800000001</v>
      </c>
      <c r="ER21" s="402">
        <v>10485588</v>
      </c>
      <c r="ES21" s="402">
        <v>24480059.604000002</v>
      </c>
      <c r="ET21" s="402">
        <v>19531762.5</v>
      </c>
      <c r="EU21" s="402">
        <v>18303881.219999999</v>
      </c>
      <c r="EV21" s="402">
        <v>179775423.59999999</v>
      </c>
      <c r="EW21" s="402">
        <v>7274712</v>
      </c>
      <c r="EX21" s="402">
        <v>14268648</v>
      </c>
      <c r="EY21" s="402">
        <v>16420140</v>
      </c>
      <c r="EZ21" s="402">
        <v>31195487.880000003</v>
      </c>
      <c r="FA21" s="402">
        <v>29195793.816</v>
      </c>
      <c r="FB21" s="402">
        <v>17737839.600000001</v>
      </c>
      <c r="FC21" s="402">
        <v>12187980</v>
      </c>
      <c r="FD21" s="402">
        <v>12010922.4</v>
      </c>
      <c r="FE21" s="402">
        <v>12621897.575999999</v>
      </c>
      <c r="FF21" s="402">
        <v>13764181.199999999</v>
      </c>
      <c r="FG21" s="402">
        <v>8462076.5999999996</v>
      </c>
      <c r="FH21" s="402">
        <v>97835740.751999989</v>
      </c>
      <c r="FI21" s="402">
        <v>10989834</v>
      </c>
      <c r="FJ21" s="402">
        <v>13091967.168</v>
      </c>
      <c r="FK21" s="402">
        <v>11014794</v>
      </c>
      <c r="FL21" s="402">
        <v>20103529.223999999</v>
      </c>
      <c r="FM21" s="402">
        <v>18136697.100000001</v>
      </c>
      <c r="FN21" s="402">
        <v>10323949.199999999</v>
      </c>
      <c r="FO21" s="402">
        <v>2228050.5</v>
      </c>
      <c r="FP21" s="402">
        <v>213483760.692</v>
      </c>
      <c r="FQ21" s="402">
        <v>12956482.200000001</v>
      </c>
      <c r="FR21" s="402">
        <v>23325467.399999999</v>
      </c>
      <c r="FS21" s="402">
        <v>18266086.512000002</v>
      </c>
      <c r="FT21" s="402">
        <v>31519066.02</v>
      </c>
      <c r="FU21" s="402">
        <v>15211381.200000001</v>
      </c>
      <c r="FV21" s="402">
        <v>40458343.199999996</v>
      </c>
      <c r="FW21" s="402">
        <v>21372841.199999999</v>
      </c>
      <c r="FX21" s="402">
        <v>19984839.600000001</v>
      </c>
      <c r="FY21" s="402">
        <v>17955958.248</v>
      </c>
      <c r="FZ21" s="402">
        <v>34786423.560000002</v>
      </c>
      <c r="GA21" s="402">
        <v>17103402.228</v>
      </c>
      <c r="GB21" s="402">
        <v>15696042</v>
      </c>
      <c r="GC21" s="402">
        <v>8175552</v>
      </c>
      <c r="GD21" s="402">
        <v>149901643.34400001</v>
      </c>
      <c r="GE21" s="402">
        <v>11562051.6</v>
      </c>
      <c r="GF21" s="402">
        <v>11371358.964000002</v>
      </c>
      <c r="GG21" s="402">
        <v>29040430.692000002</v>
      </c>
      <c r="GH21" s="402">
        <v>17344121.976</v>
      </c>
      <c r="GI21" s="402">
        <v>12239430.347999999</v>
      </c>
      <c r="GJ21" s="402">
        <v>12964511.976</v>
      </c>
      <c r="GK21" s="402">
        <v>34258302.420000002</v>
      </c>
      <c r="GL21" s="402">
        <v>11973101.868000001</v>
      </c>
      <c r="GM21" s="402">
        <v>7248907.9440000001</v>
      </c>
      <c r="GN21" s="402">
        <v>5174283.0120000001</v>
      </c>
      <c r="GO21" s="402">
        <v>6177941.2800000003</v>
      </c>
      <c r="GP21" s="402">
        <v>72509040</v>
      </c>
      <c r="GQ21" s="402">
        <v>31354884.348000001</v>
      </c>
      <c r="GR21" s="402">
        <v>13655714.1</v>
      </c>
      <c r="GS21" s="402">
        <v>26968314.864</v>
      </c>
      <c r="GT21" s="402">
        <v>6240012</v>
      </c>
      <c r="GU21" s="402">
        <v>22741324.799999997</v>
      </c>
      <c r="GV21" s="402">
        <v>22336873.800000001</v>
      </c>
      <c r="GW21" s="402">
        <v>11853426</v>
      </c>
      <c r="GX21" s="402">
        <v>72079203.719999984</v>
      </c>
      <c r="GY21" s="402">
        <v>7612039.2719999989</v>
      </c>
      <c r="GZ21" s="402">
        <v>22786585.331999999</v>
      </c>
      <c r="HA21" s="402">
        <v>16046195.039999999</v>
      </c>
      <c r="HB21" s="402">
        <v>240372461.09999999</v>
      </c>
      <c r="HC21" s="402">
        <v>31311124.800000001</v>
      </c>
      <c r="HD21" s="402">
        <v>38393568.156000003</v>
      </c>
      <c r="HE21" s="402">
        <v>44331699.516000003</v>
      </c>
      <c r="HF21" s="402">
        <v>22468236.851999998</v>
      </c>
      <c r="HG21" s="402">
        <v>40020801.600000001</v>
      </c>
      <c r="HH21" s="402">
        <v>11462986.800000001</v>
      </c>
      <c r="HI21" s="402">
        <v>173800280.72400001</v>
      </c>
      <c r="HJ21" s="402">
        <v>27977390.183999997</v>
      </c>
      <c r="HK21" s="402">
        <v>31648755</v>
      </c>
      <c r="HL21" s="402">
        <v>23794599.563999999</v>
      </c>
      <c r="HM21" s="402">
        <v>15364968</v>
      </c>
      <c r="HN21" s="402">
        <v>16402131.6</v>
      </c>
      <c r="HO21" s="402">
        <v>25452614.028000001</v>
      </c>
      <c r="HP21" s="402">
        <v>14469638.1</v>
      </c>
      <c r="HQ21" s="402">
        <v>179742882.03600001</v>
      </c>
      <c r="HR21" s="402">
        <v>66077106.348000005</v>
      </c>
      <c r="HS21" s="402">
        <v>14073606</v>
      </c>
      <c r="HT21" s="402">
        <v>8790340.1999999993</v>
      </c>
      <c r="HU21" s="402">
        <v>11772681.9</v>
      </c>
      <c r="HV21" s="402">
        <v>7735101</v>
      </c>
      <c r="HW21" s="402">
        <v>27797935.199999999</v>
      </c>
      <c r="HX21" s="402">
        <v>11606643</v>
      </c>
      <c r="HY21" s="402">
        <v>11082742.800000001</v>
      </c>
      <c r="HZ21" s="402">
        <v>13583504.699999999</v>
      </c>
      <c r="IA21" s="402">
        <v>10161759</v>
      </c>
      <c r="IB21" s="402">
        <v>20423468.100000001</v>
      </c>
      <c r="IC21" s="402">
        <v>6724701</v>
      </c>
      <c r="ID21" s="402">
        <v>14087422.200000001</v>
      </c>
      <c r="IE21" s="402">
        <v>10120696.127999999</v>
      </c>
      <c r="IF21" s="402">
        <v>7964430</v>
      </c>
      <c r="IG21" s="402">
        <v>172798827.792</v>
      </c>
      <c r="IH21" s="402">
        <v>55876171.560000002</v>
      </c>
      <c r="II21" s="402">
        <v>18956594.700000003</v>
      </c>
      <c r="IJ21" s="402">
        <v>27518248.799999997</v>
      </c>
      <c r="IK21" s="402">
        <v>46344397.800000004</v>
      </c>
      <c r="IL21" s="402">
        <v>13149114.9</v>
      </c>
      <c r="IM21" s="402">
        <v>11856360</v>
      </c>
      <c r="IN21" s="402">
        <v>8435791.5</v>
      </c>
      <c r="IO21" s="402">
        <v>9269083.6440000013</v>
      </c>
      <c r="IP21" s="402">
        <v>12675024</v>
      </c>
      <c r="IQ21" s="402">
        <v>12423274.199999999</v>
      </c>
      <c r="IR21" s="402">
        <v>247632356.64000005</v>
      </c>
      <c r="IS21" s="402">
        <v>81772828.799999997</v>
      </c>
      <c r="IT21" s="402">
        <v>28357875.600000001</v>
      </c>
      <c r="IU21" s="402">
        <v>15411840</v>
      </c>
      <c r="IV21" s="402">
        <v>14425747.967999998</v>
      </c>
      <c r="IW21" s="402">
        <v>6476712</v>
      </c>
      <c r="IX21" s="402">
        <v>14318701.799999999</v>
      </c>
      <c r="IY21" s="402">
        <v>7791162</v>
      </c>
      <c r="IZ21" s="402">
        <v>9749080.5</v>
      </c>
      <c r="JA21" s="402">
        <v>15178735.199999999</v>
      </c>
      <c r="JB21" s="402">
        <v>12278769.600000001</v>
      </c>
      <c r="JC21" s="402">
        <v>11150668.044</v>
      </c>
      <c r="JD21" s="402">
        <v>73127101.800000012</v>
      </c>
      <c r="JE21" s="402">
        <v>39832596.600000001</v>
      </c>
      <c r="JF21" s="402">
        <v>9733621.1999999993</v>
      </c>
      <c r="JG21" s="402">
        <v>11430381.6</v>
      </c>
      <c r="JH21" s="402">
        <v>8412342.5999999996</v>
      </c>
      <c r="JI21" s="402">
        <v>8296072.5</v>
      </c>
      <c r="JJ21" s="402">
        <v>80634990.299999997</v>
      </c>
      <c r="JK21" s="402">
        <v>9027907.1999999993</v>
      </c>
      <c r="JL21" s="402">
        <v>15104988</v>
      </c>
      <c r="JM21" s="402">
        <v>16240659.864</v>
      </c>
      <c r="JN21" s="402">
        <v>11505216</v>
      </c>
      <c r="JO21" s="402">
        <v>28435800</v>
      </c>
      <c r="JP21" s="402">
        <v>9163881.5999999996</v>
      </c>
      <c r="JQ21" s="402">
        <v>122804479.368</v>
      </c>
      <c r="JR21" s="402">
        <v>15433581.6</v>
      </c>
      <c r="JS21" s="402">
        <v>10597992.300000001</v>
      </c>
      <c r="JT21" s="402">
        <v>29338726.800000004</v>
      </c>
      <c r="JU21" s="402">
        <v>29014079.700000003</v>
      </c>
      <c r="JV21" s="402">
        <v>18655518</v>
      </c>
      <c r="JW21" s="402">
        <v>16237310.4</v>
      </c>
      <c r="JX21" s="402">
        <v>12262866</v>
      </c>
      <c r="JY21" s="402">
        <v>179753290.74000001</v>
      </c>
      <c r="JZ21" s="402">
        <v>92088606.960000008</v>
      </c>
      <c r="KA21" s="402">
        <v>14077860</v>
      </c>
      <c r="KB21" s="402">
        <v>11221362</v>
      </c>
      <c r="KC21" s="402">
        <v>18727266.131999999</v>
      </c>
      <c r="KD21" s="402">
        <v>9043230.5999999996</v>
      </c>
      <c r="KE21" s="402">
        <v>44597257.200000003</v>
      </c>
      <c r="KF21" s="402">
        <v>34926740.736000001</v>
      </c>
      <c r="KG21" s="402">
        <v>18162333.600000001</v>
      </c>
      <c r="KH21" s="402">
        <v>19536498</v>
      </c>
      <c r="KI21" s="402">
        <v>12896665.5</v>
      </c>
      <c r="KJ21" s="402">
        <v>14240136</v>
      </c>
      <c r="KK21" s="402">
        <v>17424614.399999999</v>
      </c>
      <c r="KL21" s="402">
        <v>7034280</v>
      </c>
      <c r="KM21" s="402">
        <v>12542174.4</v>
      </c>
      <c r="KN21" s="402">
        <v>258292747.34399998</v>
      </c>
      <c r="KO21" s="402">
        <v>25122035.999999996</v>
      </c>
      <c r="KP21" s="402">
        <v>15307701.300000001</v>
      </c>
      <c r="KQ21" s="402">
        <v>17272533.600000001</v>
      </c>
      <c r="KR21" s="402">
        <v>17308793.699999999</v>
      </c>
      <c r="KS21" s="402">
        <v>10245093.6</v>
      </c>
      <c r="KT21" s="402">
        <v>65279362.631999999</v>
      </c>
      <c r="KU21" s="402">
        <v>12205131.6</v>
      </c>
      <c r="KV21" s="402">
        <v>13192806</v>
      </c>
      <c r="KW21" s="402">
        <v>88427044.116000012</v>
      </c>
      <c r="KX21" s="402">
        <v>15964697.856000002</v>
      </c>
      <c r="KY21" s="402">
        <v>20507870.399999999</v>
      </c>
      <c r="KZ21" s="402">
        <v>49318610.399999999</v>
      </c>
      <c r="LA21" s="402">
        <v>13097590.800000001</v>
      </c>
      <c r="LB21" s="402">
        <v>20800278.900000002</v>
      </c>
      <c r="LC21" s="402">
        <v>138273022.51200002</v>
      </c>
      <c r="LD21" s="402">
        <v>22472677.199999999</v>
      </c>
      <c r="LE21" s="402">
        <v>278465103.852</v>
      </c>
      <c r="LF21" s="402">
        <v>61245866.123999998</v>
      </c>
      <c r="LG21" s="402">
        <v>78898748.280000001</v>
      </c>
      <c r="LH21" s="402">
        <v>65878513.799999997</v>
      </c>
      <c r="LI21" s="402">
        <v>25328473.560000002</v>
      </c>
      <c r="LJ21" s="402">
        <v>14275744.800000001</v>
      </c>
      <c r="LK21" s="402">
        <v>10804324.199999999</v>
      </c>
      <c r="LL21" s="402">
        <v>21093799.968000002</v>
      </c>
      <c r="LM21" s="402">
        <v>11976015.9</v>
      </c>
      <c r="LN21" s="402">
        <v>24816910.800000001</v>
      </c>
      <c r="LO21" s="402">
        <v>10680439.799999999</v>
      </c>
      <c r="LP21" s="402">
        <v>75898299.648000002</v>
      </c>
      <c r="LQ21" s="402">
        <v>13336491.6</v>
      </c>
      <c r="LR21" s="402">
        <v>10651892.784</v>
      </c>
      <c r="LS21" s="402">
        <v>245999186.292</v>
      </c>
      <c r="LT21" s="402">
        <v>111824940.912</v>
      </c>
      <c r="LU21" s="402">
        <v>193120642.20000002</v>
      </c>
      <c r="LV21" s="402">
        <v>79517583.972000003</v>
      </c>
      <c r="LW21" s="402">
        <v>22513599.600000001</v>
      </c>
      <c r="LX21" s="402">
        <v>32943133.200000003</v>
      </c>
      <c r="LY21" s="402">
        <v>21020845.199999999</v>
      </c>
      <c r="LZ21" s="402">
        <v>16354435.799999999</v>
      </c>
      <c r="MA21" s="402">
        <v>16874046</v>
      </c>
      <c r="MB21" s="402">
        <v>20363550</v>
      </c>
      <c r="MC21" s="402">
        <v>47080813.5</v>
      </c>
      <c r="MD21" s="402">
        <v>16137468</v>
      </c>
      <c r="ME21" s="402">
        <v>278188439.39999998</v>
      </c>
      <c r="MF21" s="402">
        <v>15919758.468000002</v>
      </c>
      <c r="MG21" s="402">
        <v>11315923.512000002</v>
      </c>
      <c r="MH21" s="402">
        <v>12301140</v>
      </c>
      <c r="MI21" s="402">
        <v>9963066</v>
      </c>
      <c r="MJ21" s="402">
        <v>18365458.32</v>
      </c>
      <c r="MK21" s="402">
        <v>14173606.800000003</v>
      </c>
      <c r="ML21" s="402">
        <v>13280964</v>
      </c>
      <c r="MM21" s="402">
        <v>23748059.376000002</v>
      </c>
      <c r="MN21" s="402">
        <v>15884114.4</v>
      </c>
      <c r="MO21" s="402">
        <v>16830525.899999999</v>
      </c>
      <c r="MP21" s="402">
        <v>12911674.800000001</v>
      </c>
      <c r="MQ21" s="402">
        <v>213347985.27600002</v>
      </c>
      <c r="MR21" s="402">
        <v>20518606.799999997</v>
      </c>
      <c r="MS21" s="402">
        <v>21911884.692000002</v>
      </c>
      <c r="MT21" s="402">
        <v>31127401.199999999</v>
      </c>
      <c r="MU21" s="402">
        <v>22924096.991999999</v>
      </c>
      <c r="MV21" s="402">
        <v>25766437.199999999</v>
      </c>
      <c r="MW21" s="402">
        <v>51372390.78012</v>
      </c>
      <c r="MX21" s="402">
        <v>31834548.300000004</v>
      </c>
      <c r="MY21" s="402">
        <v>17689327.200000003</v>
      </c>
      <c r="MZ21" s="402">
        <v>10085101.800000001</v>
      </c>
      <c r="NA21" s="402">
        <v>6849753.6000000006</v>
      </c>
      <c r="NB21" s="402">
        <v>379867003.19999993</v>
      </c>
      <c r="NC21" s="402">
        <v>57244004.280000001</v>
      </c>
      <c r="ND21" s="402">
        <v>17064238.368000001</v>
      </c>
      <c r="NE21" s="402">
        <v>149617378.46400002</v>
      </c>
      <c r="NF21" s="402">
        <v>14912276.699999999</v>
      </c>
      <c r="NG21" s="402">
        <v>43062247.163999997</v>
      </c>
      <c r="NH21" s="402">
        <v>82049120.760000005</v>
      </c>
      <c r="NI21" s="402">
        <v>68263082.039999992</v>
      </c>
      <c r="NJ21" s="402">
        <v>10208058</v>
      </c>
      <c r="NK21" s="402">
        <v>23761704.372000001</v>
      </c>
      <c r="NL21" s="402">
        <v>22271328.984000001</v>
      </c>
      <c r="NM21" s="402">
        <v>16527562.5</v>
      </c>
      <c r="NN21" s="402">
        <v>79619938.176000014</v>
      </c>
      <c r="NO21" s="402">
        <v>16613018.1</v>
      </c>
      <c r="NP21" s="402">
        <v>11874036.779999999</v>
      </c>
      <c r="NQ21" s="402">
        <v>13758596.088</v>
      </c>
      <c r="NR21" s="402">
        <v>11144678.52</v>
      </c>
      <c r="NS21" s="402">
        <v>9306360.5999999996</v>
      </c>
      <c r="NT21" s="402">
        <v>10698635.255999999</v>
      </c>
      <c r="NU21" s="402">
        <v>172775816.95199999</v>
      </c>
      <c r="NV21" s="402">
        <v>88691788.199999988</v>
      </c>
      <c r="NW21" s="402">
        <v>16805034.156000003</v>
      </c>
      <c r="NX21" s="402">
        <v>9468921</v>
      </c>
      <c r="NY21" s="402">
        <v>12875075.844000001</v>
      </c>
      <c r="NZ21" s="402">
        <v>23201319.300000001</v>
      </c>
      <c r="OA21" s="402">
        <v>11228582.927999999</v>
      </c>
      <c r="OB21" s="402">
        <v>228737934.49200004</v>
      </c>
      <c r="OC21" s="402">
        <v>55325001.804000005</v>
      </c>
      <c r="OD21" s="402">
        <v>19313145.600000001</v>
      </c>
      <c r="OE21" s="402">
        <v>58675085.460000001</v>
      </c>
      <c r="OF21" s="402">
        <v>16298626.800000001</v>
      </c>
      <c r="OG21" s="402">
        <v>17393780.796</v>
      </c>
      <c r="OH21" s="402">
        <v>22497556.799999997</v>
      </c>
      <c r="OI21" s="402">
        <v>14272460.568</v>
      </c>
      <c r="OJ21" s="402">
        <v>10698472.800000001</v>
      </c>
      <c r="OK21" s="402">
        <v>219422287.53600001</v>
      </c>
      <c r="OL21" s="402">
        <v>65819890.332000002</v>
      </c>
      <c r="OM21" s="402">
        <v>86624482.716000006</v>
      </c>
      <c r="ON21" s="402">
        <v>35671675.800000004</v>
      </c>
      <c r="OO21" s="402">
        <v>30805095.48</v>
      </c>
      <c r="OP21" s="402">
        <v>12678742.272</v>
      </c>
      <c r="OQ21" s="402">
        <v>159022910.28</v>
      </c>
      <c r="OR21" s="402">
        <v>16817045.628000002</v>
      </c>
      <c r="OS21" s="402">
        <v>16616100</v>
      </c>
      <c r="OT21" s="402">
        <v>21289842.600000001</v>
      </c>
      <c r="OU21" s="402">
        <v>23258929.199999999</v>
      </c>
      <c r="OV21" s="402">
        <v>44493999.600000001</v>
      </c>
      <c r="OW21" s="402">
        <v>16327172.243999999</v>
      </c>
      <c r="OX21" s="402">
        <v>11649170.4</v>
      </c>
      <c r="OY21" s="402">
        <v>7845318</v>
      </c>
      <c r="OZ21" s="402">
        <v>190877093.33999997</v>
      </c>
      <c r="PA21" s="402">
        <v>13162002</v>
      </c>
      <c r="PB21" s="402">
        <v>43749924</v>
      </c>
      <c r="PC21" s="402">
        <v>10079671.175999999</v>
      </c>
      <c r="PD21" s="402">
        <v>25516786.800000001</v>
      </c>
      <c r="PE21" s="402">
        <v>47891505.491999999</v>
      </c>
      <c r="PF21" s="402">
        <v>17110371.563999999</v>
      </c>
      <c r="PG21" s="402">
        <v>13589361.600000001</v>
      </c>
      <c r="PH21" s="402">
        <v>22341228</v>
      </c>
      <c r="PI21" s="402">
        <v>18371872.956</v>
      </c>
      <c r="PJ21" s="402">
        <v>22431959.400000002</v>
      </c>
      <c r="PK21" s="402">
        <v>30815594.316</v>
      </c>
      <c r="PL21" s="402">
        <v>11151114.6</v>
      </c>
      <c r="PM21" s="402">
        <v>58002966.900000006</v>
      </c>
      <c r="PN21" s="402">
        <v>13909578</v>
      </c>
      <c r="PO21" s="402">
        <v>7514368.8000000007</v>
      </c>
      <c r="PP21" s="402">
        <v>7159563</v>
      </c>
      <c r="PQ21" s="402">
        <v>10276923</v>
      </c>
      <c r="PR21" s="402">
        <v>525561885.60000002</v>
      </c>
      <c r="PS21" s="402">
        <v>18121570.800000001</v>
      </c>
      <c r="PT21" s="402">
        <v>15299580</v>
      </c>
      <c r="PU21" s="402">
        <v>17905291.391999997</v>
      </c>
      <c r="PV21" s="402">
        <v>94562810.400000006</v>
      </c>
      <c r="PW21" s="402">
        <v>23723023.800000001</v>
      </c>
      <c r="PX21" s="402">
        <v>46939308</v>
      </c>
      <c r="PY21" s="402">
        <v>19917131.544</v>
      </c>
      <c r="PZ21" s="402">
        <v>41095478.399999999</v>
      </c>
      <c r="QA21" s="402">
        <v>11101180.199999999</v>
      </c>
      <c r="QB21" s="402">
        <v>34239917.520000003</v>
      </c>
      <c r="QC21" s="402">
        <v>12214596</v>
      </c>
      <c r="QD21" s="402">
        <v>14098784.58</v>
      </c>
      <c r="QE21" s="402">
        <v>24818643.600000001</v>
      </c>
      <c r="QF21" s="402">
        <v>34945815.828000002</v>
      </c>
      <c r="QG21" s="402">
        <v>26769594</v>
      </c>
      <c r="QH21" s="402">
        <v>15987639.600000001</v>
      </c>
      <c r="QI21" s="402">
        <v>16076136</v>
      </c>
      <c r="QJ21" s="402">
        <v>10865529</v>
      </c>
      <c r="QK21" s="402">
        <v>42543868.847999997</v>
      </c>
      <c r="QL21" s="402">
        <v>38644265.399999999</v>
      </c>
      <c r="QM21" s="402">
        <v>14836999.800000001</v>
      </c>
      <c r="QN21" s="402">
        <v>5123334</v>
      </c>
      <c r="QO21" s="402">
        <v>6810984.3119999999</v>
      </c>
      <c r="QP21" s="402">
        <v>6130622.4000000004</v>
      </c>
      <c r="QQ21" s="402">
        <v>6302293.6800000006</v>
      </c>
      <c r="QR21" s="402">
        <v>205168798.104</v>
      </c>
      <c r="QS21" s="402">
        <v>12888858</v>
      </c>
      <c r="QT21" s="402">
        <v>40188257.400000006</v>
      </c>
      <c r="QU21" s="402">
        <v>19760556</v>
      </c>
      <c r="QV21" s="402">
        <v>22065613.199999999</v>
      </c>
      <c r="QW21" s="402">
        <v>52098316.799999997</v>
      </c>
      <c r="QX21" s="402">
        <v>17360224.800000001</v>
      </c>
      <c r="QY21" s="402">
        <v>29871468</v>
      </c>
      <c r="QZ21" s="402">
        <v>39088626</v>
      </c>
      <c r="RA21" s="402">
        <v>14317837.799999999</v>
      </c>
      <c r="RB21" s="402">
        <v>13941363.6</v>
      </c>
      <c r="RC21" s="402">
        <v>6957936</v>
      </c>
      <c r="RD21" s="402">
        <v>5511618</v>
      </c>
      <c r="RE21" s="402">
        <v>318246723.13200009</v>
      </c>
      <c r="RF21" s="402">
        <v>41012120.100000001</v>
      </c>
      <c r="RG21" s="402">
        <v>13739172</v>
      </c>
      <c r="RH21" s="402">
        <v>26602704.972000003</v>
      </c>
      <c r="RI21" s="402">
        <v>22173793.884</v>
      </c>
      <c r="RJ21" s="402">
        <v>21452168.399999999</v>
      </c>
      <c r="RK21" s="402">
        <v>39379347.384000003</v>
      </c>
      <c r="RL21" s="402">
        <v>15962902.752</v>
      </c>
      <c r="RM21" s="402">
        <v>18980577.552000001</v>
      </c>
      <c r="RN21" s="402">
        <v>37519321.200000003</v>
      </c>
      <c r="RO21" s="402">
        <v>44086338</v>
      </c>
      <c r="RP21" s="402">
        <v>11129916</v>
      </c>
      <c r="RQ21" s="402">
        <v>10989990</v>
      </c>
      <c r="RR21" s="402">
        <v>18898104.599999998</v>
      </c>
      <c r="RS21" s="402">
        <v>11697061.536</v>
      </c>
      <c r="RT21" s="402">
        <v>12184774.68</v>
      </c>
      <c r="RU21" s="402">
        <v>12907596</v>
      </c>
      <c r="RV21" s="402">
        <v>8971537.1999999993</v>
      </c>
      <c r="RW21" s="402">
        <v>7237795.824</v>
      </c>
      <c r="RX21" s="402">
        <v>8639457.5999999996</v>
      </c>
      <c r="RY21" s="402">
        <v>145027869.78000003</v>
      </c>
      <c r="RZ21" s="402">
        <v>11846614.5</v>
      </c>
      <c r="SA21" s="402">
        <v>23683164</v>
      </c>
      <c r="SB21" s="402">
        <v>20853247.5</v>
      </c>
      <c r="SC21" s="402">
        <v>10281489</v>
      </c>
      <c r="SD21" s="402">
        <v>11509248</v>
      </c>
      <c r="SE21" s="402">
        <v>22955479.416000001</v>
      </c>
      <c r="SF21" s="402">
        <v>37160763.600000001</v>
      </c>
      <c r="SG21" s="402">
        <v>16522806</v>
      </c>
      <c r="SH21" s="402">
        <v>13090791.6</v>
      </c>
      <c r="SI21" s="402">
        <v>20801157</v>
      </c>
      <c r="SJ21" s="402">
        <v>26792376.600000001</v>
      </c>
      <c r="SK21" s="402">
        <v>14925726.6</v>
      </c>
      <c r="SL21" s="402">
        <v>11387040</v>
      </c>
      <c r="SM21" s="402">
        <v>89250874.895999998</v>
      </c>
      <c r="SN21" s="402">
        <v>17403136.967999998</v>
      </c>
      <c r="SO21" s="402">
        <v>12862218.000000002</v>
      </c>
      <c r="SP21" s="402">
        <v>10002555</v>
      </c>
      <c r="SQ21" s="402">
        <v>9912276</v>
      </c>
      <c r="SR21" s="402">
        <v>14121693</v>
      </c>
      <c r="SS21" s="402">
        <v>14824662</v>
      </c>
      <c r="ST21" s="402">
        <v>30498629.663999997</v>
      </c>
      <c r="SU21" s="402">
        <v>13437024</v>
      </c>
      <c r="SV21" s="402">
        <v>14248095.6</v>
      </c>
      <c r="SW21" s="402">
        <v>37944337.200000003</v>
      </c>
      <c r="SX21" s="402">
        <v>7403431.2000000002</v>
      </c>
      <c r="SY21" s="402">
        <v>82262636.400000006</v>
      </c>
      <c r="SZ21" s="402">
        <v>17467996.5</v>
      </c>
      <c r="TA21" s="402">
        <v>23755469.256000001</v>
      </c>
      <c r="TB21" s="402">
        <v>37348452.839999996</v>
      </c>
      <c r="TC21" s="402">
        <v>16860020.399999999</v>
      </c>
      <c r="TD21" s="402">
        <v>20565159</v>
      </c>
      <c r="TE21" s="402">
        <v>14515776</v>
      </c>
      <c r="TF21" s="402">
        <v>10608846.9</v>
      </c>
      <c r="TG21" s="402">
        <v>228383641.77599999</v>
      </c>
      <c r="TH21" s="402">
        <v>14180530.104</v>
      </c>
      <c r="TI21" s="402">
        <v>12250454.399999999</v>
      </c>
      <c r="TJ21" s="402">
        <v>24175673.796</v>
      </c>
      <c r="TK21" s="402">
        <v>21890616</v>
      </c>
      <c r="TL21" s="402">
        <v>13773504</v>
      </c>
      <c r="TM21" s="402">
        <v>9714620.3999999985</v>
      </c>
      <c r="TN21" s="402">
        <v>47766053.159999996</v>
      </c>
      <c r="TO21" s="402">
        <v>13667772</v>
      </c>
      <c r="TP21" s="402">
        <v>23928870.552000001</v>
      </c>
      <c r="TQ21" s="402">
        <v>18641181</v>
      </c>
      <c r="TR21" s="402">
        <v>11780089.800000001</v>
      </c>
      <c r="TS21" s="402">
        <v>8775885</v>
      </c>
      <c r="TT21" s="402">
        <v>10918128</v>
      </c>
      <c r="TU21" s="402">
        <v>11652747.6</v>
      </c>
      <c r="TV21" s="402">
        <v>11523713.4</v>
      </c>
      <c r="TW21" s="402">
        <v>77190013.200000003</v>
      </c>
      <c r="TX21" s="402">
        <v>12371028</v>
      </c>
      <c r="TY21" s="402">
        <v>118469683.36799999</v>
      </c>
      <c r="TZ21" s="402">
        <v>34802370</v>
      </c>
      <c r="UA21" s="402">
        <v>14117911.764</v>
      </c>
      <c r="UB21" s="402">
        <v>15489789</v>
      </c>
      <c r="UC21" s="402">
        <v>103087453.2</v>
      </c>
      <c r="UD21" s="402">
        <v>10126772.4</v>
      </c>
      <c r="UE21" s="402">
        <v>10457011.199999999</v>
      </c>
      <c r="UF21" s="402">
        <v>13921641.600000001</v>
      </c>
      <c r="UG21" s="402">
        <v>12293577.851999998</v>
      </c>
      <c r="UH21" s="402">
        <v>107007083.748</v>
      </c>
      <c r="UI21" s="402">
        <v>31808396.291999999</v>
      </c>
      <c r="UJ21" s="402">
        <v>18283359.612000003</v>
      </c>
      <c r="UK21" s="402">
        <v>28363017.456</v>
      </c>
      <c r="UL21" s="402">
        <v>23637448.800000001</v>
      </c>
      <c r="UM21" s="402">
        <v>16875726</v>
      </c>
      <c r="UN21" s="402">
        <v>444406294.70399994</v>
      </c>
      <c r="UO21" s="402">
        <v>17634402</v>
      </c>
      <c r="UP21" s="402">
        <v>16945848</v>
      </c>
      <c r="UQ21" s="402">
        <v>66476172</v>
      </c>
      <c r="UR21" s="402">
        <v>5422653.5999999996</v>
      </c>
      <c r="US21" s="402">
        <v>15261217.800000001</v>
      </c>
      <c r="UT21" s="402">
        <v>40250222.267999999</v>
      </c>
      <c r="UU21" s="402">
        <v>12475918.199999999</v>
      </c>
      <c r="UV21" s="402">
        <v>12804734.4</v>
      </c>
      <c r="UW21" s="402">
        <v>15304939.199999999</v>
      </c>
      <c r="UX21" s="402">
        <v>19398766.068</v>
      </c>
      <c r="UY21" s="402">
        <v>37662231.600000001</v>
      </c>
      <c r="UZ21" s="402">
        <v>24307132.199999999</v>
      </c>
      <c r="VA21" s="402">
        <v>31958181.600000001</v>
      </c>
      <c r="VB21" s="402">
        <v>13429726.5</v>
      </c>
      <c r="VC21" s="402">
        <v>12042646.800000001</v>
      </c>
      <c r="VD21" s="402">
        <v>13665592.199999999</v>
      </c>
      <c r="VE21" s="402">
        <v>13620218.4</v>
      </c>
      <c r="VF21" s="402">
        <v>44537294.100000001</v>
      </c>
      <c r="VG21" s="402">
        <v>10252406.4</v>
      </c>
      <c r="VH21" s="402">
        <v>9208153.1999999993</v>
      </c>
      <c r="VI21" s="402">
        <v>8049154.1999999993</v>
      </c>
      <c r="VJ21" s="402">
        <v>198886404.37199998</v>
      </c>
      <c r="VK21" s="402">
        <v>14278716</v>
      </c>
      <c r="VL21" s="402">
        <v>16038133.02</v>
      </c>
      <c r="VM21" s="402">
        <v>22979753.399999999</v>
      </c>
      <c r="VN21" s="402">
        <v>34228765.200000003</v>
      </c>
      <c r="VO21" s="402">
        <v>28303341.600000001</v>
      </c>
      <c r="VP21" s="402">
        <v>21473880</v>
      </c>
      <c r="VQ21" s="402">
        <v>14152254</v>
      </c>
      <c r="VR21" s="402">
        <v>14612626.800000001</v>
      </c>
      <c r="VS21" s="402">
        <v>64307749.380000003</v>
      </c>
      <c r="VT21" s="402">
        <v>15942798.600000001</v>
      </c>
      <c r="VU21" s="402">
        <v>29982642</v>
      </c>
      <c r="VV21" s="402">
        <v>17140480.199999999</v>
      </c>
      <c r="VW21" s="402">
        <v>14124761.4</v>
      </c>
      <c r="VX21" s="402">
        <v>10617815.892000001</v>
      </c>
      <c r="VY21" s="402">
        <v>688152165.61199999</v>
      </c>
      <c r="VZ21" s="402">
        <v>34566221.099999994</v>
      </c>
      <c r="WA21" s="402">
        <v>23834274</v>
      </c>
      <c r="WB21" s="402">
        <v>20875206.600000001</v>
      </c>
      <c r="WC21" s="402">
        <v>13282136.399999999</v>
      </c>
      <c r="WD21" s="402">
        <v>24542600.520000003</v>
      </c>
      <c r="WE21" s="402">
        <v>35748655.200000003</v>
      </c>
      <c r="WF21" s="402">
        <v>38632550.399999999</v>
      </c>
      <c r="WG21" s="402">
        <v>21007184.976000004</v>
      </c>
      <c r="WH21" s="402">
        <v>32072224.799999997</v>
      </c>
      <c r="WI21" s="402">
        <v>18157601.100000001</v>
      </c>
      <c r="WJ21" s="402">
        <v>59433959.735999994</v>
      </c>
      <c r="WK21" s="402">
        <v>20189963.400000002</v>
      </c>
      <c r="WL21" s="402">
        <v>39269029.200000003</v>
      </c>
      <c r="WM21" s="402">
        <v>64719299.580000006</v>
      </c>
      <c r="WN21" s="402">
        <v>23466228</v>
      </c>
      <c r="WO21" s="402">
        <v>27386546.699999999</v>
      </c>
      <c r="WP21" s="402">
        <v>34892680.200000003</v>
      </c>
      <c r="WQ21" s="402">
        <v>12639006</v>
      </c>
      <c r="WR21" s="402">
        <v>42119711.663999997</v>
      </c>
      <c r="WS21" s="402">
        <v>86602195.799999997</v>
      </c>
      <c r="WT21" s="402">
        <v>23038933.199999999</v>
      </c>
      <c r="WU21" s="402">
        <v>15083832.228</v>
      </c>
      <c r="WV21" s="402">
        <v>11757772.799999999</v>
      </c>
      <c r="WW21" s="402">
        <v>17505944.100000001</v>
      </c>
      <c r="WX21" s="402">
        <v>10515891</v>
      </c>
      <c r="WY21" s="402">
        <v>13533626.4</v>
      </c>
      <c r="WZ21" s="402">
        <v>15097131</v>
      </c>
      <c r="XA21" s="402">
        <v>93330649.631999999</v>
      </c>
      <c r="XB21" s="402">
        <v>12326255.4</v>
      </c>
      <c r="XC21" s="402">
        <v>6512854.8000000007</v>
      </c>
      <c r="XD21" s="402">
        <v>7299894</v>
      </c>
      <c r="XE21" s="402">
        <v>13129339.356000001</v>
      </c>
      <c r="XF21" s="402">
        <v>341483603.69999999</v>
      </c>
      <c r="XG21" s="402">
        <v>25409749.199999999</v>
      </c>
      <c r="XH21" s="402">
        <v>27409240.800000001</v>
      </c>
      <c r="XI21" s="402">
        <v>109385038.704</v>
      </c>
      <c r="XJ21" s="402">
        <v>26321238</v>
      </c>
      <c r="XK21" s="402">
        <v>36874232.399999999</v>
      </c>
      <c r="XL21" s="402">
        <v>43456990.799999997</v>
      </c>
      <c r="XM21" s="402">
        <v>26365200.300000001</v>
      </c>
      <c r="XN21" s="402">
        <v>24313811.399999999</v>
      </c>
      <c r="XO21" s="402">
        <v>54424242</v>
      </c>
      <c r="XP21" s="402">
        <v>37037403.131999999</v>
      </c>
      <c r="XQ21" s="402">
        <v>16033464</v>
      </c>
      <c r="XR21" s="402">
        <v>14425350</v>
      </c>
      <c r="XS21" s="402">
        <v>20154306</v>
      </c>
      <c r="XT21" s="402">
        <v>17783326.199999999</v>
      </c>
      <c r="XU21" s="402">
        <v>12611808</v>
      </c>
      <c r="XV21" s="402">
        <v>13750094.4</v>
      </c>
      <c r="XW21" s="402">
        <v>17645163.600000001</v>
      </c>
      <c r="XX21" s="402">
        <v>15724902</v>
      </c>
      <c r="XY21" s="402">
        <v>16438056</v>
      </c>
      <c r="XZ21" s="402">
        <v>14998462.199999999</v>
      </c>
      <c r="YA21" s="402">
        <v>12068137.200000001</v>
      </c>
      <c r="YB21" s="402">
        <v>15480718.800000001</v>
      </c>
      <c r="YC21" s="402">
        <v>322019782.08000004</v>
      </c>
      <c r="YD21" s="402">
        <v>23279722.799999997</v>
      </c>
      <c r="YE21" s="402">
        <v>41974982.399999999</v>
      </c>
      <c r="YF21" s="402">
        <v>15633979.944</v>
      </c>
      <c r="YG21" s="402">
        <v>79228540.200000003</v>
      </c>
      <c r="YH21" s="402">
        <v>24375747.960000001</v>
      </c>
      <c r="YI21" s="402">
        <v>37913193.144000009</v>
      </c>
      <c r="YJ21" s="402">
        <v>12624032.4</v>
      </c>
      <c r="YK21" s="402">
        <v>71093364</v>
      </c>
      <c r="YL21" s="402">
        <v>47210930.999999993</v>
      </c>
      <c r="YM21" s="402">
        <v>25066090.800000001</v>
      </c>
      <c r="YN21" s="402">
        <v>18005353.199999999</v>
      </c>
      <c r="YO21" s="402">
        <v>15984597</v>
      </c>
      <c r="YP21" s="402">
        <v>20205307.199999999</v>
      </c>
      <c r="YQ21" s="402">
        <v>7255980</v>
      </c>
      <c r="YR21" s="402">
        <v>8651960.4000000004</v>
      </c>
      <c r="YS21" s="402">
        <v>10721562.936000001</v>
      </c>
      <c r="YT21" s="402">
        <v>118389175.73999999</v>
      </c>
      <c r="YU21" s="402">
        <v>19237266</v>
      </c>
      <c r="YV21" s="402">
        <v>14318287.199999999</v>
      </c>
      <c r="YW21" s="402">
        <v>18039171.600000001</v>
      </c>
      <c r="YX21" s="402">
        <v>18524924.34</v>
      </c>
      <c r="YY21" s="402">
        <v>11694375.024</v>
      </c>
      <c r="YZ21" s="402">
        <v>17400051.600000001</v>
      </c>
      <c r="ZA21" s="402">
        <v>139065619.31999999</v>
      </c>
      <c r="ZB21" s="402">
        <v>11383341.600000001</v>
      </c>
      <c r="ZC21" s="402">
        <v>18648511.199999999</v>
      </c>
      <c r="ZD21" s="402">
        <v>20999139</v>
      </c>
      <c r="ZE21" s="402">
        <v>10255512</v>
      </c>
      <c r="ZF21" s="402">
        <v>17896432.487999998</v>
      </c>
      <c r="ZG21" s="402">
        <v>10492120.200000001</v>
      </c>
      <c r="ZH21" s="402">
        <v>11123437.199999999</v>
      </c>
      <c r="ZI21" s="402">
        <v>38666940</v>
      </c>
      <c r="ZJ21" s="402">
        <v>294819278.06400001</v>
      </c>
      <c r="ZK21" s="402">
        <v>12233191.199999999</v>
      </c>
      <c r="ZL21" s="402">
        <v>31408707.600000001</v>
      </c>
      <c r="ZM21" s="402">
        <v>65233522.800000004</v>
      </c>
      <c r="ZN21" s="402">
        <v>41668126.799999997</v>
      </c>
      <c r="ZO21" s="402">
        <v>14524627.199999999</v>
      </c>
      <c r="ZP21" s="402">
        <v>18142887.600000001</v>
      </c>
      <c r="ZQ21" s="402">
        <v>33499006.799999997</v>
      </c>
      <c r="ZR21" s="402">
        <v>31819062</v>
      </c>
      <c r="ZS21" s="402">
        <v>43655643.359999999</v>
      </c>
      <c r="ZT21" s="402">
        <v>10327824</v>
      </c>
      <c r="ZU21" s="402">
        <v>12640219.199999999</v>
      </c>
      <c r="ZV21" s="402">
        <v>15540284.4</v>
      </c>
      <c r="ZW21" s="402">
        <v>17596273.199999999</v>
      </c>
      <c r="ZX21" s="402">
        <v>13563991.199999999</v>
      </c>
      <c r="ZY21" s="402">
        <v>16241035.200000001</v>
      </c>
      <c r="ZZ21" s="402">
        <v>20848037.412</v>
      </c>
      <c r="AAA21" s="402">
        <v>11684944.800000001</v>
      </c>
      <c r="AAB21" s="402">
        <v>11817935.279999999</v>
      </c>
      <c r="AAC21" s="402">
        <v>10020981.768000001</v>
      </c>
      <c r="AAD21" s="402">
        <v>10328960.4</v>
      </c>
      <c r="AAE21" s="402">
        <v>8243148</v>
      </c>
      <c r="AAF21" s="402">
        <v>108461753.00400001</v>
      </c>
      <c r="AAG21" s="402">
        <v>17743598.399999999</v>
      </c>
      <c r="AAH21" s="402">
        <v>19596921.647999998</v>
      </c>
      <c r="AAI21" s="402">
        <v>13295408.4</v>
      </c>
      <c r="AAJ21" s="402">
        <v>14291554.800000001</v>
      </c>
      <c r="AAK21" s="402">
        <v>22640344.800000001</v>
      </c>
      <c r="AAL21" s="402">
        <v>12205024.800000001</v>
      </c>
      <c r="AAM21" s="402">
        <v>542627547.53999996</v>
      </c>
      <c r="AAN21" s="402">
        <v>23440942.800000001</v>
      </c>
      <c r="AAO21" s="402">
        <v>14261524.800000001</v>
      </c>
      <c r="AAP21" s="402">
        <v>28678239.599999998</v>
      </c>
      <c r="AAQ21" s="402">
        <v>26446687.199999999</v>
      </c>
      <c r="AAR21" s="402">
        <v>21136887</v>
      </c>
      <c r="AAS21" s="402">
        <v>28986588</v>
      </c>
      <c r="AAT21" s="402">
        <v>31182585.600000001</v>
      </c>
      <c r="AAU21" s="402">
        <v>47903815.200000003</v>
      </c>
      <c r="AAV21" s="402">
        <v>17197629</v>
      </c>
      <c r="AAW21" s="402">
        <v>25156350.600000001</v>
      </c>
      <c r="AAX21" s="402">
        <v>98996150.399999991</v>
      </c>
      <c r="AAY21" s="402">
        <v>46222393.199999996</v>
      </c>
      <c r="AAZ21" s="402">
        <v>12240399.6</v>
      </c>
      <c r="ABA21" s="402">
        <v>18269598</v>
      </c>
      <c r="ABB21" s="402">
        <v>17005650</v>
      </c>
      <c r="ABC21" s="402">
        <v>11139413.4</v>
      </c>
      <c r="ABD21" s="402">
        <v>22894744.800000001</v>
      </c>
      <c r="ABE21" s="402">
        <v>12786130.800000001</v>
      </c>
      <c r="ABF21" s="402">
        <v>102747206.40000001</v>
      </c>
      <c r="ABG21" s="402">
        <v>76311022.128000006</v>
      </c>
      <c r="ABH21" s="402">
        <v>12481402.800000001</v>
      </c>
      <c r="ABI21" s="402">
        <v>11627856</v>
      </c>
      <c r="ABJ21" s="402">
        <v>11801088</v>
      </c>
      <c r="ABK21" s="402">
        <v>10853176.800000001</v>
      </c>
      <c r="ABL21" s="402">
        <v>8882866.8000000007</v>
      </c>
      <c r="ABM21" s="402">
        <v>114840794.40000001</v>
      </c>
      <c r="ABN21" s="402">
        <v>19682678.099999998</v>
      </c>
      <c r="ABO21" s="402">
        <v>19421409.600000001</v>
      </c>
      <c r="ABP21" s="402">
        <v>24625068.66</v>
      </c>
      <c r="ABQ21" s="402">
        <v>26337520.800000001</v>
      </c>
      <c r="ABR21" s="402">
        <v>16967039.399999999</v>
      </c>
      <c r="ABS21" s="402">
        <v>12608425.199999999</v>
      </c>
      <c r="ABT21" s="402">
        <v>18450146.399999999</v>
      </c>
      <c r="ABU21" s="402">
        <v>8923488</v>
      </c>
      <c r="ABV21" s="402">
        <v>158370719.37599999</v>
      </c>
      <c r="ABW21" s="402">
        <v>14062570.5</v>
      </c>
      <c r="ABX21" s="402">
        <v>26212082.399999999</v>
      </c>
      <c r="ABY21" s="402">
        <v>13172106.983999999</v>
      </c>
      <c r="ABZ21" s="402">
        <v>12826242</v>
      </c>
      <c r="ACA21" s="402">
        <v>48831176.400000006</v>
      </c>
      <c r="ACB21" s="402">
        <v>10432661.1</v>
      </c>
      <c r="ACC21" s="402">
        <v>13021846.799999999</v>
      </c>
      <c r="ACD21" s="402">
        <v>15529828.800000001</v>
      </c>
      <c r="ACE21" s="402">
        <v>20304446.399999999</v>
      </c>
      <c r="ACF21" s="402">
        <v>9606966</v>
      </c>
      <c r="ACG21" s="402">
        <v>281878138.45200002</v>
      </c>
      <c r="ACH21" s="402">
        <v>21213010.800000001</v>
      </c>
      <c r="ACI21" s="402">
        <v>21783181.427999999</v>
      </c>
      <c r="ACJ21" s="402">
        <v>30904654.799999997</v>
      </c>
      <c r="ACK21" s="402">
        <v>16667697.600000001</v>
      </c>
      <c r="ACL21" s="402">
        <v>20667558</v>
      </c>
      <c r="ACM21" s="402">
        <v>31063959</v>
      </c>
      <c r="ACN21" s="402">
        <v>79694171.747999996</v>
      </c>
      <c r="ACO21" s="402">
        <v>91438869.456</v>
      </c>
      <c r="ACP21" s="402">
        <v>20328072</v>
      </c>
      <c r="ACQ21" s="402">
        <v>24013671.48</v>
      </c>
      <c r="ACR21" s="402">
        <v>32266407.600000001</v>
      </c>
      <c r="ACS21" s="402">
        <v>23083107.600000001</v>
      </c>
      <c r="ACT21" s="402">
        <v>78696310.895999998</v>
      </c>
      <c r="ACU21" s="402">
        <v>20437633.583999999</v>
      </c>
      <c r="ACV21" s="402">
        <v>23315955.600000001</v>
      </c>
      <c r="ACW21" s="402">
        <v>23323446</v>
      </c>
      <c r="ACX21" s="402">
        <v>14025486</v>
      </c>
      <c r="ACY21" s="402">
        <v>14737767.6</v>
      </c>
      <c r="ACZ21" s="402">
        <v>14536627.199999999</v>
      </c>
      <c r="ADA21" s="402">
        <v>10338066</v>
      </c>
      <c r="ADB21" s="402">
        <v>6770107.1999999993</v>
      </c>
      <c r="ADC21" s="402">
        <v>12120694.296</v>
      </c>
      <c r="ADD21" s="402">
        <v>63691437.299999997</v>
      </c>
      <c r="ADE21" s="402">
        <v>69367976.939999998</v>
      </c>
      <c r="ADF21" s="402">
        <v>10599446.34</v>
      </c>
      <c r="ADG21" s="402">
        <v>9875748</v>
      </c>
      <c r="ADH21" s="402">
        <v>14376878.844000001</v>
      </c>
      <c r="ADI21" s="402">
        <v>10983594</v>
      </c>
      <c r="ADJ21" s="402">
        <v>13734876</v>
      </c>
      <c r="ADK21" s="402">
        <v>10526087.52</v>
      </c>
      <c r="ADL21" s="402">
        <v>12205968</v>
      </c>
      <c r="ADM21" s="402">
        <v>369829617.59999996</v>
      </c>
      <c r="ADN21" s="402">
        <v>44381697.636</v>
      </c>
      <c r="ADO21" s="402">
        <v>30900001.692000002</v>
      </c>
      <c r="ADP21" s="402">
        <v>92234874.648000002</v>
      </c>
      <c r="ADQ21" s="402">
        <v>10174814.903999999</v>
      </c>
      <c r="ADR21" s="402">
        <v>10640511</v>
      </c>
      <c r="ADS21" s="402">
        <v>17351582.699999999</v>
      </c>
      <c r="ADT21" s="402">
        <v>10226979.6</v>
      </c>
      <c r="ADU21" s="402">
        <v>311932288.176</v>
      </c>
      <c r="ADV21" s="402">
        <v>84616046.099999994</v>
      </c>
      <c r="ADW21" s="402">
        <v>50963473.104000002</v>
      </c>
      <c r="ADX21" s="402">
        <v>16178120.579999998</v>
      </c>
      <c r="ADY21" s="402">
        <v>24276683.699999999</v>
      </c>
      <c r="ADZ21" s="402">
        <v>25098145.199999999</v>
      </c>
      <c r="AEA21" s="402">
        <v>20616624.287999999</v>
      </c>
      <c r="AEB21" s="402">
        <v>16270821.6</v>
      </c>
      <c r="AEC21" s="402">
        <v>14628982.704</v>
      </c>
      <c r="AED21" s="402">
        <v>15414151.872</v>
      </c>
      <c r="AEE21" s="402">
        <v>15073523.112</v>
      </c>
      <c r="AEF21" s="402">
        <v>26907345.264000002</v>
      </c>
      <c r="AEG21" s="402">
        <v>17260715.400000002</v>
      </c>
      <c r="AEH21" s="402">
        <v>18064915.799999997</v>
      </c>
      <c r="AEI21" s="402">
        <v>24686723.976</v>
      </c>
      <c r="AEJ21" s="402">
        <v>23160075.096000001</v>
      </c>
      <c r="AEK21" s="402">
        <v>17673983.927999999</v>
      </c>
      <c r="AEL21" s="402">
        <v>37926343.284000002</v>
      </c>
      <c r="AEM21" s="402">
        <v>15642710.400000002</v>
      </c>
      <c r="AEN21" s="402">
        <v>21606585.192000002</v>
      </c>
      <c r="AEO21" s="402">
        <v>208586732.39999998</v>
      </c>
      <c r="AEP21" s="402">
        <v>29911309.199999999</v>
      </c>
      <c r="AEQ21" s="402">
        <v>22275702.600000001</v>
      </c>
      <c r="AER21" s="402">
        <v>17175929.399999999</v>
      </c>
      <c r="AES21" s="402">
        <v>12896220</v>
      </c>
      <c r="AET21" s="402">
        <v>34949211</v>
      </c>
      <c r="AEU21" s="402">
        <v>15051031.5</v>
      </c>
      <c r="AEV21" s="402">
        <v>15606216.6</v>
      </c>
      <c r="AEW21" s="402">
        <v>17237226</v>
      </c>
      <c r="AEX21" s="402">
        <v>8301990</v>
      </c>
      <c r="AEY21" s="402">
        <v>199785987.92399999</v>
      </c>
      <c r="AEZ21" s="402">
        <v>106306862.94</v>
      </c>
      <c r="AFA21" s="402">
        <v>47013646.272</v>
      </c>
      <c r="AFB21" s="402">
        <v>34256348.856000006</v>
      </c>
      <c r="AFC21" s="402">
        <v>53865283.031999998</v>
      </c>
      <c r="AFD21" s="402">
        <v>50148049.848000005</v>
      </c>
      <c r="AFE21" s="402">
        <v>31896262.919999998</v>
      </c>
      <c r="AFF21" s="402">
        <v>34845888.659999996</v>
      </c>
      <c r="AFG21" s="402">
        <v>19761845.844000001</v>
      </c>
      <c r="AFH21" s="402">
        <v>35191276.667999998</v>
      </c>
      <c r="AFI21" s="402">
        <v>26093913.767999999</v>
      </c>
      <c r="AFJ21" s="402">
        <v>31879741.199999996</v>
      </c>
      <c r="AFK21" s="402">
        <v>33856824.576000005</v>
      </c>
      <c r="AFL21" s="402">
        <v>235475209.09200001</v>
      </c>
      <c r="AFM21" s="402">
        <v>49101031.355999991</v>
      </c>
      <c r="AFN21" s="402">
        <v>34519061.412</v>
      </c>
      <c r="AFO21" s="402">
        <v>32450632.284000002</v>
      </c>
      <c r="AFP21" s="402">
        <v>36897221.328000002</v>
      </c>
      <c r="AFQ21" s="402">
        <v>27418622.976</v>
      </c>
      <c r="AFR21" s="402">
        <v>21026386.056000002</v>
      </c>
      <c r="AFS21" s="402">
        <v>44584499.459999993</v>
      </c>
      <c r="AFT21" s="402">
        <v>48548739.767999999</v>
      </c>
      <c r="AFU21" s="402">
        <v>19812403.752</v>
      </c>
      <c r="AFV21" s="402">
        <v>48030058.692000002</v>
      </c>
      <c r="AFW21" s="402">
        <v>23614886.124000002</v>
      </c>
      <c r="AFX21" s="402">
        <v>162269093.748</v>
      </c>
      <c r="AFY21" s="402">
        <v>13301352</v>
      </c>
      <c r="AFZ21" s="402">
        <v>11162974.728</v>
      </c>
      <c r="AGA21" s="402">
        <v>12611607</v>
      </c>
      <c r="AGB21" s="402">
        <v>31791616.728</v>
      </c>
      <c r="AGC21" s="402">
        <v>17157867.599999998</v>
      </c>
      <c r="AGD21" s="402">
        <v>9388014</v>
      </c>
      <c r="AGE21" s="402">
        <v>11092464.731999999</v>
      </c>
      <c r="AGF21" s="402">
        <v>11004725.4</v>
      </c>
      <c r="AGG21" s="402">
        <v>12896745.600000001</v>
      </c>
      <c r="AGH21" s="402">
        <v>9489438.0120000001</v>
      </c>
      <c r="AGI21" s="402">
        <v>211318566.28800002</v>
      </c>
      <c r="AGJ21" s="402">
        <v>72831437.459999993</v>
      </c>
      <c r="AGK21" s="402">
        <v>36383544.588</v>
      </c>
      <c r="AGL21" s="402">
        <v>23430615.408</v>
      </c>
      <c r="AGM21" s="402">
        <v>51574454.148000002</v>
      </c>
      <c r="AGN21" s="402">
        <v>38271628.799999997</v>
      </c>
      <c r="AGO21" s="402">
        <v>21249925.199999999</v>
      </c>
      <c r="AGP21" s="402">
        <v>21691498.800000001</v>
      </c>
      <c r="AGQ21" s="402">
        <v>379173750.82800001</v>
      </c>
      <c r="AGR21" s="402">
        <v>190277883.09600002</v>
      </c>
      <c r="AGS21" s="402">
        <v>17632890.600000001</v>
      </c>
      <c r="AGT21" s="402">
        <v>50419372.235999994</v>
      </c>
      <c r="AGU21" s="402">
        <v>70818373.643999994</v>
      </c>
      <c r="AGV21" s="402">
        <v>38856260.820000008</v>
      </c>
      <c r="AGW21" s="402">
        <v>38109569.736000009</v>
      </c>
      <c r="AGX21" s="402">
        <v>25154984.399999999</v>
      </c>
      <c r="AGY21" s="402">
        <v>11665000.800000001</v>
      </c>
      <c r="AGZ21" s="402">
        <v>21554191.607999999</v>
      </c>
      <c r="AHA21" s="402">
        <v>28792741.199999999</v>
      </c>
      <c r="AHB21" s="402">
        <v>14350145.796</v>
      </c>
      <c r="AHC21" s="402">
        <v>15638337.600000001</v>
      </c>
      <c r="AHD21" s="402">
        <v>17599143.072000001</v>
      </c>
      <c r="AHE21" s="402">
        <v>16386169.200000001</v>
      </c>
      <c r="AHF21" s="402">
        <v>13578165.359999999</v>
      </c>
      <c r="AHG21" s="402">
        <v>15771074.4</v>
      </c>
      <c r="AHH21" s="402">
        <v>87666271.992000014</v>
      </c>
      <c r="AHI21" s="402">
        <v>12438156</v>
      </c>
      <c r="AHJ21" s="402">
        <v>14280792</v>
      </c>
      <c r="AHK21" s="402">
        <v>14492607.311999999</v>
      </c>
      <c r="AHL21" s="402">
        <v>31871861.592</v>
      </c>
      <c r="AHM21" s="402">
        <v>13810221.995999999</v>
      </c>
      <c r="AHN21" s="402">
        <v>12221835.6</v>
      </c>
    </row>
    <row r="22" spans="1:902">
      <c r="A22" s="400" t="s">
        <v>31</v>
      </c>
      <c r="B22" s="401" t="s">
        <v>32</v>
      </c>
      <c r="C22" s="402">
        <v>56741997.059999995</v>
      </c>
      <c r="D22" s="402">
        <v>10429927.584000001</v>
      </c>
      <c r="E22" s="402">
        <v>2418944.7480000006</v>
      </c>
      <c r="F22" s="402">
        <v>4545229.7040000008</v>
      </c>
      <c r="G22" s="402">
        <v>3180698.5319999992</v>
      </c>
      <c r="H22" s="402">
        <v>3392647.4879999999</v>
      </c>
      <c r="I22" s="402">
        <v>1412378.3760000002</v>
      </c>
      <c r="J22" s="402">
        <v>16217891.544</v>
      </c>
      <c r="K22" s="402">
        <v>3387825.0120000001</v>
      </c>
      <c r="L22" s="402">
        <v>2541882.42</v>
      </c>
      <c r="M22" s="402">
        <v>7460442.6960000014</v>
      </c>
      <c r="N22" s="402">
        <v>2424960.1439999999</v>
      </c>
      <c r="O22" s="402">
        <v>6392866.6679999987</v>
      </c>
      <c r="P22" s="402">
        <v>4192829.4839999992</v>
      </c>
      <c r="Q22" s="402">
        <v>2830378.3559999997</v>
      </c>
      <c r="R22" s="402">
        <v>1832897.82</v>
      </c>
      <c r="S22" s="402">
        <v>2034355.7039999997</v>
      </c>
      <c r="T22" s="402">
        <v>3551708.844</v>
      </c>
      <c r="U22" s="402">
        <v>1579904.3759999999</v>
      </c>
      <c r="V22" s="402">
        <v>2136971.9759999998</v>
      </c>
      <c r="W22" s="402">
        <v>2141353.6799999997</v>
      </c>
      <c r="X22" s="402">
        <v>2025813.96</v>
      </c>
      <c r="Y22" s="402">
        <v>1624276.8959999999</v>
      </c>
      <c r="Z22" s="402">
        <v>1004809.368</v>
      </c>
      <c r="AA22" s="402">
        <v>56631149.532000005</v>
      </c>
      <c r="AB22" s="402">
        <v>4268094.1919999998</v>
      </c>
      <c r="AC22" s="402">
        <v>6443385.8760000002</v>
      </c>
      <c r="AD22" s="402">
        <v>2812922.2560000001</v>
      </c>
      <c r="AE22" s="402">
        <v>7158701.675999999</v>
      </c>
      <c r="AF22" s="402">
        <v>5274824.3759999992</v>
      </c>
      <c r="AG22" s="402">
        <v>6666637.1159999995</v>
      </c>
      <c r="AH22" s="402">
        <v>4598955.9479999989</v>
      </c>
      <c r="AI22" s="402">
        <v>4626827.8080000002</v>
      </c>
      <c r="AJ22" s="402">
        <v>3575681.5439999998</v>
      </c>
      <c r="AK22" s="402">
        <v>2112843.2400000002</v>
      </c>
      <c r="AL22" s="402">
        <v>2378152.2239999999</v>
      </c>
      <c r="AM22" s="402">
        <v>1976065.68</v>
      </c>
      <c r="AN22" s="402">
        <v>3246285.216</v>
      </c>
      <c r="AO22" s="402">
        <v>2512971.3479999998</v>
      </c>
      <c r="AP22" s="402">
        <v>4640136.1560000004</v>
      </c>
      <c r="AQ22" s="402">
        <v>3627439.824</v>
      </c>
      <c r="AR22" s="402">
        <v>1177111.8719999997</v>
      </c>
      <c r="AS22" s="402">
        <v>27761091.539999999</v>
      </c>
      <c r="AT22" s="402">
        <v>3349699.2720000003</v>
      </c>
      <c r="AU22" s="402">
        <v>2627195.8680000002</v>
      </c>
      <c r="AV22" s="402">
        <v>3125127.2760000005</v>
      </c>
      <c r="AW22" s="402">
        <v>2728752.5759999999</v>
      </c>
      <c r="AX22" s="402">
        <v>1872026.94</v>
      </c>
      <c r="AY22" s="402">
        <v>1780905.324</v>
      </c>
      <c r="AZ22" s="402">
        <v>2982693.84</v>
      </c>
      <c r="BA22" s="402">
        <v>5961157.0079999994</v>
      </c>
      <c r="BB22" s="402">
        <v>2338623.0239999997</v>
      </c>
      <c r="BC22" s="402">
        <v>3077705.9999999991</v>
      </c>
      <c r="BD22" s="402">
        <v>5368577.2440000009</v>
      </c>
      <c r="BE22" s="402">
        <v>1896647.4359999998</v>
      </c>
      <c r="BF22" s="402">
        <v>2556544.2119999998</v>
      </c>
      <c r="BG22" s="402">
        <v>1496016.1800000002</v>
      </c>
      <c r="BH22" s="402">
        <v>28086169.800000004</v>
      </c>
      <c r="BI22" s="402">
        <v>1425548.88</v>
      </c>
      <c r="BJ22" s="402">
        <v>1191259.476</v>
      </c>
      <c r="BK22" s="402">
        <v>1626528.42</v>
      </c>
      <c r="BL22" s="402">
        <v>2866743.7800000003</v>
      </c>
      <c r="BM22" s="402">
        <v>3189945.24</v>
      </c>
      <c r="BN22" s="402">
        <v>1184517.9600000002</v>
      </c>
      <c r="BO22" s="402">
        <v>1550631.4800000002</v>
      </c>
      <c r="BP22" s="402">
        <v>1361452.6199999996</v>
      </c>
      <c r="BQ22" s="402">
        <v>1206182.2799999998</v>
      </c>
      <c r="BR22" s="402">
        <v>980391.86400000006</v>
      </c>
      <c r="BS22" s="402">
        <v>1233931.2719999999</v>
      </c>
      <c r="BT22" s="402">
        <v>4757318.9400000004</v>
      </c>
      <c r="BU22" s="402">
        <v>931370.83200000017</v>
      </c>
      <c r="BV22" s="402">
        <v>790675.88399999996</v>
      </c>
      <c r="BW22" s="402">
        <v>23094305.100000001</v>
      </c>
      <c r="BX22" s="402">
        <v>11125587.432</v>
      </c>
      <c r="BY22" s="402">
        <v>2890836.4560000002</v>
      </c>
      <c r="BZ22" s="402">
        <v>2272793.0399999996</v>
      </c>
      <c r="CA22" s="402">
        <v>4384754.1720000003</v>
      </c>
      <c r="CB22" s="402">
        <v>3558226.8839999996</v>
      </c>
      <c r="CC22" s="402">
        <v>3157627.8</v>
      </c>
      <c r="CD22" s="402">
        <v>293280</v>
      </c>
      <c r="CE22" s="402">
        <v>381205.86</v>
      </c>
      <c r="CF22" s="402">
        <v>44252622.444000006</v>
      </c>
      <c r="CG22" s="402">
        <v>3735235.92</v>
      </c>
      <c r="CH22" s="402">
        <v>8460497.9279999994</v>
      </c>
      <c r="CI22" s="402">
        <v>2165411.58</v>
      </c>
      <c r="CJ22" s="402">
        <v>2746456.8720000004</v>
      </c>
      <c r="CK22" s="402">
        <v>3597807.4079999998</v>
      </c>
      <c r="CL22" s="402">
        <v>3836296.98</v>
      </c>
      <c r="CM22" s="402">
        <v>3625861.1040000007</v>
      </c>
      <c r="CN22" s="402">
        <v>1566594.4440000001</v>
      </c>
      <c r="CO22" s="402">
        <v>3437361.2040000008</v>
      </c>
      <c r="CP22" s="402">
        <v>1987317.6240000001</v>
      </c>
      <c r="CQ22" s="402">
        <v>3155865.0359999994</v>
      </c>
      <c r="CR22" s="402">
        <v>2661859.128</v>
      </c>
      <c r="CS22" s="402">
        <v>25648936.080000002</v>
      </c>
      <c r="CT22" s="402">
        <v>2703976.2960000001</v>
      </c>
      <c r="CU22" s="402">
        <v>3370925.7960000001</v>
      </c>
      <c r="CV22" s="402">
        <v>4324206.2759999996</v>
      </c>
      <c r="CW22" s="402">
        <v>2695868.6040000003</v>
      </c>
      <c r="CX22" s="402">
        <v>4438309.6919999998</v>
      </c>
      <c r="CY22" s="402">
        <v>2841397.7760000001</v>
      </c>
      <c r="CZ22" s="402">
        <v>1293444.3359999999</v>
      </c>
      <c r="DA22" s="402">
        <v>24447984.311999999</v>
      </c>
      <c r="DB22" s="402">
        <v>3597089.0280000004</v>
      </c>
      <c r="DC22" s="402">
        <v>8336908.7759999987</v>
      </c>
      <c r="DD22" s="402">
        <v>9165170.5319999997</v>
      </c>
      <c r="DE22" s="402">
        <v>3178122.3240000005</v>
      </c>
      <c r="DF22" s="402">
        <v>4429394.892</v>
      </c>
      <c r="DG22" s="402">
        <v>4716169.2960000001</v>
      </c>
      <c r="DH22" s="402">
        <v>1200947.7120000001</v>
      </c>
      <c r="DI22" s="402">
        <v>2293298.16</v>
      </c>
      <c r="DJ22" s="402">
        <v>2243851.3199999994</v>
      </c>
      <c r="DK22" s="402">
        <v>5297186.9999999991</v>
      </c>
      <c r="DL22" s="402">
        <v>16782345.203999996</v>
      </c>
      <c r="DM22" s="402">
        <v>19379913.563999996</v>
      </c>
      <c r="DN22" s="402">
        <v>3461380.6800000006</v>
      </c>
      <c r="DO22" s="402">
        <v>2334588.6239999998</v>
      </c>
      <c r="DP22" s="402">
        <v>4450857.2280000001</v>
      </c>
      <c r="DQ22" s="402">
        <v>3280095.1199999996</v>
      </c>
      <c r="DR22" s="402">
        <v>4266673.2960000001</v>
      </c>
      <c r="DS22" s="402">
        <v>3637375.4400000004</v>
      </c>
      <c r="DT22" s="402">
        <v>1310917.6319999998</v>
      </c>
      <c r="DU22" s="402">
        <v>58963443.071999997</v>
      </c>
      <c r="DV22" s="402">
        <v>3106598.4000000004</v>
      </c>
      <c r="DW22" s="402">
        <v>4477205.0999999996</v>
      </c>
      <c r="DX22" s="402">
        <v>3493349.5439999998</v>
      </c>
      <c r="DY22" s="402">
        <v>3893701.5839999998</v>
      </c>
      <c r="DZ22" s="402">
        <v>3225866.6279999996</v>
      </c>
      <c r="EA22" s="402">
        <v>5306655.5879999995</v>
      </c>
      <c r="EB22" s="402">
        <v>3245601.0240000007</v>
      </c>
      <c r="EC22" s="402">
        <v>4699712.3880000003</v>
      </c>
      <c r="ED22" s="402">
        <v>15644805.18</v>
      </c>
      <c r="EE22" s="402">
        <v>16295617.872000001</v>
      </c>
      <c r="EF22" s="402">
        <v>2031734.6159999999</v>
      </c>
      <c r="EG22" s="402">
        <v>2641887</v>
      </c>
      <c r="EH22" s="402">
        <v>2490504.5399999996</v>
      </c>
      <c r="EI22" s="402">
        <v>3878033.5559999999</v>
      </c>
      <c r="EJ22" s="402">
        <v>5083050.8279999997</v>
      </c>
      <c r="EK22" s="402">
        <v>2047868.0759999999</v>
      </c>
      <c r="EL22" s="402">
        <v>2271674.9160000002</v>
      </c>
      <c r="EM22" s="402">
        <v>34034308.61999999</v>
      </c>
      <c r="EN22" s="402">
        <v>2502552.8400000003</v>
      </c>
      <c r="EO22" s="402">
        <v>2227261.3200000008</v>
      </c>
      <c r="EP22" s="402">
        <v>2442280.6919999998</v>
      </c>
      <c r="EQ22" s="402">
        <v>1366033.6200000003</v>
      </c>
      <c r="ER22" s="402">
        <v>1475560.1879999996</v>
      </c>
      <c r="ES22" s="402">
        <v>3700973.1840000004</v>
      </c>
      <c r="ET22" s="402">
        <v>2509996.8959999997</v>
      </c>
      <c r="EU22" s="402">
        <v>2471752.3679999998</v>
      </c>
      <c r="EV22" s="402">
        <v>26782448.603999998</v>
      </c>
      <c r="EW22" s="402">
        <v>1466180.52</v>
      </c>
      <c r="EX22" s="402">
        <v>2207188.2600000002</v>
      </c>
      <c r="EY22" s="402">
        <v>2915990.3879999998</v>
      </c>
      <c r="EZ22" s="402">
        <v>4716382.5959999999</v>
      </c>
      <c r="FA22" s="402">
        <v>3523789.9680000003</v>
      </c>
      <c r="FB22" s="402">
        <v>4329738.3479999993</v>
      </c>
      <c r="FC22" s="402">
        <v>2367153.12</v>
      </c>
      <c r="FD22" s="402">
        <v>2128407.1679999996</v>
      </c>
      <c r="FE22" s="402">
        <v>1712694.9360000002</v>
      </c>
      <c r="FF22" s="402">
        <v>1775624.9039999996</v>
      </c>
      <c r="FG22" s="402">
        <v>1203888.2519999999</v>
      </c>
      <c r="FH22" s="402">
        <v>16738012.811999999</v>
      </c>
      <c r="FI22" s="402">
        <v>1604602.2000000002</v>
      </c>
      <c r="FJ22" s="402">
        <v>2607544.62</v>
      </c>
      <c r="FK22" s="402">
        <v>1860869.1240000003</v>
      </c>
      <c r="FL22" s="402">
        <v>3433204.5840000003</v>
      </c>
      <c r="FM22" s="402">
        <v>2628942.2399999998</v>
      </c>
      <c r="FN22" s="402">
        <v>703498.5</v>
      </c>
      <c r="FO22" s="402">
        <v>394223.58</v>
      </c>
      <c r="FP22" s="402">
        <v>38760056.747999996</v>
      </c>
      <c r="FQ22" s="402">
        <v>2435470.9079999998</v>
      </c>
      <c r="FR22" s="402">
        <v>3169114.548</v>
      </c>
      <c r="FS22" s="402">
        <v>2826777.8640000001</v>
      </c>
      <c r="FT22" s="402">
        <v>5199236.1119999988</v>
      </c>
      <c r="FU22" s="402">
        <v>2312280.3359999997</v>
      </c>
      <c r="FV22" s="402">
        <v>5081281.716</v>
      </c>
      <c r="FW22" s="402">
        <v>3083405.2319999998</v>
      </c>
      <c r="FX22" s="402">
        <v>3154205.148</v>
      </c>
      <c r="FY22" s="402">
        <v>2582891.1</v>
      </c>
      <c r="FZ22" s="402">
        <v>6561477.6240000008</v>
      </c>
      <c r="GA22" s="402">
        <v>2458729.3079999997</v>
      </c>
      <c r="GB22" s="402">
        <v>2346677.6999999997</v>
      </c>
      <c r="GC22" s="402">
        <v>953243.08799999999</v>
      </c>
      <c r="GD22" s="402">
        <v>22862734.332000002</v>
      </c>
      <c r="GE22" s="402">
        <v>2001462.4560000002</v>
      </c>
      <c r="GF22" s="402">
        <v>2313255.9000000004</v>
      </c>
      <c r="GG22" s="402">
        <v>4469096.88</v>
      </c>
      <c r="GH22" s="402">
        <v>2866578.264</v>
      </c>
      <c r="GI22" s="402">
        <v>2728747.7519999999</v>
      </c>
      <c r="GJ22" s="402">
        <v>2118925.3679999998</v>
      </c>
      <c r="GK22" s="402">
        <v>5907651.8279999997</v>
      </c>
      <c r="GL22" s="402">
        <v>2311126.8360000001</v>
      </c>
      <c r="GM22" s="402">
        <v>947174.05200000014</v>
      </c>
      <c r="GN22" s="402">
        <v>881245.52399999998</v>
      </c>
      <c r="GO22" s="402">
        <v>549103.4040000001</v>
      </c>
      <c r="GP22" s="402">
        <v>14867171.123999998</v>
      </c>
      <c r="GQ22" s="402">
        <v>5234840.6040000003</v>
      </c>
      <c r="GR22" s="402">
        <v>2639706.8640000001</v>
      </c>
      <c r="GS22" s="402">
        <v>4615617.3479999993</v>
      </c>
      <c r="GT22" s="402">
        <v>1270648.368</v>
      </c>
      <c r="GU22" s="402">
        <v>3228846.9120000005</v>
      </c>
      <c r="GV22" s="402">
        <v>3262007.9880000004</v>
      </c>
      <c r="GW22" s="402">
        <v>1586178.12</v>
      </c>
      <c r="GX22" s="402">
        <v>10699613.028000001</v>
      </c>
      <c r="GY22" s="402">
        <v>563197.24800000002</v>
      </c>
      <c r="GZ22" s="402">
        <v>2445682.1039999998</v>
      </c>
      <c r="HA22" s="402">
        <v>924886.8</v>
      </c>
      <c r="HB22" s="402">
        <v>28996972.344000001</v>
      </c>
      <c r="HC22" s="402">
        <v>3560275.6439999999</v>
      </c>
      <c r="HD22" s="402">
        <v>4609291.068</v>
      </c>
      <c r="HE22" s="402">
        <v>4463279.4479999989</v>
      </c>
      <c r="HF22" s="402">
        <v>3083132.5799999996</v>
      </c>
      <c r="HG22" s="402">
        <v>3974515.9439999997</v>
      </c>
      <c r="HH22" s="402">
        <v>1072488.7439999999</v>
      </c>
      <c r="HI22" s="402">
        <v>20138179.884000003</v>
      </c>
      <c r="HJ22" s="402">
        <v>3520478.784</v>
      </c>
      <c r="HK22" s="402">
        <v>3701573.4239999996</v>
      </c>
      <c r="HL22" s="402">
        <v>3213480.9359999998</v>
      </c>
      <c r="HM22" s="402">
        <v>2015258.88</v>
      </c>
      <c r="HN22" s="402">
        <v>2211682.4160000002</v>
      </c>
      <c r="HO22" s="402">
        <v>2989243.86</v>
      </c>
      <c r="HP22" s="402">
        <v>1655658.96</v>
      </c>
      <c r="HQ22" s="402">
        <v>25981787.796</v>
      </c>
      <c r="HR22" s="402">
        <v>10695822.239999998</v>
      </c>
      <c r="HS22" s="402">
        <v>2985079.44</v>
      </c>
      <c r="HT22" s="402">
        <v>1797525</v>
      </c>
      <c r="HU22" s="402">
        <v>2092922.94</v>
      </c>
      <c r="HV22" s="402">
        <v>1442931.84</v>
      </c>
      <c r="HW22" s="402">
        <v>4212024.8040000005</v>
      </c>
      <c r="HX22" s="402">
        <v>2101126.3200000003</v>
      </c>
      <c r="HY22" s="402">
        <v>1602602.4</v>
      </c>
      <c r="HZ22" s="402">
        <v>2011378.2239999999</v>
      </c>
      <c r="IA22" s="402">
        <v>2199115.8600000003</v>
      </c>
      <c r="IB22" s="402">
        <v>2928430.4760000003</v>
      </c>
      <c r="IC22" s="402">
        <v>1195710.24</v>
      </c>
      <c r="ID22" s="402">
        <v>2447923.1159999995</v>
      </c>
      <c r="IE22" s="402">
        <v>1256536.4040000001</v>
      </c>
      <c r="IF22" s="402">
        <v>1625901.804</v>
      </c>
      <c r="IG22" s="402">
        <v>22324513.655999996</v>
      </c>
      <c r="IH22" s="402">
        <v>9870819.6239999998</v>
      </c>
      <c r="II22" s="402">
        <v>3144738</v>
      </c>
      <c r="IJ22" s="402">
        <v>3426928.9919999996</v>
      </c>
      <c r="IK22" s="402">
        <v>4615324.2360000005</v>
      </c>
      <c r="IL22" s="402">
        <v>1003803.1200000001</v>
      </c>
      <c r="IM22" s="402">
        <v>2419293.8400000008</v>
      </c>
      <c r="IN22" s="402">
        <v>572930.4</v>
      </c>
      <c r="IO22" s="402">
        <v>1436396.9640000004</v>
      </c>
      <c r="IP22" s="402">
        <v>1193133.9480000003</v>
      </c>
      <c r="IQ22" s="402">
        <v>817128.72000000009</v>
      </c>
      <c r="IR22" s="402">
        <v>31875718.247999992</v>
      </c>
      <c r="IS22" s="402">
        <v>14384500.403999997</v>
      </c>
      <c r="IT22" s="402">
        <v>3757537.6799999997</v>
      </c>
      <c r="IU22" s="402">
        <v>1884005.7839999995</v>
      </c>
      <c r="IV22" s="402">
        <v>2256307.176</v>
      </c>
      <c r="IW22" s="402">
        <v>1094703.6000000001</v>
      </c>
      <c r="IX22" s="402">
        <v>2211739.6560000004</v>
      </c>
      <c r="IY22" s="402">
        <v>1290622.2</v>
      </c>
      <c r="IZ22" s="402">
        <v>1529867.04</v>
      </c>
      <c r="JA22" s="402">
        <v>2839241.9399999995</v>
      </c>
      <c r="JB22" s="402">
        <v>1647182.088</v>
      </c>
      <c r="JC22" s="402">
        <v>2371228.14</v>
      </c>
      <c r="JD22" s="402">
        <v>17145399.576000001</v>
      </c>
      <c r="JE22" s="402">
        <v>9441706.3319999985</v>
      </c>
      <c r="JF22" s="402">
        <v>2077545</v>
      </c>
      <c r="JG22" s="402">
        <v>1690633.6799999997</v>
      </c>
      <c r="JH22" s="402">
        <v>912879.98400000005</v>
      </c>
      <c r="JI22" s="402">
        <v>1975094.7960000001</v>
      </c>
      <c r="JJ22" s="402">
        <v>13586380.08</v>
      </c>
      <c r="JK22" s="402">
        <v>1527346.044</v>
      </c>
      <c r="JL22" s="402">
        <v>2670012.372</v>
      </c>
      <c r="JM22" s="402">
        <v>3065875.7280000001</v>
      </c>
      <c r="JN22" s="402">
        <v>1850023.4400000002</v>
      </c>
      <c r="JO22" s="402">
        <v>4507712.4479999999</v>
      </c>
      <c r="JP22" s="402">
        <v>1564664.04</v>
      </c>
      <c r="JQ22" s="402">
        <v>24510651.108000003</v>
      </c>
      <c r="JR22" s="402">
        <v>3369623.76</v>
      </c>
      <c r="JS22" s="402">
        <v>1926417.2160000005</v>
      </c>
      <c r="JT22" s="402">
        <v>3816626.1599999997</v>
      </c>
      <c r="JU22" s="402">
        <v>3973389.8879999998</v>
      </c>
      <c r="JV22" s="402">
        <v>2954518.1760000004</v>
      </c>
      <c r="JW22" s="402">
        <v>2195847.3360000001</v>
      </c>
      <c r="JX22" s="402">
        <v>1983661.7999999998</v>
      </c>
      <c r="JY22" s="402">
        <v>18130651.752</v>
      </c>
      <c r="JZ22" s="402">
        <v>10541081.724000001</v>
      </c>
      <c r="KA22" s="402">
        <v>1825616.4</v>
      </c>
      <c r="KB22" s="402">
        <v>1247609.6159999999</v>
      </c>
      <c r="KC22" s="402">
        <v>3745714.5</v>
      </c>
      <c r="KD22" s="402">
        <v>1109911.2239999999</v>
      </c>
      <c r="KE22" s="402">
        <v>5897148.8039999995</v>
      </c>
      <c r="KF22" s="402">
        <v>2764355.0039999997</v>
      </c>
      <c r="KG22" s="402">
        <v>1586641.416</v>
      </c>
      <c r="KH22" s="402">
        <v>2437970.4960000003</v>
      </c>
      <c r="KI22" s="402">
        <v>1599751.92</v>
      </c>
      <c r="KJ22" s="402">
        <v>1650660.4800000002</v>
      </c>
      <c r="KK22" s="402">
        <v>1461029.628</v>
      </c>
      <c r="KL22" s="402">
        <v>416580</v>
      </c>
      <c r="KM22" s="402">
        <v>1540348.6320000002</v>
      </c>
      <c r="KN22" s="402">
        <v>40954920</v>
      </c>
      <c r="KO22" s="402">
        <v>5047880.4120000005</v>
      </c>
      <c r="KP22" s="402">
        <v>726683.7</v>
      </c>
      <c r="KQ22" s="402">
        <v>4703906.9040000001</v>
      </c>
      <c r="KR22" s="402">
        <v>2827894.9679999999</v>
      </c>
      <c r="KS22" s="402">
        <v>2453977.2839999995</v>
      </c>
      <c r="KT22" s="402">
        <v>8162016.9479999989</v>
      </c>
      <c r="KU22" s="402">
        <v>701298.6</v>
      </c>
      <c r="KV22" s="402">
        <v>590737.19999999995</v>
      </c>
      <c r="KW22" s="402">
        <v>12811652.159999998</v>
      </c>
      <c r="KX22" s="402">
        <v>2427424.4639999997</v>
      </c>
      <c r="KY22" s="402">
        <v>3487328.6639999999</v>
      </c>
      <c r="KZ22" s="402">
        <v>5446405.3919999991</v>
      </c>
      <c r="LA22" s="402">
        <v>2561050.6919999998</v>
      </c>
      <c r="LB22" s="402">
        <v>3019017.7560000001</v>
      </c>
      <c r="LC22" s="402">
        <v>15294267.587999998</v>
      </c>
      <c r="LD22" s="402">
        <v>3820486.4400000004</v>
      </c>
      <c r="LE22" s="402">
        <v>41372876.195999995</v>
      </c>
      <c r="LF22" s="402">
        <v>10533230.603999997</v>
      </c>
      <c r="LG22" s="402">
        <v>15935585.82</v>
      </c>
      <c r="LH22" s="402">
        <v>15520220.280000001</v>
      </c>
      <c r="LI22" s="402">
        <v>3207870.7560000005</v>
      </c>
      <c r="LJ22" s="402">
        <v>2111760.96</v>
      </c>
      <c r="LK22" s="402">
        <v>1163607</v>
      </c>
      <c r="LL22" s="402">
        <v>3556313.2439999995</v>
      </c>
      <c r="LM22" s="402">
        <v>1814722.26</v>
      </c>
      <c r="LN22" s="402">
        <v>3242301.42</v>
      </c>
      <c r="LO22" s="402">
        <v>841733.89200000011</v>
      </c>
      <c r="LP22" s="402">
        <v>15065122.212000001</v>
      </c>
      <c r="LQ22" s="402">
        <v>2659186.3679999998</v>
      </c>
      <c r="LR22" s="402">
        <v>1723059.24</v>
      </c>
      <c r="LS22" s="402">
        <v>40933065.564000003</v>
      </c>
      <c r="LT22" s="402">
        <v>15476416.512</v>
      </c>
      <c r="LU22" s="402">
        <v>28261210.559999999</v>
      </c>
      <c r="LV22" s="402">
        <v>12246760.391999999</v>
      </c>
      <c r="LW22" s="402">
        <v>4702761.8159999996</v>
      </c>
      <c r="LX22" s="402">
        <v>4399727.5559999999</v>
      </c>
      <c r="LY22" s="402">
        <v>3495020.1480000005</v>
      </c>
      <c r="LZ22" s="402">
        <v>2995742.0880000005</v>
      </c>
      <c r="MA22" s="402">
        <v>3244610.291999999</v>
      </c>
      <c r="MB22" s="402">
        <v>3370304.5440000002</v>
      </c>
      <c r="MC22" s="402">
        <v>6996300.1799999997</v>
      </c>
      <c r="MD22" s="402">
        <v>2324781.048</v>
      </c>
      <c r="ME22" s="402">
        <v>51706693.523999989</v>
      </c>
      <c r="MF22" s="402">
        <v>2755006.9440000001</v>
      </c>
      <c r="MG22" s="402">
        <v>1797244.4639999999</v>
      </c>
      <c r="MH22" s="402">
        <v>1494495.7320000001</v>
      </c>
      <c r="MI22" s="402">
        <v>1717970.6399999997</v>
      </c>
      <c r="MJ22" s="402">
        <v>2498303.0760000004</v>
      </c>
      <c r="MK22" s="402">
        <v>1706143.56</v>
      </c>
      <c r="ML22" s="402">
        <v>1892712.5160000001</v>
      </c>
      <c r="MM22" s="402">
        <v>2917602.0840000003</v>
      </c>
      <c r="MN22" s="402">
        <v>1696363.872</v>
      </c>
      <c r="MO22" s="402">
        <v>2268805.4760000003</v>
      </c>
      <c r="MP22" s="402">
        <v>1323414.96</v>
      </c>
      <c r="MQ22" s="402">
        <v>32809049.375999995</v>
      </c>
      <c r="MR22" s="402">
        <v>2720804.9760000007</v>
      </c>
      <c r="MS22" s="402">
        <v>2211199.08</v>
      </c>
      <c r="MT22" s="402">
        <v>2960841.5880000005</v>
      </c>
      <c r="MU22" s="402">
        <v>3523857.5999999996</v>
      </c>
      <c r="MV22" s="402">
        <v>1122154.08</v>
      </c>
      <c r="MW22" s="402">
        <v>2593460.4</v>
      </c>
      <c r="MX22" s="402">
        <v>4045294.2360000005</v>
      </c>
      <c r="MY22" s="402">
        <v>2208832.7759999996</v>
      </c>
      <c r="MZ22" s="402">
        <v>1105645.32</v>
      </c>
      <c r="NA22" s="402">
        <v>604366.26</v>
      </c>
      <c r="NB22" s="402">
        <v>58609153.980000012</v>
      </c>
      <c r="NC22" s="402">
        <v>6072040.8360000011</v>
      </c>
      <c r="ND22" s="402">
        <v>2388368.0880000005</v>
      </c>
      <c r="NE22" s="402">
        <v>14925752.183999998</v>
      </c>
      <c r="NF22" s="402">
        <v>1999077.7680000002</v>
      </c>
      <c r="NG22" s="402">
        <v>5689506.852</v>
      </c>
      <c r="NH22" s="402">
        <v>10008692.915999999</v>
      </c>
      <c r="NI22" s="402">
        <v>7670575.0199999996</v>
      </c>
      <c r="NJ22" s="402">
        <v>841208.80799999996</v>
      </c>
      <c r="NK22" s="402">
        <v>2457644.5559999999</v>
      </c>
      <c r="NL22" s="402">
        <v>2887378.068</v>
      </c>
      <c r="NM22" s="402">
        <v>1180174.608</v>
      </c>
      <c r="NN22" s="402">
        <v>14685927.084000003</v>
      </c>
      <c r="NO22" s="402">
        <v>2262194.7960000001</v>
      </c>
      <c r="NP22" s="402">
        <v>1989756.24</v>
      </c>
      <c r="NQ22" s="402">
        <v>1817888.4479999999</v>
      </c>
      <c r="NR22" s="402">
        <v>1940766.72</v>
      </c>
      <c r="NS22" s="402">
        <v>846061.67999999993</v>
      </c>
      <c r="NT22" s="402">
        <v>1644050.8199999998</v>
      </c>
      <c r="NU22" s="402">
        <v>23759820.275999997</v>
      </c>
      <c r="NV22" s="402">
        <v>8492037.2280000001</v>
      </c>
      <c r="NW22" s="402">
        <v>2956840.6799999997</v>
      </c>
      <c r="NX22" s="402">
        <v>1894601.1839999999</v>
      </c>
      <c r="NY22" s="402">
        <v>2325379.1159999995</v>
      </c>
      <c r="NZ22" s="402">
        <v>3602698.26</v>
      </c>
      <c r="OA22" s="402">
        <v>1764456.852</v>
      </c>
      <c r="OB22" s="402">
        <v>31538912.472000003</v>
      </c>
      <c r="OC22" s="402">
        <v>8076320.7720000008</v>
      </c>
      <c r="OD22" s="402">
        <v>3676766.28</v>
      </c>
      <c r="OE22" s="402">
        <v>7373305.8959999997</v>
      </c>
      <c r="OF22" s="402">
        <v>1858409.5919999997</v>
      </c>
      <c r="OG22" s="402">
        <v>3186832.8</v>
      </c>
      <c r="OH22" s="402">
        <v>2609943.2399999998</v>
      </c>
      <c r="OI22" s="402">
        <v>1265584.5959999999</v>
      </c>
      <c r="OJ22" s="402">
        <v>912804.50400000007</v>
      </c>
      <c r="OK22" s="402">
        <v>28809838.775999997</v>
      </c>
      <c r="OL22" s="402">
        <v>6386143.8000000007</v>
      </c>
      <c r="OM22" s="402">
        <v>8146286.2079999987</v>
      </c>
      <c r="ON22" s="402">
        <v>4225481.28</v>
      </c>
      <c r="OO22" s="402">
        <v>3406683.0719999997</v>
      </c>
      <c r="OP22" s="402">
        <v>1354108.9680000001</v>
      </c>
      <c r="OQ22" s="402">
        <v>18761838.935999997</v>
      </c>
      <c r="OR22" s="402">
        <v>1614733.8359999999</v>
      </c>
      <c r="OS22" s="402">
        <v>1853547.9240000001</v>
      </c>
      <c r="OT22" s="402">
        <v>2662979.1119999997</v>
      </c>
      <c r="OU22" s="402">
        <v>2675941.8360000006</v>
      </c>
      <c r="OV22" s="402">
        <v>5925456.5039999997</v>
      </c>
      <c r="OW22" s="402">
        <v>2496371.7120000003</v>
      </c>
      <c r="OX22" s="402">
        <v>1149046.9440000001</v>
      </c>
      <c r="OY22" s="402">
        <v>1048640.2439999999</v>
      </c>
      <c r="OZ22" s="402">
        <v>23082177.336000003</v>
      </c>
      <c r="PA22" s="402">
        <v>1487132.496</v>
      </c>
      <c r="PB22" s="402">
        <v>4782544.5839999998</v>
      </c>
      <c r="PC22" s="402">
        <v>1458937.2000000002</v>
      </c>
      <c r="PD22" s="402">
        <v>3416869.5359999998</v>
      </c>
      <c r="PE22" s="402">
        <v>5821301.8080000002</v>
      </c>
      <c r="PF22" s="402">
        <v>1826479.3920000002</v>
      </c>
      <c r="PG22" s="402">
        <v>1740843.2760000001</v>
      </c>
      <c r="PH22" s="402">
        <v>2365501.5960000004</v>
      </c>
      <c r="PI22" s="402">
        <v>2335259.1599999997</v>
      </c>
      <c r="PJ22" s="402">
        <v>2153945.1239999998</v>
      </c>
      <c r="PK22" s="402">
        <v>3415819.2479999997</v>
      </c>
      <c r="PL22" s="402">
        <v>1623228.564</v>
      </c>
      <c r="PM22" s="402">
        <v>5827943.5319999997</v>
      </c>
      <c r="PN22" s="402">
        <v>634377.51599999995</v>
      </c>
      <c r="PO22" s="402">
        <v>680611.64400000009</v>
      </c>
      <c r="PP22" s="402">
        <v>622506.9</v>
      </c>
      <c r="PQ22" s="402">
        <v>747714.88800000004</v>
      </c>
      <c r="PR22" s="402">
        <v>58562811.312000006</v>
      </c>
      <c r="PS22" s="402">
        <v>1455463.4760000003</v>
      </c>
      <c r="PT22" s="402">
        <v>1095735.4080000003</v>
      </c>
      <c r="PU22" s="402">
        <v>3587497.0559999999</v>
      </c>
      <c r="PV22" s="402">
        <v>6502794.8520000009</v>
      </c>
      <c r="PW22" s="402">
        <v>3432612.7199999997</v>
      </c>
      <c r="PX22" s="402">
        <v>6392711.5800000001</v>
      </c>
      <c r="PY22" s="402">
        <v>2631948.7439999999</v>
      </c>
      <c r="PZ22" s="402">
        <v>3675336.9119999995</v>
      </c>
      <c r="QA22" s="402">
        <v>1113734.4239999999</v>
      </c>
      <c r="QB22" s="402">
        <v>5363658.9480000008</v>
      </c>
      <c r="QC22" s="402">
        <v>1421344.92</v>
      </c>
      <c r="QD22" s="402">
        <v>1836093.7199999997</v>
      </c>
      <c r="QE22" s="402">
        <v>3022078.8</v>
      </c>
      <c r="QF22" s="402">
        <v>3163983.96</v>
      </c>
      <c r="QG22" s="402">
        <v>4207229.2920000004</v>
      </c>
      <c r="QH22" s="402">
        <v>1348422.6</v>
      </c>
      <c r="QI22" s="402">
        <v>1055825.1359999999</v>
      </c>
      <c r="QJ22" s="402">
        <v>1808488.9199999997</v>
      </c>
      <c r="QK22" s="402">
        <v>5892130.6320000011</v>
      </c>
      <c r="QL22" s="402">
        <v>7152194.7960000001</v>
      </c>
      <c r="QM22" s="402">
        <v>2293820.7960000001</v>
      </c>
      <c r="QN22" s="402">
        <v>727957.68</v>
      </c>
      <c r="QO22" s="402">
        <v>675173.98800000001</v>
      </c>
      <c r="QP22" s="402">
        <v>722731.34400000004</v>
      </c>
      <c r="QQ22" s="402">
        <v>371348.76</v>
      </c>
      <c r="QR22" s="402">
        <v>43087812.636</v>
      </c>
      <c r="QS22" s="402">
        <v>937484.39999999991</v>
      </c>
      <c r="QT22" s="402">
        <v>2115446.2560000001</v>
      </c>
      <c r="QU22" s="402">
        <v>1528649.76</v>
      </c>
      <c r="QV22" s="402">
        <v>1409834.76</v>
      </c>
      <c r="QW22" s="402">
        <v>2157349.608</v>
      </c>
      <c r="QX22" s="402">
        <v>1016487.3600000001</v>
      </c>
      <c r="QY22" s="402">
        <v>1615198.0320000001</v>
      </c>
      <c r="QZ22" s="402">
        <v>2236183.44</v>
      </c>
      <c r="RA22" s="402">
        <v>742234.56</v>
      </c>
      <c r="RB22" s="402">
        <v>1283437.92</v>
      </c>
      <c r="RC22" s="402">
        <v>394690.80000000005</v>
      </c>
      <c r="RD22" s="402">
        <v>346803.6</v>
      </c>
      <c r="RE22" s="402">
        <v>37434363.071999997</v>
      </c>
      <c r="RF22" s="402">
        <v>5916540.216</v>
      </c>
      <c r="RG22" s="402">
        <v>845366.16</v>
      </c>
      <c r="RH22" s="402">
        <v>3144336.6839999999</v>
      </c>
      <c r="RI22" s="402">
        <v>1178784.96</v>
      </c>
      <c r="RJ22" s="402">
        <v>2706947.6159999999</v>
      </c>
      <c r="RK22" s="402">
        <v>2061043.548</v>
      </c>
      <c r="RL22" s="402">
        <v>2227142.9759999998</v>
      </c>
      <c r="RM22" s="402">
        <v>2673561.5279999999</v>
      </c>
      <c r="RN22" s="402">
        <v>1869681.888</v>
      </c>
      <c r="RO22" s="402">
        <v>3376792.2719999999</v>
      </c>
      <c r="RP22" s="402">
        <v>2411467.38</v>
      </c>
      <c r="RQ22" s="402">
        <v>1294782.9600000002</v>
      </c>
      <c r="RR22" s="402">
        <v>721748.39999999991</v>
      </c>
      <c r="RS22" s="402">
        <v>493052.59200000006</v>
      </c>
      <c r="RT22" s="402">
        <v>1805993.6400000001</v>
      </c>
      <c r="RU22" s="402">
        <v>1756115.172</v>
      </c>
      <c r="RV22" s="402">
        <v>362595.6</v>
      </c>
      <c r="RW22" s="402">
        <v>363417.96</v>
      </c>
      <c r="RX22" s="402">
        <v>490292.28</v>
      </c>
      <c r="RY22" s="402">
        <v>23113706.735999994</v>
      </c>
      <c r="RZ22" s="402">
        <v>1793756.1</v>
      </c>
      <c r="SA22" s="402">
        <v>2266758.6</v>
      </c>
      <c r="SB22" s="402">
        <v>2326041.7439999999</v>
      </c>
      <c r="SC22" s="402">
        <v>1003671.6599999999</v>
      </c>
      <c r="SD22" s="402">
        <v>1414841.004</v>
      </c>
      <c r="SE22" s="402">
        <v>995248.23600000003</v>
      </c>
      <c r="SF22" s="402">
        <v>4821378.42</v>
      </c>
      <c r="SG22" s="402">
        <v>1363086.7199999997</v>
      </c>
      <c r="SH22" s="402">
        <v>1995524.1239999998</v>
      </c>
      <c r="SI22" s="402">
        <v>1910432.844</v>
      </c>
      <c r="SJ22" s="402">
        <v>3439230.5279999999</v>
      </c>
      <c r="SK22" s="402">
        <v>1598203.1039999998</v>
      </c>
      <c r="SL22" s="402">
        <v>1310198.808</v>
      </c>
      <c r="SM22" s="402">
        <v>19745857.020000003</v>
      </c>
      <c r="SN22" s="402">
        <v>2196445.392</v>
      </c>
      <c r="SO22" s="402">
        <v>2090291.28</v>
      </c>
      <c r="SP22" s="402">
        <v>2213994.0959999999</v>
      </c>
      <c r="SQ22" s="402">
        <v>1325720.04</v>
      </c>
      <c r="SR22" s="402">
        <v>2409764.3039999995</v>
      </c>
      <c r="SS22" s="402">
        <v>3117610.74</v>
      </c>
      <c r="ST22" s="402">
        <v>4056219.84</v>
      </c>
      <c r="SU22" s="402">
        <v>1841292.36</v>
      </c>
      <c r="SV22" s="402">
        <v>1772886.936</v>
      </c>
      <c r="SW22" s="402">
        <v>5609611.5719999988</v>
      </c>
      <c r="SX22" s="402">
        <v>471187.8</v>
      </c>
      <c r="SY22" s="402">
        <v>9288118.9920000024</v>
      </c>
      <c r="SZ22" s="402">
        <v>2092831.2</v>
      </c>
      <c r="TA22" s="402">
        <v>2306279.3640000001</v>
      </c>
      <c r="TB22" s="402">
        <v>3754274.568</v>
      </c>
      <c r="TC22" s="402">
        <v>2279370.3119999999</v>
      </c>
      <c r="TD22" s="402">
        <v>1859064.1679999998</v>
      </c>
      <c r="TE22" s="402">
        <v>1858748.352</v>
      </c>
      <c r="TF22" s="402">
        <v>950574.62400000007</v>
      </c>
      <c r="TG22" s="402">
        <v>34771463.243999995</v>
      </c>
      <c r="TH22" s="402">
        <v>2503260.2280000001</v>
      </c>
      <c r="TI22" s="402">
        <v>1608437.4000000001</v>
      </c>
      <c r="TJ22" s="402">
        <v>3881296.86</v>
      </c>
      <c r="TK22" s="402">
        <v>3793041.7079999996</v>
      </c>
      <c r="TL22" s="402">
        <v>2330173.764</v>
      </c>
      <c r="TM22" s="402">
        <v>1236905.5320000001</v>
      </c>
      <c r="TN22" s="402">
        <v>6606933.0599999996</v>
      </c>
      <c r="TO22" s="402">
        <v>2154692.9160000002</v>
      </c>
      <c r="TP22" s="402">
        <v>3051791.1119999997</v>
      </c>
      <c r="TQ22" s="402">
        <v>4185084.9480000003</v>
      </c>
      <c r="TR22" s="402">
        <v>2874760.7039999999</v>
      </c>
      <c r="TS22" s="402">
        <v>1526250.048</v>
      </c>
      <c r="TT22" s="402">
        <v>2759796.3840000001</v>
      </c>
      <c r="TU22" s="402">
        <v>2044939.6439999999</v>
      </c>
      <c r="TV22" s="402">
        <v>1744342.92</v>
      </c>
      <c r="TW22" s="402">
        <v>11339206.907999998</v>
      </c>
      <c r="TX22" s="402">
        <v>2213859.372</v>
      </c>
      <c r="TY22" s="402">
        <v>18788842.008000001</v>
      </c>
      <c r="TZ22" s="402">
        <v>5378076.2640000004</v>
      </c>
      <c r="UA22" s="402">
        <v>1796746.0799999998</v>
      </c>
      <c r="UB22" s="402">
        <v>1835166</v>
      </c>
      <c r="UC22" s="402">
        <v>11868193.908000002</v>
      </c>
      <c r="UD22" s="402">
        <v>1498587.1919999998</v>
      </c>
      <c r="UE22" s="402">
        <v>881891.304</v>
      </c>
      <c r="UF22" s="402">
        <v>1260817.02</v>
      </c>
      <c r="UG22" s="402">
        <v>1067443.8360000001</v>
      </c>
      <c r="UH22" s="402">
        <v>14616444.299999999</v>
      </c>
      <c r="UI22" s="402">
        <v>3076031.7120000003</v>
      </c>
      <c r="UJ22" s="402">
        <v>2568822.9120000005</v>
      </c>
      <c r="UK22" s="402">
        <v>3780891.6840000004</v>
      </c>
      <c r="UL22" s="402">
        <v>2669378.16</v>
      </c>
      <c r="UM22" s="402">
        <v>2226004.9920000001</v>
      </c>
      <c r="UN22" s="402">
        <v>51793752.131999999</v>
      </c>
      <c r="UO22" s="402">
        <v>2712157.7640000004</v>
      </c>
      <c r="UP22" s="402">
        <v>2929135.0320000001</v>
      </c>
      <c r="UQ22" s="402">
        <v>7393812.120000001</v>
      </c>
      <c r="UR22" s="402">
        <v>923094.89999999991</v>
      </c>
      <c r="US22" s="402">
        <v>2849775.6960000005</v>
      </c>
      <c r="UT22" s="402">
        <v>5136037.3080000002</v>
      </c>
      <c r="UU22" s="402">
        <v>2025628.068</v>
      </c>
      <c r="UV22" s="402">
        <v>1630640.1720000003</v>
      </c>
      <c r="UW22" s="402">
        <v>2045100.4200000002</v>
      </c>
      <c r="UX22" s="402">
        <v>2710760.7960000001</v>
      </c>
      <c r="UY22" s="402">
        <v>4618392.2639999995</v>
      </c>
      <c r="UZ22" s="402">
        <v>3249792.8880000003</v>
      </c>
      <c r="VA22" s="402">
        <v>3922607.2079999996</v>
      </c>
      <c r="VB22" s="402">
        <v>1699942.8000000003</v>
      </c>
      <c r="VC22" s="402">
        <v>1492853.9399999997</v>
      </c>
      <c r="VD22" s="402">
        <v>1194928.6800000002</v>
      </c>
      <c r="VE22" s="402">
        <v>1536257.9640000002</v>
      </c>
      <c r="VF22" s="402">
        <v>6492013.3439999996</v>
      </c>
      <c r="VG22" s="402">
        <v>872468.73600000003</v>
      </c>
      <c r="VH22" s="402">
        <v>1040069.0159999999</v>
      </c>
      <c r="VI22" s="402">
        <v>1012039.6560000001</v>
      </c>
      <c r="VJ22" s="402">
        <v>31098248.580000006</v>
      </c>
      <c r="VK22" s="402">
        <v>2459977.62</v>
      </c>
      <c r="VL22" s="402">
        <v>3007960.4400000004</v>
      </c>
      <c r="VM22" s="402">
        <v>3554962.9920000001</v>
      </c>
      <c r="VN22" s="402">
        <v>4517288.9160000011</v>
      </c>
      <c r="VO22" s="402">
        <v>3728895.3360000001</v>
      </c>
      <c r="VP22" s="402">
        <v>3753904.824</v>
      </c>
      <c r="VQ22" s="402">
        <v>2163190.0799999996</v>
      </c>
      <c r="VR22" s="402">
        <v>2402018.2439999995</v>
      </c>
      <c r="VS22" s="402">
        <v>8165237.0760000004</v>
      </c>
      <c r="VT22" s="402">
        <v>2169625.5</v>
      </c>
      <c r="VU22" s="402">
        <v>3994857.9480000003</v>
      </c>
      <c r="VV22" s="402">
        <v>2619707.7719999999</v>
      </c>
      <c r="VW22" s="402">
        <v>1651314.5639999998</v>
      </c>
      <c r="VX22" s="402">
        <v>2033337.8760000002</v>
      </c>
      <c r="VY22" s="402">
        <v>75882083.208000004</v>
      </c>
      <c r="VZ22" s="402">
        <v>4476113.4360000007</v>
      </c>
      <c r="WA22" s="402">
        <v>3469287</v>
      </c>
      <c r="WB22" s="402">
        <v>2056076.628</v>
      </c>
      <c r="WC22" s="402">
        <v>1054551.7919999999</v>
      </c>
      <c r="WD22" s="402">
        <v>3353310.324</v>
      </c>
      <c r="WE22" s="402">
        <v>4310043.9240000006</v>
      </c>
      <c r="WF22" s="402">
        <v>5496886.7879999997</v>
      </c>
      <c r="WG22" s="402">
        <v>3137972.6160000004</v>
      </c>
      <c r="WH22" s="402">
        <v>2719251.0600000005</v>
      </c>
      <c r="WI22" s="402">
        <v>2792250.6359999995</v>
      </c>
      <c r="WJ22" s="402">
        <v>5367360.4080000008</v>
      </c>
      <c r="WK22" s="402">
        <v>3242004.7439999999</v>
      </c>
      <c r="WL22" s="402">
        <v>4697416.6800000006</v>
      </c>
      <c r="WM22" s="402">
        <v>7455249.7920000004</v>
      </c>
      <c r="WN22" s="402">
        <v>1301169.9000000001</v>
      </c>
      <c r="WO22" s="402">
        <v>2920237.4879999999</v>
      </c>
      <c r="WP22" s="402">
        <v>3512225.5440000002</v>
      </c>
      <c r="WQ22" s="402">
        <v>2223914.4000000004</v>
      </c>
      <c r="WR22" s="402">
        <v>6789652.2480000006</v>
      </c>
      <c r="WS22" s="402">
        <v>8119630.2359999996</v>
      </c>
      <c r="WT22" s="402">
        <v>1669651.98</v>
      </c>
      <c r="WU22" s="402">
        <v>891817.2</v>
      </c>
      <c r="WV22" s="402">
        <v>601708.79999999993</v>
      </c>
      <c r="WW22" s="402">
        <v>2032721.6039999998</v>
      </c>
      <c r="WX22" s="402">
        <v>628822.80000000005</v>
      </c>
      <c r="WY22" s="402">
        <v>724983.29999999993</v>
      </c>
      <c r="WZ22" s="402">
        <v>2105431.0920000002</v>
      </c>
      <c r="XA22" s="402">
        <v>8147472.3479999993</v>
      </c>
      <c r="XB22" s="402">
        <v>1138206.7679999999</v>
      </c>
      <c r="XC22" s="402">
        <v>489885.6</v>
      </c>
      <c r="XD22" s="402">
        <v>508224</v>
      </c>
      <c r="XE22" s="402">
        <v>982880.83199999994</v>
      </c>
      <c r="XF22" s="402">
        <v>43771408.428000003</v>
      </c>
      <c r="XG22" s="402">
        <v>4213342.4520000005</v>
      </c>
      <c r="XH22" s="402">
        <v>5785867.5479999995</v>
      </c>
      <c r="XI22" s="402">
        <v>14794138.463999998</v>
      </c>
      <c r="XJ22" s="402">
        <v>3083034.156</v>
      </c>
      <c r="XK22" s="402">
        <v>4485254.2919999994</v>
      </c>
      <c r="XL22" s="402">
        <v>6456442.0559999999</v>
      </c>
      <c r="XM22" s="402">
        <v>4940528.4719999991</v>
      </c>
      <c r="XN22" s="402">
        <v>3299653.716</v>
      </c>
      <c r="XO22" s="402">
        <v>8170223.4479999999</v>
      </c>
      <c r="XP22" s="402">
        <v>5417859.2280000001</v>
      </c>
      <c r="XQ22" s="402">
        <v>2478222</v>
      </c>
      <c r="XR22" s="402">
        <v>2333563.6800000002</v>
      </c>
      <c r="XS22" s="402">
        <v>4174374.6960000005</v>
      </c>
      <c r="XT22" s="402">
        <v>3452555.4719999996</v>
      </c>
      <c r="XU22" s="402">
        <v>2408489.6520000002</v>
      </c>
      <c r="XV22" s="402">
        <v>1981768.26</v>
      </c>
      <c r="XW22" s="402">
        <v>2011566.7320000001</v>
      </c>
      <c r="XX22" s="402">
        <v>1864387.8359999999</v>
      </c>
      <c r="XY22" s="402">
        <v>2570263.3439999996</v>
      </c>
      <c r="XZ22" s="402">
        <v>2217108.12</v>
      </c>
      <c r="YA22" s="402">
        <v>1482765.3959999999</v>
      </c>
      <c r="YB22" s="402">
        <v>1025249.676</v>
      </c>
      <c r="YC22" s="402">
        <v>43358581.668000005</v>
      </c>
      <c r="YD22" s="402">
        <v>2991693.9000000004</v>
      </c>
      <c r="YE22" s="402">
        <v>4735165.4160000002</v>
      </c>
      <c r="YF22" s="402">
        <v>2765554.9920000006</v>
      </c>
      <c r="YG22" s="402">
        <v>9657422.5800000001</v>
      </c>
      <c r="YH22" s="402">
        <v>3197227.5239999993</v>
      </c>
      <c r="YI22" s="402">
        <v>4886278.2360000005</v>
      </c>
      <c r="YJ22" s="402">
        <v>1826002.9080000001</v>
      </c>
      <c r="YK22" s="402">
        <v>6193094.3279999997</v>
      </c>
      <c r="YL22" s="402">
        <v>5687934.852</v>
      </c>
      <c r="YM22" s="402">
        <v>4117601.8319999999</v>
      </c>
      <c r="YN22" s="402">
        <v>4026580.8600000003</v>
      </c>
      <c r="YO22" s="402">
        <v>1952439.1680000001</v>
      </c>
      <c r="YP22" s="402">
        <v>2046518.28</v>
      </c>
      <c r="YQ22" s="402">
        <v>1352161.8959999999</v>
      </c>
      <c r="YR22" s="402">
        <v>1331460.852</v>
      </c>
      <c r="YS22" s="402">
        <v>1340892.4679999999</v>
      </c>
      <c r="YT22" s="402">
        <v>17406392.903999999</v>
      </c>
      <c r="YU22" s="402">
        <v>2181063.4559999998</v>
      </c>
      <c r="YV22" s="402">
        <v>2564892.66</v>
      </c>
      <c r="YW22" s="402">
        <v>2290363.9079999998</v>
      </c>
      <c r="YX22" s="402">
        <v>2250626.4959999998</v>
      </c>
      <c r="YY22" s="402">
        <v>1788519.12</v>
      </c>
      <c r="YZ22" s="402">
        <v>1519209.5999999996</v>
      </c>
      <c r="ZA22" s="402">
        <v>19161539.928000003</v>
      </c>
      <c r="ZB22" s="402">
        <v>1919248.1040000001</v>
      </c>
      <c r="ZC22" s="402">
        <v>3775203.9959999998</v>
      </c>
      <c r="ZD22" s="402">
        <v>3768966.8040000005</v>
      </c>
      <c r="ZE22" s="402">
        <v>2389366.44</v>
      </c>
      <c r="ZF22" s="402">
        <v>2813589.3360000001</v>
      </c>
      <c r="ZG22" s="402">
        <v>1945676.52</v>
      </c>
      <c r="ZH22" s="402">
        <v>1762586.9759999998</v>
      </c>
      <c r="ZI22" s="402">
        <v>5829561.9120000005</v>
      </c>
      <c r="ZJ22" s="402">
        <v>32832049.991999999</v>
      </c>
      <c r="ZK22" s="402">
        <v>2126285.8080000002</v>
      </c>
      <c r="ZL22" s="402">
        <v>3202424.76</v>
      </c>
      <c r="ZM22" s="402">
        <v>8227553.9160000011</v>
      </c>
      <c r="ZN22" s="402">
        <v>5845335.2880000006</v>
      </c>
      <c r="ZO22" s="402">
        <v>1985345.7000000002</v>
      </c>
      <c r="ZP22" s="402">
        <v>2519222.8559999997</v>
      </c>
      <c r="ZQ22" s="402">
        <v>5619479.879999999</v>
      </c>
      <c r="ZR22" s="402">
        <v>5123507.1239999998</v>
      </c>
      <c r="ZS22" s="402">
        <v>6045147.5039999997</v>
      </c>
      <c r="ZT22" s="402">
        <v>1660198.764</v>
      </c>
      <c r="ZU22" s="402">
        <v>2237472.7680000002</v>
      </c>
      <c r="ZV22" s="402">
        <v>1689046.0079999999</v>
      </c>
      <c r="ZW22" s="402">
        <v>2203845.2039999999</v>
      </c>
      <c r="ZX22" s="402">
        <v>2019173.544</v>
      </c>
      <c r="ZY22" s="402">
        <v>2025929.6999999997</v>
      </c>
      <c r="ZZ22" s="402">
        <v>2133286.764</v>
      </c>
      <c r="AAA22" s="402">
        <v>1307427.6240000001</v>
      </c>
      <c r="AAB22" s="402">
        <v>1463057.952</v>
      </c>
      <c r="AAC22" s="402">
        <v>2336820.4440000001</v>
      </c>
      <c r="AAD22" s="402">
        <v>1347236.736</v>
      </c>
      <c r="AAE22" s="402">
        <v>925404.98399999994</v>
      </c>
      <c r="AAF22" s="402">
        <v>13016113.032</v>
      </c>
      <c r="AAG22" s="402">
        <v>2479318.6319999998</v>
      </c>
      <c r="AAH22" s="402">
        <v>2882305.2240000004</v>
      </c>
      <c r="AAI22" s="402">
        <v>2608494.2400000002</v>
      </c>
      <c r="AAJ22" s="402">
        <v>2794894.6319999993</v>
      </c>
      <c r="AAK22" s="402">
        <v>3254352.4080000003</v>
      </c>
      <c r="AAL22" s="402">
        <v>1892025.7919999999</v>
      </c>
      <c r="AAM22" s="402">
        <v>65971228.140000001</v>
      </c>
      <c r="AAN22" s="402">
        <v>2524643.7000000002</v>
      </c>
      <c r="AAO22" s="402">
        <v>1093638.9240000001</v>
      </c>
      <c r="AAP22" s="402">
        <v>3761023.0559999994</v>
      </c>
      <c r="AAQ22" s="402">
        <v>3280163.9520000005</v>
      </c>
      <c r="AAR22" s="402">
        <v>1886844.432</v>
      </c>
      <c r="AAS22" s="402">
        <v>2679558.9119999995</v>
      </c>
      <c r="AAT22" s="402">
        <v>2822841.372</v>
      </c>
      <c r="AAU22" s="402">
        <v>4769968.4400000004</v>
      </c>
      <c r="AAV22" s="402">
        <v>1764921.564</v>
      </c>
      <c r="AAW22" s="402">
        <v>4384405.5240000002</v>
      </c>
      <c r="AAX22" s="402">
        <v>11152232.195999999</v>
      </c>
      <c r="AAY22" s="402">
        <v>4446508.5</v>
      </c>
      <c r="AAZ22" s="402">
        <v>1543047.264</v>
      </c>
      <c r="ABA22" s="402">
        <v>1787196.2999999998</v>
      </c>
      <c r="ABB22" s="402">
        <v>1973937.192</v>
      </c>
      <c r="ABC22" s="402">
        <v>1347153.2159999998</v>
      </c>
      <c r="ABD22" s="402">
        <v>2212025.8080000002</v>
      </c>
      <c r="ABE22" s="402">
        <v>1546161.5040000002</v>
      </c>
      <c r="ABF22" s="402">
        <v>12485771.579999998</v>
      </c>
      <c r="ABG22" s="402">
        <v>9433303.1519999988</v>
      </c>
      <c r="ABH22" s="402">
        <v>1463859.7920000001</v>
      </c>
      <c r="ABI22" s="402">
        <v>1075679.7120000001</v>
      </c>
      <c r="ABJ22" s="402">
        <v>1024867.6319999999</v>
      </c>
      <c r="ABK22" s="402">
        <v>1056788.1600000001</v>
      </c>
      <c r="ABL22" s="402">
        <v>1105144.2119999998</v>
      </c>
      <c r="ABM22" s="402">
        <v>22921209.239999995</v>
      </c>
      <c r="ABN22" s="402">
        <v>2365992.696</v>
      </c>
      <c r="ABO22" s="402">
        <v>1910309.8440000003</v>
      </c>
      <c r="ABP22" s="402">
        <v>3970912.824</v>
      </c>
      <c r="ABQ22" s="402">
        <v>4131853.872</v>
      </c>
      <c r="ABR22" s="402">
        <v>2366636.4720000005</v>
      </c>
      <c r="ABS22" s="402">
        <v>2258658.4440000001</v>
      </c>
      <c r="ABT22" s="402">
        <v>3123114.3360000001</v>
      </c>
      <c r="ABU22" s="402">
        <v>1353497.784</v>
      </c>
      <c r="ABV22" s="402">
        <v>23638175.855999999</v>
      </c>
      <c r="ABW22" s="402">
        <v>1707323.1239999998</v>
      </c>
      <c r="ABX22" s="402">
        <v>5085249.54</v>
      </c>
      <c r="ABY22" s="402">
        <v>2668270.6800000002</v>
      </c>
      <c r="ABZ22" s="402">
        <v>2211890.0759999999</v>
      </c>
      <c r="ACA22" s="402">
        <v>5154096.2280000001</v>
      </c>
      <c r="ACB22" s="402">
        <v>1276402.98</v>
      </c>
      <c r="ACC22" s="402">
        <v>2189384.46</v>
      </c>
      <c r="ACD22" s="402">
        <v>1578945.36</v>
      </c>
      <c r="ACE22" s="402">
        <v>3467095.6079999995</v>
      </c>
      <c r="ACF22" s="402">
        <v>1445250.888</v>
      </c>
      <c r="ACG22" s="402">
        <v>45553053.936000004</v>
      </c>
      <c r="ACH22" s="402">
        <v>2256515.4960000007</v>
      </c>
      <c r="ACI22" s="402">
        <v>2729563.62</v>
      </c>
      <c r="ACJ22" s="402">
        <v>4437268.0320000006</v>
      </c>
      <c r="ACK22" s="402">
        <v>1852488.6239999998</v>
      </c>
      <c r="ACL22" s="402">
        <v>1572247.9080000003</v>
      </c>
      <c r="ACM22" s="402">
        <v>2749838.4</v>
      </c>
      <c r="ACN22" s="402">
        <v>7058299.2000000011</v>
      </c>
      <c r="ACO22" s="402">
        <v>7613429.9760000007</v>
      </c>
      <c r="ACP22" s="402">
        <v>2052749.3159999999</v>
      </c>
      <c r="ACQ22" s="402">
        <v>2724061.0079999994</v>
      </c>
      <c r="ACR22" s="402">
        <v>3545556.9959999993</v>
      </c>
      <c r="ACS22" s="402">
        <v>1682188.7519999999</v>
      </c>
      <c r="ACT22" s="402">
        <v>7013576.0279999999</v>
      </c>
      <c r="ACU22" s="402">
        <v>2214128.7000000002</v>
      </c>
      <c r="ACV22" s="402">
        <v>2991705.2640000004</v>
      </c>
      <c r="ACW22" s="402">
        <v>1927580.2320000001</v>
      </c>
      <c r="ACX22" s="402">
        <v>1435978.3199999998</v>
      </c>
      <c r="ACY22" s="402">
        <v>1637674.4879999997</v>
      </c>
      <c r="ACZ22" s="402">
        <v>999748.38000000012</v>
      </c>
      <c r="ADA22" s="402">
        <v>729610.42799999996</v>
      </c>
      <c r="ADB22" s="402">
        <v>677090.18400000001</v>
      </c>
      <c r="ADC22" s="402">
        <v>1221845.7960000001</v>
      </c>
      <c r="ADD22" s="402">
        <v>10131168.407999998</v>
      </c>
      <c r="ADE22" s="402">
        <v>10309897.595999999</v>
      </c>
      <c r="ADF22" s="402">
        <v>1577347.7400000002</v>
      </c>
      <c r="ADG22" s="402">
        <v>1257129.72</v>
      </c>
      <c r="ADH22" s="402">
        <v>2777876.5800000005</v>
      </c>
      <c r="ADI22" s="402">
        <v>1098849.372</v>
      </c>
      <c r="ADJ22" s="402">
        <v>2582821.9560000002</v>
      </c>
      <c r="ADK22" s="402">
        <v>1653285.8399999999</v>
      </c>
      <c r="ADL22" s="402">
        <v>2101554.4559999998</v>
      </c>
      <c r="ADM22" s="402">
        <v>38817949.728000008</v>
      </c>
      <c r="ADN22" s="402">
        <v>5756995.6199999992</v>
      </c>
      <c r="ADO22" s="402">
        <v>6651802.1999999993</v>
      </c>
      <c r="ADP22" s="402">
        <v>17449574.663999997</v>
      </c>
      <c r="ADQ22" s="402">
        <v>875089.20000000007</v>
      </c>
      <c r="ADR22" s="402">
        <v>763933.28399999999</v>
      </c>
      <c r="ADS22" s="402">
        <v>638406.72</v>
      </c>
      <c r="ADT22" s="402">
        <v>910229.72399999993</v>
      </c>
      <c r="ADU22" s="402">
        <v>45244490.267999992</v>
      </c>
      <c r="ADV22" s="402">
        <v>9398118.5159999989</v>
      </c>
      <c r="ADW22" s="402">
        <v>6026977.5960000008</v>
      </c>
      <c r="ADX22" s="402">
        <v>2358363.7680000002</v>
      </c>
      <c r="ADY22" s="402">
        <v>1068659.9760000003</v>
      </c>
      <c r="ADZ22" s="402">
        <v>3054652.74</v>
      </c>
      <c r="AEA22" s="402">
        <v>2803552.9679999999</v>
      </c>
      <c r="AEB22" s="402">
        <v>2225816.2920000004</v>
      </c>
      <c r="AEC22" s="402">
        <v>1883402.352</v>
      </c>
      <c r="AED22" s="402">
        <v>1952496.3960000002</v>
      </c>
      <c r="AEE22" s="402">
        <v>2690865.3239999996</v>
      </c>
      <c r="AEF22" s="402">
        <v>3470777.3400000003</v>
      </c>
      <c r="AEG22" s="402">
        <v>2545931.7479999997</v>
      </c>
      <c r="AEH22" s="402">
        <v>2943845.9880000004</v>
      </c>
      <c r="AEI22" s="402">
        <v>3740500.487999999</v>
      </c>
      <c r="AEJ22" s="402">
        <v>3357153.156</v>
      </c>
      <c r="AEK22" s="402">
        <v>2486020.1040000003</v>
      </c>
      <c r="AEL22" s="402">
        <v>2310321.7559999996</v>
      </c>
      <c r="AEM22" s="402">
        <v>1357241.0639999998</v>
      </c>
      <c r="AEN22" s="402">
        <v>3414394.1639999999</v>
      </c>
      <c r="AEO22" s="402">
        <v>36912009.947999999</v>
      </c>
      <c r="AEP22" s="402">
        <v>4880027.1119999997</v>
      </c>
      <c r="AEQ22" s="402">
        <v>4802290.5120000001</v>
      </c>
      <c r="AER22" s="402">
        <v>3016673.7</v>
      </c>
      <c r="AES22" s="402">
        <v>3158049.2280000001</v>
      </c>
      <c r="AET22" s="402">
        <v>6035449.0199999996</v>
      </c>
      <c r="AEU22" s="402">
        <v>2643113.8559999997</v>
      </c>
      <c r="AEV22" s="402">
        <v>3137794.2719999999</v>
      </c>
      <c r="AEW22" s="402">
        <v>2612593.2359999996</v>
      </c>
      <c r="AEX22" s="402">
        <v>1205072.7120000001</v>
      </c>
      <c r="AEY22" s="402">
        <v>21134889.588000003</v>
      </c>
      <c r="AEZ22" s="402">
        <v>11507524.535999997</v>
      </c>
      <c r="AFA22" s="402">
        <v>3539191.9080000008</v>
      </c>
      <c r="AFB22" s="402">
        <v>2993577.0000000009</v>
      </c>
      <c r="AFC22" s="402">
        <v>4405015.3559999997</v>
      </c>
      <c r="AFD22" s="402">
        <v>4345406.5559999999</v>
      </c>
      <c r="AFE22" s="402">
        <v>2967766.1159999999</v>
      </c>
      <c r="AFF22" s="402">
        <v>4321346.2560000001</v>
      </c>
      <c r="AFG22" s="402">
        <v>2218403.412</v>
      </c>
      <c r="AFH22" s="402">
        <v>3100808.6279999996</v>
      </c>
      <c r="AFI22" s="402">
        <v>2231573.0399999996</v>
      </c>
      <c r="AFJ22" s="402">
        <v>2367287.2800000003</v>
      </c>
      <c r="AFK22" s="402">
        <v>3267847.3200000003</v>
      </c>
      <c r="AFL22" s="402">
        <v>21088522.355999999</v>
      </c>
      <c r="AFM22" s="402">
        <v>5850943.0440000016</v>
      </c>
      <c r="AFN22" s="402">
        <v>3420573.9</v>
      </c>
      <c r="AFO22" s="402">
        <v>2932091.9039999996</v>
      </c>
      <c r="AFP22" s="402">
        <v>2577400.1999999997</v>
      </c>
      <c r="AFQ22" s="402">
        <v>2007210.7079999999</v>
      </c>
      <c r="AFR22" s="402">
        <v>1709639.76</v>
      </c>
      <c r="AFS22" s="402">
        <v>4165675.1160000013</v>
      </c>
      <c r="AFT22" s="402">
        <v>3072381.1800000006</v>
      </c>
      <c r="AFU22" s="402">
        <v>1340542.0079999999</v>
      </c>
      <c r="AFV22" s="402">
        <v>3662621.3040000005</v>
      </c>
      <c r="AFW22" s="402">
        <v>1979653.6199999996</v>
      </c>
      <c r="AFX22" s="402">
        <v>29052032.556000002</v>
      </c>
      <c r="AFY22" s="402">
        <v>2298858.12</v>
      </c>
      <c r="AFZ22" s="402">
        <v>2805607.1399999997</v>
      </c>
      <c r="AGA22" s="402">
        <v>2138840.16</v>
      </c>
      <c r="AGB22" s="402">
        <v>6286612.0559999999</v>
      </c>
      <c r="AGC22" s="402">
        <v>2872502.2560000005</v>
      </c>
      <c r="AGD22" s="402">
        <v>1794481.56</v>
      </c>
      <c r="AGE22" s="402">
        <v>2048409.5160000001</v>
      </c>
      <c r="AGF22" s="402">
        <v>1859393.2200000002</v>
      </c>
      <c r="AGG22" s="402">
        <v>2807730.66</v>
      </c>
      <c r="AGH22" s="402">
        <v>1280443.8959999999</v>
      </c>
      <c r="AGI22" s="402">
        <v>32022009.756000001</v>
      </c>
      <c r="AGJ22" s="402">
        <v>7536586.8720000004</v>
      </c>
      <c r="AGK22" s="402">
        <v>3577242.1799999997</v>
      </c>
      <c r="AGL22" s="402">
        <v>1727433</v>
      </c>
      <c r="AGM22" s="402">
        <v>4723798.7399999993</v>
      </c>
      <c r="AGN22" s="402">
        <v>3722260.5</v>
      </c>
      <c r="AGO22" s="402">
        <v>1965054.5880000002</v>
      </c>
      <c r="AGP22" s="402">
        <v>2030527.8000000003</v>
      </c>
      <c r="AGQ22" s="402">
        <v>54583499.53199999</v>
      </c>
      <c r="AGR22" s="402">
        <v>35064982.163999997</v>
      </c>
      <c r="AGS22" s="402">
        <v>2747199.2399999998</v>
      </c>
      <c r="AGT22" s="402">
        <v>5338491.5159999998</v>
      </c>
      <c r="AGU22" s="402">
        <v>5695015.6319999993</v>
      </c>
      <c r="AGV22" s="402">
        <v>4376005.0439999998</v>
      </c>
      <c r="AGW22" s="402">
        <v>3848637.2040000008</v>
      </c>
      <c r="AGX22" s="402">
        <v>3584602.9440000006</v>
      </c>
      <c r="AGY22" s="402">
        <v>1587341.196</v>
      </c>
      <c r="AGZ22" s="402">
        <v>2342997.9240000001</v>
      </c>
      <c r="AHA22" s="402">
        <v>3005085.8880000003</v>
      </c>
      <c r="AHB22" s="402">
        <v>1448734.344</v>
      </c>
      <c r="AHC22" s="402">
        <v>2190377.0519999997</v>
      </c>
      <c r="AHD22" s="402">
        <v>1785362.7480000001</v>
      </c>
      <c r="AHE22" s="402">
        <v>2402795.8560000001</v>
      </c>
      <c r="AHF22" s="402">
        <v>2376802.4999999995</v>
      </c>
      <c r="AHG22" s="402">
        <v>1927248.3360000004</v>
      </c>
      <c r="AHH22" s="402">
        <v>15861827.472000001</v>
      </c>
      <c r="AHI22" s="402">
        <v>2252043.96</v>
      </c>
      <c r="AHJ22" s="402">
        <v>3131718.4800000004</v>
      </c>
      <c r="AHK22" s="402">
        <v>2841564</v>
      </c>
      <c r="AHL22" s="402">
        <v>4863031.9679999994</v>
      </c>
      <c r="AHM22" s="402">
        <v>3014790.7920000004</v>
      </c>
      <c r="AHN22" s="402">
        <v>1154482.7760000001</v>
      </c>
    </row>
    <row r="23" spans="1:902">
      <c r="A23" s="400" t="s">
        <v>33</v>
      </c>
      <c r="B23" s="401" t="s">
        <v>34</v>
      </c>
      <c r="C23" s="402">
        <v>133001002.48799999</v>
      </c>
      <c r="D23" s="402">
        <v>37793212.836000003</v>
      </c>
      <c r="E23" s="402">
        <v>4811209.62</v>
      </c>
      <c r="F23" s="402">
        <v>10445159.232000001</v>
      </c>
      <c r="G23" s="402">
        <v>5478434.567999999</v>
      </c>
      <c r="H23" s="402">
        <v>8391269.592000002</v>
      </c>
      <c r="I23" s="402">
        <v>2882476.1399999997</v>
      </c>
      <c r="J23" s="402">
        <v>59389722.911999993</v>
      </c>
      <c r="K23" s="402">
        <v>15660914.459999999</v>
      </c>
      <c r="L23" s="402">
        <v>5104257.9120000005</v>
      </c>
      <c r="M23" s="402">
        <v>47513885.303999998</v>
      </c>
      <c r="N23" s="402">
        <v>6611908.176</v>
      </c>
      <c r="O23" s="402">
        <v>20278489.728</v>
      </c>
      <c r="P23" s="402">
        <v>12820618.415999999</v>
      </c>
      <c r="Q23" s="402">
        <v>8302750.8000000007</v>
      </c>
      <c r="R23" s="402">
        <v>2883218.0040000002</v>
      </c>
      <c r="S23" s="402">
        <v>5228261.3640000001</v>
      </c>
      <c r="T23" s="402">
        <v>6294987.8039999995</v>
      </c>
      <c r="U23" s="402">
        <v>3479758.068</v>
      </c>
      <c r="V23" s="402">
        <v>7215847.3560000006</v>
      </c>
      <c r="W23" s="402">
        <v>4270471.6800000006</v>
      </c>
      <c r="X23" s="402">
        <v>2912655.9360000002</v>
      </c>
      <c r="Y23" s="402">
        <v>4320911.5559999999</v>
      </c>
      <c r="Z23" s="402">
        <v>2408832.432</v>
      </c>
      <c r="AA23" s="402">
        <v>271117073.09999996</v>
      </c>
      <c r="AB23" s="402">
        <v>6055871.4360000007</v>
      </c>
      <c r="AC23" s="402">
        <v>27980832.827999994</v>
      </c>
      <c r="AD23" s="402">
        <v>3497356.5359999994</v>
      </c>
      <c r="AE23" s="402">
        <v>18115995.803999998</v>
      </c>
      <c r="AF23" s="402">
        <v>2801168.34</v>
      </c>
      <c r="AG23" s="402">
        <v>17655194.927999999</v>
      </c>
      <c r="AH23" s="402">
        <v>6541324.2960000001</v>
      </c>
      <c r="AI23" s="402">
        <v>5236933.608</v>
      </c>
      <c r="AJ23" s="402">
        <v>1981777.6199999999</v>
      </c>
      <c r="AK23" s="402">
        <v>3141537.852</v>
      </c>
      <c r="AL23" s="402">
        <v>3021727.8000000003</v>
      </c>
      <c r="AM23" s="402">
        <v>6673818.2999999989</v>
      </c>
      <c r="AN23" s="402">
        <v>3712328.2439999999</v>
      </c>
      <c r="AO23" s="402">
        <v>2803551.852</v>
      </c>
      <c r="AP23" s="402">
        <v>33827451.792000003</v>
      </c>
      <c r="AQ23" s="402">
        <v>78271160.879999995</v>
      </c>
      <c r="AR23" s="402">
        <v>2097373.5240000002</v>
      </c>
      <c r="AS23" s="402">
        <v>99034105.799999997</v>
      </c>
      <c r="AT23" s="402">
        <v>10128916.199999999</v>
      </c>
      <c r="AU23" s="402">
        <v>3699344.5559999994</v>
      </c>
      <c r="AV23" s="402">
        <v>5901840.324</v>
      </c>
      <c r="AW23" s="402">
        <v>4475673.2280000001</v>
      </c>
      <c r="AX23" s="402">
        <v>4096940.8199999994</v>
      </c>
      <c r="AY23" s="402">
        <v>3098496.48</v>
      </c>
      <c r="AZ23" s="402">
        <v>3466718.76</v>
      </c>
      <c r="BA23" s="402">
        <v>17813497.416000005</v>
      </c>
      <c r="BB23" s="402">
        <v>3473628.3000000003</v>
      </c>
      <c r="BC23" s="402">
        <v>5750154.9239999996</v>
      </c>
      <c r="BD23" s="402">
        <v>14406346.164000003</v>
      </c>
      <c r="BE23" s="402">
        <v>4652980.3560000006</v>
      </c>
      <c r="BF23" s="402">
        <v>3925383.1080000005</v>
      </c>
      <c r="BG23" s="402">
        <v>4394792.3039999995</v>
      </c>
      <c r="BH23" s="402">
        <v>69130654.116000012</v>
      </c>
      <c r="BI23" s="402">
        <v>1498563.324</v>
      </c>
      <c r="BJ23" s="402">
        <v>853120.60800000001</v>
      </c>
      <c r="BK23" s="402">
        <v>3601598.088</v>
      </c>
      <c r="BL23" s="402">
        <v>4075386.9</v>
      </c>
      <c r="BM23" s="402">
        <v>6323871.1920000007</v>
      </c>
      <c r="BN23" s="402">
        <v>3051880.6800000006</v>
      </c>
      <c r="BO23" s="402">
        <v>3133341.6960000005</v>
      </c>
      <c r="BP23" s="402">
        <v>1483018.956</v>
      </c>
      <c r="BQ23" s="402">
        <v>3117747.8520000004</v>
      </c>
      <c r="BR23" s="402">
        <v>2077765.176</v>
      </c>
      <c r="BS23" s="402">
        <v>882675.20400000003</v>
      </c>
      <c r="BT23" s="402">
        <v>30119432.580000006</v>
      </c>
      <c r="BU23" s="402">
        <v>1776925.68</v>
      </c>
      <c r="BV23" s="402">
        <v>5563033.8479999993</v>
      </c>
      <c r="BW23" s="402">
        <v>78744200.135999992</v>
      </c>
      <c r="BX23" s="402">
        <v>25036240.787999999</v>
      </c>
      <c r="BY23" s="402">
        <v>4355150.5200000005</v>
      </c>
      <c r="BZ23" s="402">
        <v>2358900.8520000004</v>
      </c>
      <c r="CA23" s="402">
        <v>4013108.6880000001</v>
      </c>
      <c r="CB23" s="402">
        <v>5000887.3079999993</v>
      </c>
      <c r="CC23" s="402">
        <v>3138124.6320000002</v>
      </c>
      <c r="CD23" s="402">
        <v>454327.04399999999</v>
      </c>
      <c r="CE23" s="402">
        <v>23282.400000000001</v>
      </c>
      <c r="CF23" s="402">
        <v>130600324.26000001</v>
      </c>
      <c r="CG23" s="402">
        <v>16141682.292000001</v>
      </c>
      <c r="CH23" s="402">
        <v>25035024.384</v>
      </c>
      <c r="CI23" s="402">
        <v>6481804.2959999992</v>
      </c>
      <c r="CJ23" s="402">
        <v>9527275.811999999</v>
      </c>
      <c r="CK23" s="402">
        <v>8667993.8279999979</v>
      </c>
      <c r="CL23" s="402">
        <v>6057833.4120000005</v>
      </c>
      <c r="CM23" s="402">
        <v>13315687.056</v>
      </c>
      <c r="CN23" s="402">
        <v>4721173.3679999998</v>
      </c>
      <c r="CO23" s="402">
        <v>18233098.956</v>
      </c>
      <c r="CP23" s="402">
        <v>7198509.324</v>
      </c>
      <c r="CQ23" s="402">
        <v>6804806.6879999992</v>
      </c>
      <c r="CR23" s="402">
        <v>9259951.8959999997</v>
      </c>
      <c r="CS23" s="402">
        <v>61432389.215999998</v>
      </c>
      <c r="CT23" s="402">
        <v>3961402.5239999997</v>
      </c>
      <c r="CU23" s="402">
        <v>6792886.0800000001</v>
      </c>
      <c r="CV23" s="402">
        <v>11080187.76</v>
      </c>
      <c r="CW23" s="402">
        <v>2920721.76</v>
      </c>
      <c r="CX23" s="402">
        <v>15447138.659999998</v>
      </c>
      <c r="CY23" s="402">
        <v>3661472.1719999998</v>
      </c>
      <c r="CZ23" s="402">
        <v>2854410.216</v>
      </c>
      <c r="DA23" s="402">
        <v>69533062.055999994</v>
      </c>
      <c r="DB23" s="402">
        <v>5924918.364000001</v>
      </c>
      <c r="DC23" s="402">
        <v>26329091.616</v>
      </c>
      <c r="DD23" s="402">
        <v>34580830.968000002</v>
      </c>
      <c r="DE23" s="402">
        <v>10500265.415999999</v>
      </c>
      <c r="DF23" s="402">
        <v>3686811.6840000004</v>
      </c>
      <c r="DG23" s="402">
        <v>6714281.1239999998</v>
      </c>
      <c r="DH23" s="402">
        <v>1366915.0319999999</v>
      </c>
      <c r="DI23" s="402">
        <v>7442717.2079999996</v>
      </c>
      <c r="DJ23" s="402">
        <v>5206088.4840000002</v>
      </c>
      <c r="DK23" s="402">
        <v>12358090.692</v>
      </c>
      <c r="DL23" s="402">
        <v>13692397.103999998</v>
      </c>
      <c r="DM23" s="402">
        <v>57242033.412000008</v>
      </c>
      <c r="DN23" s="402">
        <v>3942601.548</v>
      </c>
      <c r="DO23" s="402">
        <v>3759428.7480000001</v>
      </c>
      <c r="DP23" s="402">
        <v>10607239.331999997</v>
      </c>
      <c r="DQ23" s="402">
        <v>14055024.612</v>
      </c>
      <c r="DR23" s="402">
        <v>6942560.2199999997</v>
      </c>
      <c r="DS23" s="402">
        <v>9768990.5159999989</v>
      </c>
      <c r="DT23" s="402">
        <v>3981824.2679999997</v>
      </c>
      <c r="DU23" s="402">
        <v>183607966.59600002</v>
      </c>
      <c r="DV23" s="402">
        <v>3677767.932</v>
      </c>
      <c r="DW23" s="402">
        <v>5466978.7680000002</v>
      </c>
      <c r="DX23" s="402">
        <v>3625164.66</v>
      </c>
      <c r="DY23" s="402">
        <v>5537787.1439999994</v>
      </c>
      <c r="DZ23" s="402">
        <v>2671874.9999999995</v>
      </c>
      <c r="EA23" s="402">
        <v>5924598.2400000002</v>
      </c>
      <c r="EB23" s="402">
        <v>3291145.7519999999</v>
      </c>
      <c r="EC23" s="402">
        <v>6830687.0639999993</v>
      </c>
      <c r="ED23" s="402">
        <v>36029217.443999991</v>
      </c>
      <c r="EE23" s="402">
        <v>30352607.460000001</v>
      </c>
      <c r="EF23" s="402">
        <v>6894273.2160000009</v>
      </c>
      <c r="EG23" s="402">
        <v>7431065.7000000002</v>
      </c>
      <c r="EH23" s="402">
        <v>5552115.2640000004</v>
      </c>
      <c r="EI23" s="402">
        <v>7426139.472000001</v>
      </c>
      <c r="EJ23" s="402">
        <v>14621538.311999999</v>
      </c>
      <c r="EK23" s="402">
        <v>3236447.4959999998</v>
      </c>
      <c r="EL23" s="402">
        <v>7689128.0999999996</v>
      </c>
      <c r="EM23" s="402">
        <v>91673903.712000012</v>
      </c>
      <c r="EN23" s="402">
        <v>4633099.4519999996</v>
      </c>
      <c r="EO23" s="402">
        <v>4668200.2560000001</v>
      </c>
      <c r="EP23" s="402">
        <v>3628190.9879999999</v>
      </c>
      <c r="EQ23" s="402">
        <v>4550404.2240000004</v>
      </c>
      <c r="ER23" s="402">
        <v>2371795.7880000002</v>
      </c>
      <c r="ES23" s="402">
        <v>3723962.76</v>
      </c>
      <c r="ET23" s="402">
        <v>7900231.8840000005</v>
      </c>
      <c r="EU23" s="402">
        <v>5461186.6680000005</v>
      </c>
      <c r="EV23" s="402">
        <v>79688505.46800001</v>
      </c>
      <c r="EW23" s="402">
        <v>1313232.612</v>
      </c>
      <c r="EX23" s="402">
        <v>2210978.0640000002</v>
      </c>
      <c r="EY23" s="402">
        <v>6524647.5720000006</v>
      </c>
      <c r="EZ23" s="402">
        <v>4744118.82</v>
      </c>
      <c r="FA23" s="402">
        <v>4202728.0559999999</v>
      </c>
      <c r="FB23" s="402">
        <v>4581497.3640000001</v>
      </c>
      <c r="FC23" s="402">
        <v>2805292.3559999997</v>
      </c>
      <c r="FD23" s="402">
        <v>1862369.3279999997</v>
      </c>
      <c r="FE23" s="402">
        <v>3137735.3160000001</v>
      </c>
      <c r="FF23" s="402">
        <v>3347211.3840000001</v>
      </c>
      <c r="FG23" s="402">
        <v>2382477.5039999997</v>
      </c>
      <c r="FH23" s="402">
        <v>34923590.807999998</v>
      </c>
      <c r="FI23" s="402">
        <v>4530561.8280000007</v>
      </c>
      <c r="FJ23" s="402">
        <v>3103917.8280000002</v>
      </c>
      <c r="FK23" s="402">
        <v>3600636.0480000004</v>
      </c>
      <c r="FL23" s="402">
        <v>4676928.324</v>
      </c>
      <c r="FM23" s="402">
        <v>5595609.6839999994</v>
      </c>
      <c r="FN23" s="402">
        <v>3335859.1679999996</v>
      </c>
      <c r="FO23" s="402">
        <v>1584675.9120000002</v>
      </c>
      <c r="FP23" s="402">
        <v>143212907.68799999</v>
      </c>
      <c r="FQ23" s="402">
        <v>3722012.6039999998</v>
      </c>
      <c r="FR23" s="402">
        <v>4640204.4479999999</v>
      </c>
      <c r="FS23" s="402">
        <v>4899741.8279999997</v>
      </c>
      <c r="FT23" s="402">
        <v>7164538.7520000003</v>
      </c>
      <c r="FU23" s="402">
        <v>5380101.9119999995</v>
      </c>
      <c r="FV23" s="402">
        <v>10448545.319999998</v>
      </c>
      <c r="FW23" s="402">
        <v>4989311.2079999996</v>
      </c>
      <c r="FX23" s="402">
        <v>3482321.2439999999</v>
      </c>
      <c r="FY23" s="402">
        <v>6060607.7399999993</v>
      </c>
      <c r="FZ23" s="402">
        <v>7437261.4560000012</v>
      </c>
      <c r="GA23" s="402">
        <v>3071192.3280000007</v>
      </c>
      <c r="GB23" s="402">
        <v>2360543.58</v>
      </c>
      <c r="GC23" s="402">
        <v>1145240.388</v>
      </c>
      <c r="GD23" s="402">
        <v>50778029.244000003</v>
      </c>
      <c r="GE23" s="402">
        <v>4780500.9719999991</v>
      </c>
      <c r="GF23" s="402">
        <v>6026497.2000000002</v>
      </c>
      <c r="GG23" s="402">
        <v>27621373.103999998</v>
      </c>
      <c r="GH23" s="402">
        <v>7139640.7800000003</v>
      </c>
      <c r="GI23" s="402">
        <v>5381107.3559999997</v>
      </c>
      <c r="GJ23" s="402">
        <v>5218571.5199999996</v>
      </c>
      <c r="GK23" s="402">
        <v>13740936.036</v>
      </c>
      <c r="GL23" s="402">
        <v>6774602.1239999998</v>
      </c>
      <c r="GM23" s="402">
        <v>2172949.7760000001</v>
      </c>
      <c r="GN23" s="402">
        <v>1605210.2159999998</v>
      </c>
      <c r="GO23" s="402">
        <v>1610504.4959999998</v>
      </c>
      <c r="GP23" s="402">
        <v>57574107.383999996</v>
      </c>
      <c r="GQ23" s="402">
        <v>5806720.9800000004</v>
      </c>
      <c r="GR23" s="402">
        <v>3200289.5159999998</v>
      </c>
      <c r="GS23" s="402">
        <v>10586091.060000001</v>
      </c>
      <c r="GT23" s="402">
        <v>1228647.3599999999</v>
      </c>
      <c r="GU23" s="402">
        <v>5302746.3</v>
      </c>
      <c r="GV23" s="402">
        <v>4425416.6399999997</v>
      </c>
      <c r="GW23" s="402">
        <v>4301694.959999999</v>
      </c>
      <c r="GX23" s="402">
        <v>56684538.155999988</v>
      </c>
      <c r="GY23" s="402">
        <v>8370822.5879999986</v>
      </c>
      <c r="GZ23" s="402">
        <v>6044927.4839999992</v>
      </c>
      <c r="HA23" s="402">
        <v>5247860.5559999999</v>
      </c>
      <c r="HB23" s="402">
        <v>126367151.544</v>
      </c>
      <c r="HC23" s="402">
        <v>28426885.403999999</v>
      </c>
      <c r="HD23" s="402">
        <v>22112692.895999998</v>
      </c>
      <c r="HE23" s="402">
        <v>9660105.9839999992</v>
      </c>
      <c r="HF23" s="402">
        <v>9289702.7159999982</v>
      </c>
      <c r="HG23" s="402">
        <v>9604960.0920000002</v>
      </c>
      <c r="HH23" s="402">
        <v>4224132.3839999996</v>
      </c>
      <c r="HI23" s="402">
        <v>68708827.127999991</v>
      </c>
      <c r="HJ23" s="402">
        <v>11121890.76</v>
      </c>
      <c r="HK23" s="402">
        <v>10957929.503999999</v>
      </c>
      <c r="HL23" s="402">
        <v>5193424.3920000009</v>
      </c>
      <c r="HM23" s="402">
        <v>3363550.344</v>
      </c>
      <c r="HN23" s="402">
        <v>3565948.92</v>
      </c>
      <c r="HO23" s="402">
        <v>14549063.736000003</v>
      </c>
      <c r="HP23" s="402">
        <v>3974852.0640000002</v>
      </c>
      <c r="HQ23" s="402">
        <v>91748649.359999985</v>
      </c>
      <c r="HR23" s="402">
        <v>33266974.332000002</v>
      </c>
      <c r="HS23" s="402">
        <v>2374778.4719999996</v>
      </c>
      <c r="HT23" s="402">
        <v>2285146.0080000004</v>
      </c>
      <c r="HU23" s="402">
        <v>4964396.5199999996</v>
      </c>
      <c r="HV23" s="402">
        <v>1940874.9839999999</v>
      </c>
      <c r="HW23" s="402">
        <v>6640021.0199999996</v>
      </c>
      <c r="HX23" s="402">
        <v>2968245.2280000006</v>
      </c>
      <c r="HY23" s="402">
        <v>4563707.76</v>
      </c>
      <c r="HZ23" s="402">
        <v>2032140.2040000001</v>
      </c>
      <c r="IA23" s="402">
        <v>3848163.1680000001</v>
      </c>
      <c r="IB23" s="402">
        <v>7320208.2479999997</v>
      </c>
      <c r="IC23" s="402">
        <v>2489790.8640000001</v>
      </c>
      <c r="ID23" s="402">
        <v>4446817.38</v>
      </c>
      <c r="IE23" s="402">
        <v>2964391.7759999996</v>
      </c>
      <c r="IF23" s="402">
        <v>3104535.6</v>
      </c>
      <c r="IG23" s="402">
        <v>42663635.100000001</v>
      </c>
      <c r="IH23" s="402">
        <v>27633267.312000003</v>
      </c>
      <c r="II23" s="402">
        <v>8677413.1199999992</v>
      </c>
      <c r="IJ23" s="402">
        <v>9657699.4680000003</v>
      </c>
      <c r="IK23" s="402">
        <v>26326272.755999997</v>
      </c>
      <c r="IL23" s="402">
        <v>4497236.0880000005</v>
      </c>
      <c r="IM23" s="402">
        <v>4473370.8600000003</v>
      </c>
      <c r="IN23" s="402">
        <v>1969740.3960000002</v>
      </c>
      <c r="IO23" s="402">
        <v>3948690.5759999999</v>
      </c>
      <c r="IP23" s="402">
        <v>4610850.1080000009</v>
      </c>
      <c r="IQ23" s="402">
        <v>4481369.8440000005</v>
      </c>
      <c r="IR23" s="402">
        <v>117298977.29999997</v>
      </c>
      <c r="IS23" s="402">
        <v>36680722.835999995</v>
      </c>
      <c r="IT23" s="402">
        <v>5505258.7080000006</v>
      </c>
      <c r="IU23" s="402">
        <v>5565695.9640000006</v>
      </c>
      <c r="IV23" s="402">
        <v>5479963.9680000003</v>
      </c>
      <c r="IW23" s="402">
        <v>1759837.956</v>
      </c>
      <c r="IX23" s="402">
        <v>4948492.8719999995</v>
      </c>
      <c r="IY23" s="402">
        <v>3146043.7079999996</v>
      </c>
      <c r="IZ23" s="402">
        <v>1964793.1800000004</v>
      </c>
      <c r="JA23" s="402">
        <v>4607280.2280000001</v>
      </c>
      <c r="JB23" s="402">
        <v>4403802.6959999995</v>
      </c>
      <c r="JC23" s="402">
        <v>2299470.7919999999</v>
      </c>
      <c r="JD23" s="402">
        <v>26064272.376000002</v>
      </c>
      <c r="JE23" s="402">
        <v>12586475.915999999</v>
      </c>
      <c r="JF23" s="402">
        <v>6240785.04</v>
      </c>
      <c r="JG23" s="402">
        <v>4737808.824000001</v>
      </c>
      <c r="JH23" s="402">
        <v>3096526.1519999998</v>
      </c>
      <c r="JI23" s="402">
        <v>4094117.0639999998</v>
      </c>
      <c r="JJ23" s="402">
        <v>25389955.740000002</v>
      </c>
      <c r="JK23" s="402">
        <v>4245385.4280000003</v>
      </c>
      <c r="JL23" s="402">
        <v>3462791.5560000003</v>
      </c>
      <c r="JM23" s="402">
        <v>13070712.864</v>
      </c>
      <c r="JN23" s="402">
        <v>4404037.1280000005</v>
      </c>
      <c r="JO23" s="402">
        <v>10012315.176000001</v>
      </c>
      <c r="JP23" s="402">
        <v>3052317.84</v>
      </c>
      <c r="JQ23" s="402">
        <v>60221465.004000008</v>
      </c>
      <c r="JR23" s="402">
        <v>7122750.1080000009</v>
      </c>
      <c r="JS23" s="402">
        <v>1841689.0080000001</v>
      </c>
      <c r="JT23" s="402">
        <v>15116483.687999999</v>
      </c>
      <c r="JU23" s="402">
        <v>18590102.364</v>
      </c>
      <c r="JV23" s="402">
        <v>4610694.18</v>
      </c>
      <c r="JW23" s="402">
        <v>4132701.5759999994</v>
      </c>
      <c r="JX23" s="402">
        <v>2515784.8079999997</v>
      </c>
      <c r="JY23" s="402">
        <v>131642554.61999997</v>
      </c>
      <c r="JZ23" s="402">
        <v>53944183.956</v>
      </c>
      <c r="KA23" s="402">
        <v>5000318.5200000005</v>
      </c>
      <c r="KB23" s="402">
        <v>1605027.7319999998</v>
      </c>
      <c r="KC23" s="402">
        <v>4594775.4600000009</v>
      </c>
      <c r="KD23" s="402">
        <v>1496365.632</v>
      </c>
      <c r="KE23" s="402">
        <v>38735094.504000008</v>
      </c>
      <c r="KF23" s="402">
        <v>11067865.98</v>
      </c>
      <c r="KG23" s="402">
        <v>3799876.284</v>
      </c>
      <c r="KH23" s="402">
        <v>3970120.2600000002</v>
      </c>
      <c r="KI23" s="402">
        <v>5779842.5880000005</v>
      </c>
      <c r="KJ23" s="402">
        <v>7967853.5640000002</v>
      </c>
      <c r="KK23" s="402">
        <v>4067525.2439999995</v>
      </c>
      <c r="KL23" s="402">
        <v>1644322.62</v>
      </c>
      <c r="KM23" s="402">
        <v>2289000.4680000003</v>
      </c>
      <c r="KN23" s="402">
        <v>146181467.37600002</v>
      </c>
      <c r="KO23" s="402">
        <v>16545945.504000003</v>
      </c>
      <c r="KP23" s="402">
        <v>8787260.0039999988</v>
      </c>
      <c r="KQ23" s="402">
        <v>5302334.2920000004</v>
      </c>
      <c r="KR23" s="402">
        <v>6444239.04</v>
      </c>
      <c r="KS23" s="402">
        <v>7728483.8880000003</v>
      </c>
      <c r="KT23" s="402">
        <v>33863639.772</v>
      </c>
      <c r="KU23" s="402">
        <v>3917922.06</v>
      </c>
      <c r="KV23" s="402">
        <v>3660721.0199999991</v>
      </c>
      <c r="KW23" s="402">
        <v>25320774.875999995</v>
      </c>
      <c r="KX23" s="402">
        <v>4091128.08</v>
      </c>
      <c r="KY23" s="402">
        <v>4845272.2680000002</v>
      </c>
      <c r="KZ23" s="402">
        <v>24572415.84</v>
      </c>
      <c r="LA23" s="402">
        <v>7636643.3159999996</v>
      </c>
      <c r="LB23" s="402">
        <v>4510069.3679999989</v>
      </c>
      <c r="LC23" s="402">
        <v>51795464.855999999</v>
      </c>
      <c r="LD23" s="402">
        <v>6974660.8919999991</v>
      </c>
      <c r="LE23" s="402">
        <v>160286085.132</v>
      </c>
      <c r="LF23" s="402">
        <v>20894651.736000001</v>
      </c>
      <c r="LG23" s="402">
        <v>57399041.112000003</v>
      </c>
      <c r="LH23" s="402">
        <v>33361235.447999995</v>
      </c>
      <c r="LI23" s="402">
        <v>8772571.2479999997</v>
      </c>
      <c r="LJ23" s="402">
        <v>3561003.0720000002</v>
      </c>
      <c r="LK23" s="402">
        <v>2405426.8560000006</v>
      </c>
      <c r="LL23" s="402">
        <v>6079943.9519999977</v>
      </c>
      <c r="LM23" s="402">
        <v>3767807.7600000002</v>
      </c>
      <c r="LN23" s="402">
        <v>9227990.8080000002</v>
      </c>
      <c r="LO23" s="402">
        <v>4101816.0480000004</v>
      </c>
      <c r="LP23" s="402">
        <v>33500707.247999996</v>
      </c>
      <c r="LQ23" s="402">
        <v>3687763.176</v>
      </c>
      <c r="LR23" s="402">
        <v>3053880.4320000005</v>
      </c>
      <c r="LS23" s="402">
        <v>221088270.15599999</v>
      </c>
      <c r="LT23" s="402">
        <v>58094758.860000007</v>
      </c>
      <c r="LU23" s="402">
        <v>120260067.096</v>
      </c>
      <c r="LV23" s="402">
        <v>18830423.580000002</v>
      </c>
      <c r="LW23" s="402">
        <v>6763413.6840000004</v>
      </c>
      <c r="LX23" s="402">
        <v>10650451.403999999</v>
      </c>
      <c r="LY23" s="402">
        <v>4525894.9920000006</v>
      </c>
      <c r="LZ23" s="402">
        <v>5279260.8959999997</v>
      </c>
      <c r="MA23" s="402">
        <v>4748556.54</v>
      </c>
      <c r="MB23" s="402">
        <v>8835576.216</v>
      </c>
      <c r="MC23" s="402">
        <v>11596841.112</v>
      </c>
      <c r="MD23" s="402">
        <v>3992323.7159999991</v>
      </c>
      <c r="ME23" s="402">
        <v>113232283.51199998</v>
      </c>
      <c r="MF23" s="402">
        <v>10525033.319999998</v>
      </c>
      <c r="MG23" s="402">
        <v>2791686.7559999996</v>
      </c>
      <c r="MH23" s="402">
        <v>3368213.5920000002</v>
      </c>
      <c r="MI23" s="402">
        <v>3530675.64</v>
      </c>
      <c r="MJ23" s="402">
        <v>3970415.0520000001</v>
      </c>
      <c r="MK23" s="402">
        <v>6520650.324</v>
      </c>
      <c r="ML23" s="402">
        <v>2249384.2680000002</v>
      </c>
      <c r="MM23" s="402">
        <v>9212982.6960000023</v>
      </c>
      <c r="MN23" s="402">
        <v>5392365.9479999999</v>
      </c>
      <c r="MO23" s="402">
        <v>6947462.9040000001</v>
      </c>
      <c r="MP23" s="402">
        <v>2479911.9720000001</v>
      </c>
      <c r="MQ23" s="402">
        <v>63872709.612000011</v>
      </c>
      <c r="MR23" s="402">
        <v>9768008.0399999991</v>
      </c>
      <c r="MS23" s="402">
        <v>13416229.02</v>
      </c>
      <c r="MT23" s="402">
        <v>8983470.0600000024</v>
      </c>
      <c r="MU23" s="402">
        <v>10110092.088</v>
      </c>
      <c r="MV23" s="402">
        <v>22632675.348000001</v>
      </c>
      <c r="MW23" s="402">
        <v>19268451.096000001</v>
      </c>
      <c r="MX23" s="402">
        <v>16425128.459999999</v>
      </c>
      <c r="MY23" s="402">
        <v>5382292.716</v>
      </c>
      <c r="MZ23" s="402">
        <v>3088720.5</v>
      </c>
      <c r="NA23" s="402">
        <v>4075327.1879999996</v>
      </c>
      <c r="NB23" s="402">
        <v>114776689.932</v>
      </c>
      <c r="NC23" s="402">
        <v>30469779.444000002</v>
      </c>
      <c r="ND23" s="402">
        <v>8642374.6919999998</v>
      </c>
      <c r="NE23" s="402">
        <v>41649218.280000001</v>
      </c>
      <c r="NF23" s="402">
        <v>4086877.8119999999</v>
      </c>
      <c r="NG23" s="402">
        <v>13956453.852</v>
      </c>
      <c r="NH23" s="402">
        <v>26898567.18</v>
      </c>
      <c r="NI23" s="402">
        <v>52309892.592</v>
      </c>
      <c r="NJ23" s="402">
        <v>2339239.176</v>
      </c>
      <c r="NK23" s="402">
        <v>7359312.3359999992</v>
      </c>
      <c r="NL23" s="402">
        <v>8033367.7680000002</v>
      </c>
      <c r="NM23" s="402">
        <v>8254276.2719999999</v>
      </c>
      <c r="NN23" s="402">
        <v>22683149.82</v>
      </c>
      <c r="NO23" s="402">
        <v>4497680.5560000008</v>
      </c>
      <c r="NP23" s="402">
        <v>1667373.2999999998</v>
      </c>
      <c r="NQ23" s="402">
        <v>3852805.2359999996</v>
      </c>
      <c r="NR23" s="402">
        <v>3382585.9079999998</v>
      </c>
      <c r="NS23" s="402">
        <v>2285689.4040000001</v>
      </c>
      <c r="NT23" s="402">
        <v>2820345.5280000004</v>
      </c>
      <c r="NU23" s="402">
        <v>103934227.87200001</v>
      </c>
      <c r="NV23" s="402">
        <v>24365235.515999999</v>
      </c>
      <c r="NW23" s="402">
        <v>10408838.003999999</v>
      </c>
      <c r="NX23" s="402">
        <v>2968887.1919999993</v>
      </c>
      <c r="NY23" s="402">
        <v>3516585.6</v>
      </c>
      <c r="NZ23" s="402">
        <v>7115379.324000001</v>
      </c>
      <c r="OA23" s="402">
        <v>4024856.8560000006</v>
      </c>
      <c r="OB23" s="402">
        <v>134047649.808</v>
      </c>
      <c r="OC23" s="402">
        <v>21360561.504000001</v>
      </c>
      <c r="OD23" s="402">
        <v>7308774.3720000004</v>
      </c>
      <c r="OE23" s="402">
        <v>37555933.152000003</v>
      </c>
      <c r="OF23" s="402">
        <v>18602394.839999996</v>
      </c>
      <c r="OG23" s="402">
        <v>5479928.7480000015</v>
      </c>
      <c r="OH23" s="402">
        <v>12616134.167999998</v>
      </c>
      <c r="OI23" s="402">
        <v>2454556.1639999999</v>
      </c>
      <c r="OJ23" s="402">
        <v>5930455.5479999995</v>
      </c>
      <c r="OK23" s="402">
        <v>125738662.99200001</v>
      </c>
      <c r="OL23" s="402">
        <v>19874276.748000003</v>
      </c>
      <c r="OM23" s="402">
        <v>235112025.72</v>
      </c>
      <c r="ON23" s="402">
        <v>8659607.4360000007</v>
      </c>
      <c r="OO23" s="402">
        <v>16209464.592</v>
      </c>
      <c r="OP23" s="402">
        <v>3244592.6999999997</v>
      </c>
      <c r="OQ23" s="402">
        <v>69496168.728000015</v>
      </c>
      <c r="OR23" s="402">
        <v>2908815.5279999999</v>
      </c>
      <c r="OS23" s="402">
        <v>2658997.4280000003</v>
      </c>
      <c r="OT23" s="402">
        <v>4222153.7640000004</v>
      </c>
      <c r="OU23" s="402">
        <v>3762777.6960000005</v>
      </c>
      <c r="OV23" s="402">
        <v>17904687.432</v>
      </c>
      <c r="OW23" s="402">
        <v>5422969.6319999993</v>
      </c>
      <c r="OX23" s="402">
        <v>3625777.8600000003</v>
      </c>
      <c r="OY23" s="402">
        <v>1445857.3199999998</v>
      </c>
      <c r="OZ23" s="402">
        <v>82056518.832000002</v>
      </c>
      <c r="PA23" s="402">
        <v>3178484.4960000003</v>
      </c>
      <c r="PB23" s="402">
        <v>19293309.636000004</v>
      </c>
      <c r="PC23" s="402">
        <v>927358.22399999993</v>
      </c>
      <c r="PD23" s="402">
        <v>6177331.2479999997</v>
      </c>
      <c r="PE23" s="402">
        <v>6484889.6039999994</v>
      </c>
      <c r="PF23" s="402">
        <v>5387264.2440000009</v>
      </c>
      <c r="PG23" s="402">
        <v>3182364.5639999993</v>
      </c>
      <c r="PH23" s="402">
        <v>9989214.0600000005</v>
      </c>
      <c r="PI23" s="402">
        <v>8377742.0039999997</v>
      </c>
      <c r="PJ23" s="402">
        <v>14753654.411999999</v>
      </c>
      <c r="PK23" s="402">
        <v>21482787.611999996</v>
      </c>
      <c r="PL23" s="402">
        <v>2761946.5799999991</v>
      </c>
      <c r="PM23" s="402">
        <v>12272912.556</v>
      </c>
      <c r="PN23" s="402">
        <v>4232738.5920000002</v>
      </c>
      <c r="PO23" s="402">
        <v>725666.34</v>
      </c>
      <c r="PP23" s="402">
        <v>1103069.8319999999</v>
      </c>
      <c r="PQ23" s="402">
        <v>1418574.7319999998</v>
      </c>
      <c r="PR23" s="402">
        <v>190353955.17600003</v>
      </c>
      <c r="PS23" s="402">
        <v>3794887.7640000004</v>
      </c>
      <c r="PT23" s="402">
        <v>5651531.9519999996</v>
      </c>
      <c r="PU23" s="402">
        <v>8026426.8960000006</v>
      </c>
      <c r="PV23" s="402">
        <v>60121261.595999993</v>
      </c>
      <c r="PW23" s="402">
        <v>4100196.54</v>
      </c>
      <c r="PX23" s="402">
        <v>11229306.636</v>
      </c>
      <c r="PY23" s="402">
        <v>2658763.5959999999</v>
      </c>
      <c r="PZ23" s="402">
        <v>28252528.055999998</v>
      </c>
      <c r="QA23" s="402">
        <v>4896760.0079999994</v>
      </c>
      <c r="QB23" s="402">
        <v>22742831.351999998</v>
      </c>
      <c r="QC23" s="402">
        <v>2078455.7519999999</v>
      </c>
      <c r="QD23" s="402">
        <v>17584213.307999998</v>
      </c>
      <c r="QE23" s="402">
        <v>5544656.4479999999</v>
      </c>
      <c r="QF23" s="402">
        <v>6576318.7199999997</v>
      </c>
      <c r="QG23" s="402">
        <v>22805729.483999997</v>
      </c>
      <c r="QH23" s="402">
        <v>3952164.0839999998</v>
      </c>
      <c r="QI23" s="402">
        <v>2309874.9</v>
      </c>
      <c r="QJ23" s="402">
        <v>1981188.648</v>
      </c>
      <c r="QK23" s="402">
        <v>13172001.215999998</v>
      </c>
      <c r="QL23" s="402">
        <v>19030684.140000001</v>
      </c>
      <c r="QM23" s="402">
        <v>2397312.8639999996</v>
      </c>
      <c r="QN23" s="402">
        <v>3011070</v>
      </c>
      <c r="QO23" s="402">
        <v>1551530.3520000002</v>
      </c>
      <c r="QP23" s="402">
        <v>3572443.32</v>
      </c>
      <c r="QQ23" s="402">
        <v>1851584.2800000003</v>
      </c>
      <c r="QR23" s="402">
        <v>64569281.280000001</v>
      </c>
      <c r="QS23" s="402">
        <v>1820770.2960000001</v>
      </c>
      <c r="QT23" s="402">
        <v>33715428.155999996</v>
      </c>
      <c r="QU23" s="402">
        <v>3376849.176</v>
      </c>
      <c r="QV23" s="402">
        <v>5783262.9000000004</v>
      </c>
      <c r="QW23" s="402">
        <v>31616108.963999994</v>
      </c>
      <c r="QX23" s="402">
        <v>2696050.9920000001</v>
      </c>
      <c r="QY23" s="402">
        <v>7084220.4120000005</v>
      </c>
      <c r="QZ23" s="402">
        <v>23879152.152000003</v>
      </c>
      <c r="RA23" s="402">
        <v>3139560.2519999999</v>
      </c>
      <c r="RB23" s="402">
        <v>2873187.9840000002</v>
      </c>
      <c r="RC23" s="402">
        <v>1666957.7520000001</v>
      </c>
      <c r="RD23" s="402">
        <v>912857.30400000024</v>
      </c>
      <c r="RE23" s="402">
        <v>63774873.840000004</v>
      </c>
      <c r="RF23" s="402">
        <v>10926362.183999998</v>
      </c>
      <c r="RG23" s="402">
        <v>15090308.879999999</v>
      </c>
      <c r="RH23" s="402">
        <v>4915777.3559999997</v>
      </c>
      <c r="RI23" s="402">
        <v>7354428.6120000007</v>
      </c>
      <c r="RJ23" s="402">
        <v>13946363.903999999</v>
      </c>
      <c r="RK23" s="402">
        <v>20525728.967999998</v>
      </c>
      <c r="RL23" s="402">
        <v>2794375.392</v>
      </c>
      <c r="RM23" s="402">
        <v>7595846.2440000009</v>
      </c>
      <c r="RN23" s="402">
        <v>15207247.728</v>
      </c>
      <c r="RO23" s="402">
        <v>20231464.692000002</v>
      </c>
      <c r="RP23" s="402">
        <v>2991204.48</v>
      </c>
      <c r="RQ23" s="402">
        <v>3172359.0840000003</v>
      </c>
      <c r="RR23" s="402">
        <v>4059698.6999999997</v>
      </c>
      <c r="RS23" s="402">
        <v>4351395.6959999995</v>
      </c>
      <c r="RT23" s="402">
        <v>2577302.196</v>
      </c>
      <c r="RU23" s="402">
        <v>4128117.5279999999</v>
      </c>
      <c r="RV23" s="402">
        <v>2086379.2919999999</v>
      </c>
      <c r="RW23" s="402">
        <v>2030681.676</v>
      </c>
      <c r="RX23" s="402">
        <v>3150029.4720000001</v>
      </c>
      <c r="RY23" s="402">
        <v>76052659.019999996</v>
      </c>
      <c r="RZ23" s="402">
        <v>1329675.888</v>
      </c>
      <c r="SA23" s="402">
        <v>1788963.5279999999</v>
      </c>
      <c r="SB23" s="402">
        <v>6382602.4440000001</v>
      </c>
      <c r="SC23" s="402">
        <v>821187.61200000008</v>
      </c>
      <c r="SD23" s="402">
        <v>1166192.088</v>
      </c>
      <c r="SE23" s="402">
        <v>1166319.2280000001</v>
      </c>
      <c r="SF23" s="402">
        <v>11458674.684000002</v>
      </c>
      <c r="SG23" s="402">
        <v>2382031.2600000002</v>
      </c>
      <c r="SH23" s="402">
        <v>2957572.5959999999</v>
      </c>
      <c r="SI23" s="402">
        <v>2109811.5719999997</v>
      </c>
      <c r="SJ23" s="402">
        <v>9459668.4000000004</v>
      </c>
      <c r="SK23" s="402">
        <v>3851617.7400000007</v>
      </c>
      <c r="SL23" s="402">
        <v>1707152.952</v>
      </c>
      <c r="SM23" s="402">
        <v>47239538.472000003</v>
      </c>
      <c r="SN23" s="402">
        <v>9976603.824000001</v>
      </c>
      <c r="SO23" s="402">
        <v>3344119.8840000005</v>
      </c>
      <c r="SP23" s="402">
        <v>2092064.916</v>
      </c>
      <c r="SQ23" s="402">
        <v>1942637.9040000001</v>
      </c>
      <c r="SR23" s="402">
        <v>2230563.1439999999</v>
      </c>
      <c r="SS23" s="402">
        <v>4957560.012000001</v>
      </c>
      <c r="ST23" s="402">
        <v>6636993.96</v>
      </c>
      <c r="SU23" s="402">
        <v>3701349.2880000002</v>
      </c>
      <c r="SV23" s="402">
        <v>4850541.4679999994</v>
      </c>
      <c r="SW23" s="402">
        <v>9620926.2479999997</v>
      </c>
      <c r="SX23" s="402">
        <v>944721.38399999996</v>
      </c>
      <c r="SY23" s="402">
        <v>48922495.391999997</v>
      </c>
      <c r="SZ23" s="402">
        <v>4674613.1040000003</v>
      </c>
      <c r="TA23" s="402">
        <v>11724804.216</v>
      </c>
      <c r="TB23" s="402">
        <v>10239286.847999997</v>
      </c>
      <c r="TC23" s="402">
        <v>4229006.352</v>
      </c>
      <c r="TD23" s="402">
        <v>6257773.176</v>
      </c>
      <c r="TE23" s="402">
        <v>3679874.94</v>
      </c>
      <c r="TF23" s="402">
        <v>2168417.94</v>
      </c>
      <c r="TG23" s="402">
        <v>191089892.52000001</v>
      </c>
      <c r="TH23" s="402">
        <v>6135153.3599999994</v>
      </c>
      <c r="TI23" s="402">
        <v>4981454.7600000007</v>
      </c>
      <c r="TJ23" s="402">
        <v>7884537.3599999994</v>
      </c>
      <c r="TK23" s="402">
        <v>4278817.9920000006</v>
      </c>
      <c r="TL23" s="402">
        <v>2728242.1199999996</v>
      </c>
      <c r="TM23" s="402">
        <v>1844025.42</v>
      </c>
      <c r="TN23" s="402">
        <v>50248041.192000009</v>
      </c>
      <c r="TO23" s="402">
        <v>3577788.5040000002</v>
      </c>
      <c r="TP23" s="402">
        <v>13514507.484000001</v>
      </c>
      <c r="TQ23" s="402">
        <v>9714381.1079999991</v>
      </c>
      <c r="TR23" s="402">
        <v>2192230.0200000005</v>
      </c>
      <c r="TS23" s="402">
        <v>2551900.8360000001</v>
      </c>
      <c r="TT23" s="402">
        <v>2846219.952</v>
      </c>
      <c r="TU23" s="402">
        <v>2672051.5559999999</v>
      </c>
      <c r="TV23" s="402">
        <v>3591548.8440000005</v>
      </c>
      <c r="TW23" s="402">
        <v>60698571.443999998</v>
      </c>
      <c r="TX23" s="402">
        <v>2871808.8840000001</v>
      </c>
      <c r="TY23" s="402">
        <v>54384588.623999998</v>
      </c>
      <c r="TZ23" s="402">
        <v>13612023.912</v>
      </c>
      <c r="UA23" s="402">
        <v>3374591.52</v>
      </c>
      <c r="UB23" s="402">
        <v>1361290.2120000001</v>
      </c>
      <c r="UC23" s="402">
        <v>55194388.127999999</v>
      </c>
      <c r="UD23" s="402">
        <v>2475056.3760000002</v>
      </c>
      <c r="UE23" s="402">
        <v>1903966.2959999996</v>
      </c>
      <c r="UF23" s="402">
        <v>3857946.804</v>
      </c>
      <c r="UG23" s="402">
        <v>4433099.6639999999</v>
      </c>
      <c r="UH23" s="402">
        <v>50756838.252000004</v>
      </c>
      <c r="UI23" s="402">
        <v>10913937.828</v>
      </c>
      <c r="UJ23" s="402">
        <v>6265005.4200000009</v>
      </c>
      <c r="UK23" s="402">
        <v>10959550.92</v>
      </c>
      <c r="UL23" s="402">
        <v>8696228.2800000012</v>
      </c>
      <c r="UM23" s="402">
        <v>6000463.1279999986</v>
      </c>
      <c r="UN23" s="402">
        <v>240397438.104</v>
      </c>
      <c r="UO23" s="402">
        <v>7360428.0360000003</v>
      </c>
      <c r="UP23" s="402">
        <v>3310877.94</v>
      </c>
      <c r="UQ23" s="402">
        <v>48793996.811999999</v>
      </c>
      <c r="UR23" s="402">
        <v>1320938.3640000001</v>
      </c>
      <c r="US23" s="402">
        <v>4562256.7439999999</v>
      </c>
      <c r="UT23" s="402">
        <v>18703105.188000001</v>
      </c>
      <c r="UU23" s="402">
        <v>2066960.2680000002</v>
      </c>
      <c r="UV23" s="402">
        <v>4026937.5120000006</v>
      </c>
      <c r="UW23" s="402">
        <v>1703151.2520000001</v>
      </c>
      <c r="UX23" s="402">
        <v>3359168.9879999999</v>
      </c>
      <c r="UY23" s="402">
        <v>25812779.279999997</v>
      </c>
      <c r="UZ23" s="402">
        <v>9635527.8959999997</v>
      </c>
      <c r="VA23" s="402">
        <v>15182383.116</v>
      </c>
      <c r="VB23" s="402">
        <v>2196121.548</v>
      </c>
      <c r="VC23" s="402">
        <v>3104454.7680000002</v>
      </c>
      <c r="VD23" s="402">
        <v>1471932.9720000001</v>
      </c>
      <c r="VE23" s="402">
        <v>2731949.52</v>
      </c>
      <c r="VF23" s="402">
        <v>22573608.947999995</v>
      </c>
      <c r="VG23" s="402">
        <v>3910900.0199999996</v>
      </c>
      <c r="VH23" s="402">
        <v>1880621.6400000001</v>
      </c>
      <c r="VI23" s="402">
        <v>1360199.7</v>
      </c>
      <c r="VJ23" s="402">
        <v>86410315.908000007</v>
      </c>
      <c r="VK23" s="402">
        <v>3659385.3119999999</v>
      </c>
      <c r="VL23" s="402">
        <v>3313873.98</v>
      </c>
      <c r="VM23" s="402">
        <v>22268303.927999999</v>
      </c>
      <c r="VN23" s="402">
        <v>23714720.183999997</v>
      </c>
      <c r="VO23" s="402">
        <v>25329115.151999995</v>
      </c>
      <c r="VP23" s="402">
        <v>15917830.859999999</v>
      </c>
      <c r="VQ23" s="402">
        <v>5137151.04</v>
      </c>
      <c r="VR23" s="402">
        <v>3285598.5839999998</v>
      </c>
      <c r="VS23" s="402">
        <v>44444528.712000005</v>
      </c>
      <c r="VT23" s="402">
        <v>4327493.9880000008</v>
      </c>
      <c r="VU23" s="402">
        <v>12418576.260000004</v>
      </c>
      <c r="VV23" s="402">
        <v>5469223.0559999999</v>
      </c>
      <c r="VW23" s="402">
        <v>2009193.3</v>
      </c>
      <c r="VX23" s="402">
        <v>3263330.9279999994</v>
      </c>
      <c r="VY23" s="402">
        <v>336082616.87999994</v>
      </c>
      <c r="VZ23" s="402">
        <v>8400259.7520000003</v>
      </c>
      <c r="WA23" s="402">
        <v>5805676.176</v>
      </c>
      <c r="WB23" s="402">
        <v>2429487.2400000002</v>
      </c>
      <c r="WC23" s="402">
        <v>2801342.9760000003</v>
      </c>
      <c r="WD23" s="402">
        <v>8096819.2560000001</v>
      </c>
      <c r="WE23" s="402">
        <v>11050787.051999997</v>
      </c>
      <c r="WF23" s="402">
        <v>12445067.808</v>
      </c>
      <c r="WG23" s="402">
        <v>3895335.6</v>
      </c>
      <c r="WH23" s="402">
        <v>11048752.092</v>
      </c>
      <c r="WI23" s="402">
        <v>3500305.4400000004</v>
      </c>
      <c r="WJ23" s="402">
        <v>16364645.592</v>
      </c>
      <c r="WK23" s="402">
        <v>5923059.0480000004</v>
      </c>
      <c r="WL23" s="402">
        <v>11124581.039999999</v>
      </c>
      <c r="WM23" s="402">
        <v>25728247.895999998</v>
      </c>
      <c r="WN23" s="402">
        <v>5684261.9879999999</v>
      </c>
      <c r="WO23" s="402">
        <v>7141856.8199999994</v>
      </c>
      <c r="WP23" s="402">
        <v>10828938.059999999</v>
      </c>
      <c r="WQ23" s="402">
        <v>3844349.88</v>
      </c>
      <c r="WR23" s="402">
        <v>13714177.272000002</v>
      </c>
      <c r="WS23" s="402">
        <v>53043298.236000001</v>
      </c>
      <c r="WT23" s="402">
        <v>5565756.0720000006</v>
      </c>
      <c r="WU23" s="402">
        <v>3684380.4360000002</v>
      </c>
      <c r="WV23" s="402">
        <v>1759888.4880000001</v>
      </c>
      <c r="WW23" s="402">
        <v>3515020.4039999992</v>
      </c>
      <c r="WX23" s="402">
        <v>4689940.8000000007</v>
      </c>
      <c r="WY23" s="402">
        <v>2367921.6600000006</v>
      </c>
      <c r="WZ23" s="402">
        <v>2917839.66</v>
      </c>
      <c r="XA23" s="402">
        <v>44057953.991999999</v>
      </c>
      <c r="XB23" s="402">
        <v>3303226.2239999999</v>
      </c>
      <c r="XC23" s="402">
        <v>1895832.456</v>
      </c>
      <c r="XD23" s="402">
        <v>2231463.5040000002</v>
      </c>
      <c r="XE23" s="402">
        <v>3989331.6359999995</v>
      </c>
      <c r="XF23" s="402">
        <v>97810368.192000002</v>
      </c>
      <c r="XG23" s="402">
        <v>5455596.2399999993</v>
      </c>
      <c r="XH23" s="402">
        <v>4829534.904000001</v>
      </c>
      <c r="XI23" s="402">
        <v>57472784.435999997</v>
      </c>
      <c r="XJ23" s="402">
        <v>5700169.6440000003</v>
      </c>
      <c r="XK23" s="402">
        <v>8463060.0360000003</v>
      </c>
      <c r="XL23" s="402">
        <v>13334325.936000001</v>
      </c>
      <c r="XM23" s="402">
        <v>6701296.6559999995</v>
      </c>
      <c r="XN23" s="402">
        <v>2694703.44</v>
      </c>
      <c r="XO23" s="402">
        <v>20210968.728</v>
      </c>
      <c r="XP23" s="402">
        <v>10700424.948000001</v>
      </c>
      <c r="XQ23" s="402">
        <v>3124952.9999999995</v>
      </c>
      <c r="XR23" s="402">
        <v>3229715.196</v>
      </c>
      <c r="XS23" s="402">
        <v>4369179.9359999998</v>
      </c>
      <c r="XT23" s="402">
        <v>1729704.8879999998</v>
      </c>
      <c r="XU23" s="402">
        <v>2451991.8959999997</v>
      </c>
      <c r="XV23" s="402">
        <v>3050710.9920000001</v>
      </c>
      <c r="XW23" s="402">
        <v>4074666.3360000001</v>
      </c>
      <c r="XX23" s="402">
        <v>3256351.6680000001</v>
      </c>
      <c r="XY23" s="402">
        <v>2277302.3640000001</v>
      </c>
      <c r="XZ23" s="402">
        <v>4663358.58</v>
      </c>
      <c r="YA23" s="402">
        <v>4036674.432</v>
      </c>
      <c r="YB23" s="402">
        <v>1913465.628</v>
      </c>
      <c r="YC23" s="402">
        <v>145056769.704</v>
      </c>
      <c r="YD23" s="402">
        <v>2664475.932</v>
      </c>
      <c r="YE23" s="402">
        <v>20482162.68</v>
      </c>
      <c r="YF23" s="402">
        <v>2392819.2120000003</v>
      </c>
      <c r="YG23" s="402">
        <v>31836636.239999998</v>
      </c>
      <c r="YH23" s="402">
        <v>6381802.8960000006</v>
      </c>
      <c r="YI23" s="402">
        <v>8617043.9759999998</v>
      </c>
      <c r="YJ23" s="402">
        <v>929910.08400000003</v>
      </c>
      <c r="YK23" s="402">
        <v>20722571.267999999</v>
      </c>
      <c r="YL23" s="402">
        <v>16065665.687999999</v>
      </c>
      <c r="YM23" s="402">
        <v>4527278.3880000003</v>
      </c>
      <c r="YN23" s="402">
        <v>2733430.7880000002</v>
      </c>
      <c r="YO23" s="402">
        <v>2444806.872</v>
      </c>
      <c r="YP23" s="402">
        <v>3611888.6039999998</v>
      </c>
      <c r="YQ23" s="402">
        <v>1617065.352</v>
      </c>
      <c r="YR23" s="402">
        <v>7092792.7680000002</v>
      </c>
      <c r="YS23" s="402">
        <v>6813247.9559999993</v>
      </c>
      <c r="YT23" s="402">
        <v>45347881.020000003</v>
      </c>
      <c r="YU23" s="402">
        <v>4752038.8320000004</v>
      </c>
      <c r="YV23" s="402">
        <v>9411122.0040000007</v>
      </c>
      <c r="YW23" s="402">
        <v>2385921.84</v>
      </c>
      <c r="YX23" s="402">
        <v>14487748.656000001</v>
      </c>
      <c r="YY23" s="402">
        <v>1812841.932</v>
      </c>
      <c r="YZ23" s="402">
        <v>3109857.9359999998</v>
      </c>
      <c r="ZA23" s="402">
        <v>62307738.563999996</v>
      </c>
      <c r="ZB23" s="402">
        <v>5406782.4960000003</v>
      </c>
      <c r="ZC23" s="402">
        <v>9360674.0999999996</v>
      </c>
      <c r="ZD23" s="402">
        <v>8753527.8719999995</v>
      </c>
      <c r="ZE23" s="402">
        <v>2291569.344</v>
      </c>
      <c r="ZF23" s="402">
        <v>2823681.648</v>
      </c>
      <c r="ZG23" s="402">
        <v>2465837.8559999997</v>
      </c>
      <c r="ZH23" s="402">
        <v>2897804.304</v>
      </c>
      <c r="ZI23" s="402">
        <v>18361244.256000001</v>
      </c>
      <c r="ZJ23" s="402">
        <v>139724432.16</v>
      </c>
      <c r="ZK23" s="402">
        <v>4217287.932</v>
      </c>
      <c r="ZL23" s="402">
        <v>15108856.775999997</v>
      </c>
      <c r="ZM23" s="402">
        <v>28209874.908</v>
      </c>
      <c r="ZN23" s="402">
        <v>20185189.139999997</v>
      </c>
      <c r="ZO23" s="402">
        <v>2774537.628</v>
      </c>
      <c r="ZP23" s="402">
        <v>5791056.8400000008</v>
      </c>
      <c r="ZQ23" s="402">
        <v>10693011.084000001</v>
      </c>
      <c r="ZR23" s="402">
        <v>21255613.140000001</v>
      </c>
      <c r="ZS23" s="402">
        <v>8194827.0599999996</v>
      </c>
      <c r="ZT23" s="402">
        <v>1919897.676</v>
      </c>
      <c r="ZU23" s="402">
        <v>3166576.176</v>
      </c>
      <c r="ZV23" s="402">
        <v>5141852.1239999998</v>
      </c>
      <c r="ZW23" s="402">
        <v>12215373.912</v>
      </c>
      <c r="ZX23" s="402">
        <v>2855947.9919999996</v>
      </c>
      <c r="ZY23" s="402">
        <v>7139058.0240000002</v>
      </c>
      <c r="ZZ23" s="402">
        <v>2777515.3679999998</v>
      </c>
      <c r="AAA23" s="402">
        <v>5495038.6799999997</v>
      </c>
      <c r="AAB23" s="402">
        <v>5966413.2359999996</v>
      </c>
      <c r="AAC23" s="402">
        <v>1602477.804</v>
      </c>
      <c r="AAD23" s="402">
        <v>2908199.1359999999</v>
      </c>
      <c r="AAE23" s="402">
        <v>2144347.4039999996</v>
      </c>
      <c r="AAF23" s="402">
        <v>54135893.591999993</v>
      </c>
      <c r="AAG23" s="402">
        <v>2929843.3319999995</v>
      </c>
      <c r="AAH23" s="402">
        <v>12988688.831999999</v>
      </c>
      <c r="AAI23" s="402">
        <v>3351942.1319999998</v>
      </c>
      <c r="AAJ23" s="402">
        <v>2668303.6439999999</v>
      </c>
      <c r="AAK23" s="402">
        <v>10037831.699999999</v>
      </c>
      <c r="AAL23" s="402">
        <v>3479937.0359999998</v>
      </c>
      <c r="AAM23" s="402">
        <v>100828019.59200001</v>
      </c>
      <c r="AAN23" s="402">
        <v>5355245.1479999991</v>
      </c>
      <c r="AAO23" s="402">
        <v>3476979.7800000003</v>
      </c>
      <c r="AAP23" s="402">
        <v>17372214.791999999</v>
      </c>
      <c r="AAQ23" s="402">
        <v>21259516.032000002</v>
      </c>
      <c r="AAR23" s="402">
        <v>3041628.3479999998</v>
      </c>
      <c r="AAS23" s="402">
        <v>4445701.7880000006</v>
      </c>
      <c r="AAT23" s="402">
        <v>5690343.4680000003</v>
      </c>
      <c r="AAU23" s="402">
        <v>13823319.66</v>
      </c>
      <c r="AAV23" s="402">
        <v>2935463.0639999993</v>
      </c>
      <c r="AAW23" s="402">
        <v>12057597.023999998</v>
      </c>
      <c r="AAX23" s="402">
        <v>43700172.084000006</v>
      </c>
      <c r="AAY23" s="402">
        <v>18406034.844000004</v>
      </c>
      <c r="AAZ23" s="402">
        <v>1068109.6440000001</v>
      </c>
      <c r="ABA23" s="402">
        <v>3846942.2039999994</v>
      </c>
      <c r="ABB23" s="402">
        <v>1705948.0320000004</v>
      </c>
      <c r="ABC23" s="402">
        <v>2035322.7000000002</v>
      </c>
      <c r="ABD23" s="402">
        <v>5894859.7799999993</v>
      </c>
      <c r="ABE23" s="402">
        <v>1721824.5360000001</v>
      </c>
      <c r="ABF23" s="402">
        <v>65598440.711999997</v>
      </c>
      <c r="ABG23" s="402">
        <v>72004313.243999988</v>
      </c>
      <c r="ABH23" s="402">
        <v>2118193.5719999997</v>
      </c>
      <c r="ABI23" s="402">
        <v>2873252.6880000001</v>
      </c>
      <c r="ABJ23" s="402">
        <v>3194586.3</v>
      </c>
      <c r="ABK23" s="402">
        <v>2749981.872</v>
      </c>
      <c r="ABL23" s="402">
        <v>2825880.5519999997</v>
      </c>
      <c r="ABM23" s="402">
        <v>54610713.384000003</v>
      </c>
      <c r="ABN23" s="402">
        <v>5434384.1999999993</v>
      </c>
      <c r="ABO23" s="402">
        <v>2662734.3119999995</v>
      </c>
      <c r="ABP23" s="402">
        <v>4923281.3760000002</v>
      </c>
      <c r="ABQ23" s="402">
        <v>9029574.3359999992</v>
      </c>
      <c r="ABR23" s="402">
        <v>3865344.5520000001</v>
      </c>
      <c r="ABS23" s="402">
        <v>2246188.8840000001</v>
      </c>
      <c r="ABT23" s="402">
        <v>3007502.6880000001</v>
      </c>
      <c r="ABU23" s="402">
        <v>640753.848</v>
      </c>
      <c r="ABV23" s="402">
        <v>55446879.071999997</v>
      </c>
      <c r="ABW23" s="402">
        <v>2268509.4600000004</v>
      </c>
      <c r="ABX23" s="402">
        <v>6899560.7400000002</v>
      </c>
      <c r="ABY23" s="402">
        <v>4028297.1239999994</v>
      </c>
      <c r="ABZ23" s="402">
        <v>2925811.5240000002</v>
      </c>
      <c r="ACA23" s="402">
        <v>11507252.544</v>
      </c>
      <c r="ACB23" s="402">
        <v>3158637.78</v>
      </c>
      <c r="ACC23" s="402">
        <v>3291898.764</v>
      </c>
      <c r="ACD23" s="402">
        <v>3470841.12</v>
      </c>
      <c r="ACE23" s="402">
        <v>7835349.7680000002</v>
      </c>
      <c r="ACF23" s="402">
        <v>2953336.392</v>
      </c>
      <c r="ACG23" s="402">
        <v>109648109.36399999</v>
      </c>
      <c r="ACH23" s="402">
        <v>2259135.6</v>
      </c>
      <c r="ACI23" s="402">
        <v>3927311.2679999997</v>
      </c>
      <c r="ACJ23" s="402">
        <v>10266244.368000001</v>
      </c>
      <c r="ACK23" s="402">
        <v>4745601.8279999988</v>
      </c>
      <c r="ACL23" s="402">
        <v>4704459.0839999998</v>
      </c>
      <c r="ACM23" s="402">
        <v>3305294.1959999995</v>
      </c>
      <c r="ACN23" s="402">
        <v>28202366.531999998</v>
      </c>
      <c r="ACO23" s="402">
        <v>42838726.439999998</v>
      </c>
      <c r="ACP23" s="402">
        <v>3656039.4359999998</v>
      </c>
      <c r="ACQ23" s="402">
        <v>6155773.392</v>
      </c>
      <c r="ACR23" s="402">
        <v>7980398.7240000004</v>
      </c>
      <c r="ACS23" s="402">
        <v>4905967.7040000008</v>
      </c>
      <c r="ACT23" s="402">
        <v>20187622.055999998</v>
      </c>
      <c r="ACU23" s="402">
        <v>5283182.6880000001</v>
      </c>
      <c r="ACV23" s="402">
        <v>2806506.2640000004</v>
      </c>
      <c r="ACW23" s="402">
        <v>1364464.9679999999</v>
      </c>
      <c r="ACX23" s="402">
        <v>2262526.5239999997</v>
      </c>
      <c r="ACY23" s="402">
        <v>2491490.9879999994</v>
      </c>
      <c r="ACZ23" s="402">
        <v>3074303.7719999999</v>
      </c>
      <c r="ADA23" s="402">
        <v>2704273.0920000002</v>
      </c>
      <c r="ADB23" s="402">
        <v>1153248.672</v>
      </c>
      <c r="ADC23" s="402">
        <v>1109276.1599999999</v>
      </c>
      <c r="ADD23" s="402">
        <v>16753689.287999999</v>
      </c>
      <c r="ADE23" s="402">
        <v>24519733.428000007</v>
      </c>
      <c r="ADF23" s="402">
        <v>3234199.4519999996</v>
      </c>
      <c r="ADG23" s="402">
        <v>1581339.6599999997</v>
      </c>
      <c r="ADH23" s="402">
        <v>4591353.9840000002</v>
      </c>
      <c r="ADI23" s="402">
        <v>2121029.94</v>
      </c>
      <c r="ADJ23" s="402">
        <v>3067433.4959999998</v>
      </c>
      <c r="ADK23" s="402">
        <v>2284185.4079999998</v>
      </c>
      <c r="ADL23" s="402">
        <v>3042235.716</v>
      </c>
      <c r="ADM23" s="402">
        <v>113584060.14000002</v>
      </c>
      <c r="ADN23" s="402">
        <v>21006355.163999997</v>
      </c>
      <c r="ADO23" s="402">
        <v>6569622</v>
      </c>
      <c r="ADP23" s="402">
        <v>34293913.524000004</v>
      </c>
      <c r="ADQ23" s="402">
        <v>881142.58800000011</v>
      </c>
      <c r="ADR23" s="402">
        <v>2176741.6679999996</v>
      </c>
      <c r="ADS23" s="402">
        <v>1799057.3879999998</v>
      </c>
      <c r="ADT23" s="402">
        <v>4157290.2359999996</v>
      </c>
      <c r="ADU23" s="402">
        <v>99105781.728</v>
      </c>
      <c r="ADV23" s="402">
        <v>33194450.496000003</v>
      </c>
      <c r="ADW23" s="402">
        <v>20581575.683999997</v>
      </c>
      <c r="ADX23" s="402">
        <v>3573243.66</v>
      </c>
      <c r="ADY23" s="402">
        <v>9663346.2959999982</v>
      </c>
      <c r="ADZ23" s="402">
        <v>7683664.5000000009</v>
      </c>
      <c r="AEA23" s="402">
        <v>3711785.8080000002</v>
      </c>
      <c r="AEB23" s="402">
        <v>4760400.1320000002</v>
      </c>
      <c r="AEC23" s="402">
        <v>2899645.3560000001</v>
      </c>
      <c r="AED23" s="402">
        <v>3222413.1359999999</v>
      </c>
      <c r="AEE23" s="402">
        <v>2002158.2279999999</v>
      </c>
      <c r="AEF23" s="402">
        <v>5264096.5559999999</v>
      </c>
      <c r="AEG23" s="402">
        <v>2788084.548</v>
      </c>
      <c r="AEH23" s="402">
        <v>4178905.2719999999</v>
      </c>
      <c r="AEI23" s="402">
        <v>10384337.939999999</v>
      </c>
      <c r="AEJ23" s="402">
        <v>6959809.6080000009</v>
      </c>
      <c r="AEK23" s="402">
        <v>2631198.9360000002</v>
      </c>
      <c r="AEL23" s="402">
        <v>16943060.064000003</v>
      </c>
      <c r="AEM23" s="402">
        <v>4191358.9560000002</v>
      </c>
      <c r="AEN23" s="402">
        <v>5914623.2640000004</v>
      </c>
      <c r="AEO23" s="402">
        <v>59161578.671999998</v>
      </c>
      <c r="AEP23" s="402">
        <v>8998500.0600000005</v>
      </c>
      <c r="AEQ23" s="402">
        <v>5671372.1999999993</v>
      </c>
      <c r="AER23" s="402">
        <v>5901433.2240000004</v>
      </c>
      <c r="AES23" s="402">
        <v>5948134.8959999988</v>
      </c>
      <c r="AET23" s="402">
        <v>16484758.704</v>
      </c>
      <c r="AEU23" s="402">
        <v>2377338.0719999997</v>
      </c>
      <c r="AEV23" s="402">
        <v>2250419.8199999998</v>
      </c>
      <c r="AEW23" s="402">
        <v>5765659.5120000001</v>
      </c>
      <c r="AEX23" s="402">
        <v>5052939.2879999997</v>
      </c>
      <c r="AEY23" s="402">
        <v>51050049.924000002</v>
      </c>
      <c r="AEZ23" s="402">
        <v>25989993.767999999</v>
      </c>
      <c r="AFA23" s="402">
        <v>13948968.203999998</v>
      </c>
      <c r="AFB23" s="402">
        <v>3421933.02</v>
      </c>
      <c r="AFC23" s="402">
        <v>6845613.2400000002</v>
      </c>
      <c r="AFD23" s="402">
        <v>6090855.5159999998</v>
      </c>
      <c r="AFE23" s="402">
        <v>4229068.0080000004</v>
      </c>
      <c r="AFF23" s="402">
        <v>3904098.2879999997</v>
      </c>
      <c r="AFG23" s="402">
        <v>2278692.42</v>
      </c>
      <c r="AFH23" s="402">
        <v>4995240.8160000006</v>
      </c>
      <c r="AFI23" s="402">
        <v>5598060.3600000003</v>
      </c>
      <c r="AFJ23" s="402">
        <v>7866829.5239999993</v>
      </c>
      <c r="AFK23" s="402">
        <v>8928398.9039999992</v>
      </c>
      <c r="AFL23" s="402">
        <v>35557754.724000007</v>
      </c>
      <c r="AFM23" s="402">
        <v>4732884.7560000001</v>
      </c>
      <c r="AFN23" s="402">
        <v>2699767.8840000005</v>
      </c>
      <c r="AFO23" s="402">
        <v>2249816.7960000001</v>
      </c>
      <c r="AFP23" s="402">
        <v>4447054.3440000005</v>
      </c>
      <c r="AFQ23" s="402">
        <v>3375174.4199999995</v>
      </c>
      <c r="AFR23" s="402">
        <v>2448808.2000000002</v>
      </c>
      <c r="AFS23" s="402">
        <v>8498908.3320000004</v>
      </c>
      <c r="AFT23" s="402">
        <v>5599294.6919999998</v>
      </c>
      <c r="AFU23" s="402">
        <v>1513688.112</v>
      </c>
      <c r="AFV23" s="402">
        <v>3360483.9839999997</v>
      </c>
      <c r="AFW23" s="402">
        <v>1911740.4240000001</v>
      </c>
      <c r="AFX23" s="402">
        <v>34122652.872000001</v>
      </c>
      <c r="AFY23" s="402">
        <v>2310027.7439999999</v>
      </c>
      <c r="AFZ23" s="402">
        <v>3535819.2240000004</v>
      </c>
      <c r="AGA23" s="402">
        <v>2868111.4079999998</v>
      </c>
      <c r="AGB23" s="402">
        <v>27006882.084000003</v>
      </c>
      <c r="AGC23" s="402">
        <v>6228802.2599999998</v>
      </c>
      <c r="AGD23" s="402">
        <v>2231990.4</v>
      </c>
      <c r="AGE23" s="402">
        <v>3239644.6560000004</v>
      </c>
      <c r="AGF23" s="402">
        <v>3188017.392</v>
      </c>
      <c r="AGG23" s="402">
        <v>2368738.8000000003</v>
      </c>
      <c r="AGH23" s="402">
        <v>3441852.4559999998</v>
      </c>
      <c r="AGI23" s="402">
        <v>60146031.827999994</v>
      </c>
      <c r="AGJ23" s="402">
        <v>12877863.299999999</v>
      </c>
      <c r="AGK23" s="402">
        <v>3662925.804</v>
      </c>
      <c r="AGL23" s="402">
        <v>3089839.3080000002</v>
      </c>
      <c r="AGM23" s="402">
        <v>6528827.3880000003</v>
      </c>
      <c r="AGN23" s="402">
        <v>6619250.0520000011</v>
      </c>
      <c r="AGO23" s="402">
        <v>2579768.4720000001</v>
      </c>
      <c r="AGP23" s="402">
        <v>3033897.18</v>
      </c>
      <c r="AGQ23" s="402">
        <v>158429557.704</v>
      </c>
      <c r="AGR23" s="402">
        <v>123516480.73200001</v>
      </c>
      <c r="AGS23" s="402">
        <v>4068829.9080000003</v>
      </c>
      <c r="AGT23" s="402">
        <v>4573657.6800000006</v>
      </c>
      <c r="AGU23" s="402">
        <v>17244712.439999998</v>
      </c>
      <c r="AGV23" s="402">
        <v>8620841.5800000001</v>
      </c>
      <c r="AGW23" s="402">
        <v>9514215.9719999991</v>
      </c>
      <c r="AGX23" s="402">
        <v>8160391.7640000004</v>
      </c>
      <c r="AGY23" s="402">
        <v>1976562.804</v>
      </c>
      <c r="AGZ23" s="402">
        <v>4349220.3719999995</v>
      </c>
      <c r="AHA23" s="402">
        <v>7089586.6920000007</v>
      </c>
      <c r="AHB23" s="402">
        <v>3807948.6599999997</v>
      </c>
      <c r="AHC23" s="402">
        <v>6955162.7640000004</v>
      </c>
      <c r="AHD23" s="402">
        <v>3712135.9680000003</v>
      </c>
      <c r="AHE23" s="402">
        <v>5917335.6719999984</v>
      </c>
      <c r="AHF23" s="402">
        <v>4247094.3480000002</v>
      </c>
      <c r="AHG23" s="402">
        <v>4126816.548</v>
      </c>
      <c r="AHH23" s="402">
        <v>39101017.788000003</v>
      </c>
      <c r="AHI23" s="402">
        <v>4929408.8999999994</v>
      </c>
      <c r="AHJ23" s="402">
        <v>3470623.9560000002</v>
      </c>
      <c r="AHK23" s="402">
        <v>5232970.32</v>
      </c>
      <c r="AHL23" s="402">
        <v>9336499.3920000009</v>
      </c>
      <c r="AHM23" s="402">
        <v>4570506.4799999995</v>
      </c>
      <c r="AHN23" s="402">
        <v>3035538.324</v>
      </c>
    </row>
    <row r="24" spans="1:902">
      <c r="A24" s="400" t="s">
        <v>35</v>
      </c>
      <c r="B24" s="401" t="s">
        <v>36</v>
      </c>
      <c r="C24" s="402">
        <v>45889760.471999988</v>
      </c>
      <c r="D24" s="402">
        <v>10095835.464000002</v>
      </c>
      <c r="E24" s="402">
        <v>1267871.5559999999</v>
      </c>
      <c r="F24" s="402">
        <v>4346544.3</v>
      </c>
      <c r="G24" s="402">
        <v>2182701.7319999998</v>
      </c>
      <c r="H24" s="402">
        <v>2652274.2960000001</v>
      </c>
      <c r="I24" s="402">
        <v>1447317.3840000001</v>
      </c>
      <c r="J24" s="402">
        <v>12058076.76</v>
      </c>
      <c r="K24" s="402">
        <v>3164195.7</v>
      </c>
      <c r="L24" s="402">
        <v>1269951.7439999999</v>
      </c>
      <c r="M24" s="402">
        <v>6683913.3839999996</v>
      </c>
      <c r="N24" s="402">
        <v>2245503.0959999999</v>
      </c>
      <c r="O24" s="402">
        <v>6882984.6239999998</v>
      </c>
      <c r="P24" s="402">
        <v>3840189.4439999992</v>
      </c>
      <c r="Q24" s="402">
        <v>2704703.7000000007</v>
      </c>
      <c r="R24" s="402">
        <v>1524064.5119999999</v>
      </c>
      <c r="S24" s="402">
        <v>1791314.2559999998</v>
      </c>
      <c r="T24" s="402">
        <v>2460915.8880000003</v>
      </c>
      <c r="U24" s="402">
        <v>1409296.848</v>
      </c>
      <c r="V24" s="402">
        <v>1806463.0079999999</v>
      </c>
      <c r="W24" s="402">
        <v>1750569.3120000002</v>
      </c>
      <c r="X24" s="402">
        <v>1204389.996</v>
      </c>
      <c r="Y24" s="402">
        <v>959944.11600000004</v>
      </c>
      <c r="Z24" s="402">
        <v>889895.25599999994</v>
      </c>
      <c r="AA24" s="402">
        <v>55239477.636</v>
      </c>
      <c r="AB24" s="402">
        <v>3251913.2280000001</v>
      </c>
      <c r="AC24" s="402">
        <v>5245091.3880000003</v>
      </c>
      <c r="AD24" s="402">
        <v>1910893.824</v>
      </c>
      <c r="AE24" s="402">
        <v>10960854.204000002</v>
      </c>
      <c r="AF24" s="402">
        <v>2517611.7960000001</v>
      </c>
      <c r="AG24" s="402">
        <v>7483391.6399999997</v>
      </c>
      <c r="AH24" s="402">
        <v>3089361.0840000003</v>
      </c>
      <c r="AI24" s="402">
        <v>3342995.0640000002</v>
      </c>
      <c r="AJ24" s="402">
        <v>2556693.4680000003</v>
      </c>
      <c r="AK24" s="402">
        <v>1746151.1040000003</v>
      </c>
      <c r="AL24" s="402">
        <v>1920566.4479999996</v>
      </c>
      <c r="AM24" s="402">
        <v>1694972.9520000003</v>
      </c>
      <c r="AN24" s="402">
        <v>1635631.1159999997</v>
      </c>
      <c r="AO24" s="402">
        <v>1626768.4439999999</v>
      </c>
      <c r="AP24" s="402">
        <v>3565426.8960000002</v>
      </c>
      <c r="AQ24" s="402">
        <v>3872391.7919999999</v>
      </c>
      <c r="AR24" s="402">
        <v>651435.07199999993</v>
      </c>
      <c r="AS24" s="402">
        <v>24330457.512000002</v>
      </c>
      <c r="AT24" s="402">
        <v>2967697.1520000002</v>
      </c>
      <c r="AU24" s="402">
        <v>3017303.6400000006</v>
      </c>
      <c r="AV24" s="402">
        <v>3364062.9480000003</v>
      </c>
      <c r="AW24" s="402">
        <v>2426345.676</v>
      </c>
      <c r="AX24" s="402">
        <v>1632523.6680000003</v>
      </c>
      <c r="AY24" s="402">
        <v>2077819.2959999996</v>
      </c>
      <c r="AZ24" s="402">
        <v>2720970.2399999998</v>
      </c>
      <c r="BA24" s="402">
        <v>9520703.027999999</v>
      </c>
      <c r="BB24" s="402">
        <v>1241063.172</v>
      </c>
      <c r="BC24" s="402">
        <v>2848355.8800000004</v>
      </c>
      <c r="BD24" s="402">
        <v>5989593.0839999989</v>
      </c>
      <c r="BE24" s="402">
        <v>1100176.476</v>
      </c>
      <c r="BF24" s="402">
        <v>1532740.3440000003</v>
      </c>
      <c r="BG24" s="402">
        <v>1807858.9200000002</v>
      </c>
      <c r="BH24" s="402">
        <v>20490582.876000002</v>
      </c>
      <c r="BI24" s="402">
        <v>1216866.4080000003</v>
      </c>
      <c r="BJ24" s="402">
        <v>865985.95200000016</v>
      </c>
      <c r="BK24" s="402">
        <v>2054411.4</v>
      </c>
      <c r="BL24" s="402">
        <v>2557791.6839999994</v>
      </c>
      <c r="BM24" s="402">
        <v>3407978.9880000004</v>
      </c>
      <c r="BN24" s="402">
        <v>1433692.5240000002</v>
      </c>
      <c r="BO24" s="402">
        <v>1393021.1040000001</v>
      </c>
      <c r="BP24" s="402">
        <v>1106043.6599999999</v>
      </c>
      <c r="BQ24" s="402">
        <v>1204230.3480000002</v>
      </c>
      <c r="BR24" s="402">
        <v>753507.17999999993</v>
      </c>
      <c r="BS24" s="402">
        <v>976175.47199999983</v>
      </c>
      <c r="BT24" s="402">
        <v>6175265.5320000006</v>
      </c>
      <c r="BU24" s="402">
        <v>1024378.716</v>
      </c>
      <c r="BV24" s="402">
        <v>578522.2919999999</v>
      </c>
      <c r="BW24" s="402">
        <v>20472611.100000001</v>
      </c>
      <c r="BX24" s="402">
        <v>9539767.1400000006</v>
      </c>
      <c r="BY24" s="402">
        <v>3239140.9560000007</v>
      </c>
      <c r="BZ24" s="402">
        <v>1031928.1319999999</v>
      </c>
      <c r="CA24" s="402">
        <v>2711941.0319999992</v>
      </c>
      <c r="CB24" s="402">
        <v>2362079.6160000004</v>
      </c>
      <c r="CC24" s="402">
        <v>1411155.804</v>
      </c>
      <c r="CD24" s="402">
        <v>116312.71199999998</v>
      </c>
      <c r="CE24" s="402">
        <v>243493.59599999999</v>
      </c>
      <c r="CF24" s="402">
        <v>56131264.320000008</v>
      </c>
      <c r="CG24" s="402">
        <v>2657414.1</v>
      </c>
      <c r="CH24" s="402">
        <v>6931292.3399999989</v>
      </c>
      <c r="CI24" s="402">
        <v>1612862.4720000001</v>
      </c>
      <c r="CJ24" s="402">
        <v>1898153.5080000001</v>
      </c>
      <c r="CK24" s="402">
        <v>1995656.196</v>
      </c>
      <c r="CL24" s="402">
        <v>2128344.6960000005</v>
      </c>
      <c r="CM24" s="402">
        <v>5377746.9239999996</v>
      </c>
      <c r="CN24" s="402">
        <v>1285294.8599999999</v>
      </c>
      <c r="CO24" s="402">
        <v>1688255.3879999998</v>
      </c>
      <c r="CP24" s="402">
        <v>1818124.7040000001</v>
      </c>
      <c r="CQ24" s="402">
        <v>2250783.9479999999</v>
      </c>
      <c r="CR24" s="402">
        <v>1607177.6880000003</v>
      </c>
      <c r="CS24" s="402">
        <v>20246636.004000001</v>
      </c>
      <c r="CT24" s="402">
        <v>1735168.692</v>
      </c>
      <c r="CU24" s="402">
        <v>1801938.2520000001</v>
      </c>
      <c r="CV24" s="402">
        <v>3454209.6240000003</v>
      </c>
      <c r="CW24" s="402">
        <v>1423818.0360000001</v>
      </c>
      <c r="CX24" s="402">
        <v>3035932.7280000001</v>
      </c>
      <c r="CY24" s="402">
        <v>1819273.3440000003</v>
      </c>
      <c r="CZ24" s="402">
        <v>744884.07600000012</v>
      </c>
      <c r="DA24" s="402">
        <v>29665053.924000002</v>
      </c>
      <c r="DB24" s="402">
        <v>4052850.8039999995</v>
      </c>
      <c r="DC24" s="402">
        <v>8505998.9639999997</v>
      </c>
      <c r="DD24" s="402">
        <v>16254685.716</v>
      </c>
      <c r="DE24" s="402">
        <v>3437543.5319999997</v>
      </c>
      <c r="DF24" s="402">
        <v>5022283.5119999992</v>
      </c>
      <c r="DG24" s="402">
        <v>3670169.0879999995</v>
      </c>
      <c r="DH24" s="402">
        <v>682002.5399999998</v>
      </c>
      <c r="DI24" s="402">
        <v>2827595.784</v>
      </c>
      <c r="DJ24" s="402">
        <v>1233492.9479999999</v>
      </c>
      <c r="DK24" s="402">
        <v>6471600.8279999997</v>
      </c>
      <c r="DL24" s="402">
        <v>14747674.752000002</v>
      </c>
      <c r="DM24" s="402">
        <v>26383837.452</v>
      </c>
      <c r="DN24" s="402">
        <v>2529840.6359999999</v>
      </c>
      <c r="DO24" s="402">
        <v>1882684.6320000002</v>
      </c>
      <c r="DP24" s="402">
        <v>3724292.5560000003</v>
      </c>
      <c r="DQ24" s="402">
        <v>3062738.4</v>
      </c>
      <c r="DR24" s="402">
        <v>2468072.3279999997</v>
      </c>
      <c r="DS24" s="402">
        <v>2938170.2280000001</v>
      </c>
      <c r="DT24" s="402">
        <v>1273679.3159999999</v>
      </c>
      <c r="DU24" s="402">
        <v>73045290.420000017</v>
      </c>
      <c r="DV24" s="402">
        <v>2725668.4560000007</v>
      </c>
      <c r="DW24" s="402">
        <v>3815775.7559999991</v>
      </c>
      <c r="DX24" s="402">
        <v>3627594.3840000001</v>
      </c>
      <c r="DY24" s="402">
        <v>3755496.804</v>
      </c>
      <c r="DZ24" s="402">
        <v>3904417.5480000004</v>
      </c>
      <c r="EA24" s="402">
        <v>5490870.635999999</v>
      </c>
      <c r="EB24" s="402">
        <v>3335628.5999999996</v>
      </c>
      <c r="EC24" s="402">
        <v>4543077.5879999986</v>
      </c>
      <c r="ED24" s="402">
        <v>12589499.088000003</v>
      </c>
      <c r="EE24" s="402">
        <v>13241689.907999998</v>
      </c>
      <c r="EF24" s="402">
        <v>3059850.852</v>
      </c>
      <c r="EG24" s="402">
        <v>2751007.32</v>
      </c>
      <c r="EH24" s="402">
        <v>2278604.04</v>
      </c>
      <c r="EI24" s="402">
        <v>2948408.6520000002</v>
      </c>
      <c r="EJ24" s="402">
        <v>4459940.7720000008</v>
      </c>
      <c r="EK24" s="402">
        <v>1594189.2959999999</v>
      </c>
      <c r="EL24" s="402">
        <v>2937097.1160000004</v>
      </c>
      <c r="EM24" s="402">
        <v>33240859.884000003</v>
      </c>
      <c r="EN24" s="402">
        <v>2954256.0720000002</v>
      </c>
      <c r="EO24" s="402">
        <v>1861853.5559999999</v>
      </c>
      <c r="EP24" s="402">
        <v>2553090.2279999997</v>
      </c>
      <c r="EQ24" s="402">
        <v>1644434.976</v>
      </c>
      <c r="ER24" s="402">
        <v>1000829.436</v>
      </c>
      <c r="ES24" s="402">
        <v>4034165.148</v>
      </c>
      <c r="ET24" s="402">
        <v>3388466.5199999996</v>
      </c>
      <c r="EU24" s="402">
        <v>1495867.4159999997</v>
      </c>
      <c r="EV24" s="402">
        <v>19615869.216000002</v>
      </c>
      <c r="EW24" s="402">
        <v>1589428.7040000001</v>
      </c>
      <c r="EX24" s="402">
        <v>2667487.7040000004</v>
      </c>
      <c r="EY24" s="402">
        <v>4180542.5520000001</v>
      </c>
      <c r="EZ24" s="402">
        <v>5045916.2280000001</v>
      </c>
      <c r="FA24" s="402">
        <v>4255461.4079999989</v>
      </c>
      <c r="FB24" s="402">
        <v>3835744.7880000006</v>
      </c>
      <c r="FC24" s="402">
        <v>2472919.656</v>
      </c>
      <c r="FD24" s="402">
        <v>2286351.2399999998</v>
      </c>
      <c r="FE24" s="402">
        <v>1881012.7799999998</v>
      </c>
      <c r="FF24" s="402">
        <v>1847618.0519999999</v>
      </c>
      <c r="FG24" s="402">
        <v>1231637.2200000002</v>
      </c>
      <c r="FH24" s="402">
        <v>26474034.984000001</v>
      </c>
      <c r="FI24" s="402">
        <v>1642057.5360000003</v>
      </c>
      <c r="FJ24" s="402">
        <v>2786386.4640000002</v>
      </c>
      <c r="FK24" s="402">
        <v>1843263.9360000002</v>
      </c>
      <c r="FL24" s="402">
        <v>3645660.8759999997</v>
      </c>
      <c r="FM24" s="402">
        <v>3209245.2000000007</v>
      </c>
      <c r="FN24" s="402">
        <v>1231288.4040000003</v>
      </c>
      <c r="FO24" s="402">
        <v>465625.52399999998</v>
      </c>
      <c r="FP24" s="402">
        <v>34823453.039999999</v>
      </c>
      <c r="FQ24" s="402">
        <v>1919990.1720000003</v>
      </c>
      <c r="FR24" s="402">
        <v>4458018.324</v>
      </c>
      <c r="FS24" s="402">
        <v>4256238.0240000011</v>
      </c>
      <c r="FT24" s="402">
        <v>3759471.7679999997</v>
      </c>
      <c r="FU24" s="402">
        <v>3191736.7559999996</v>
      </c>
      <c r="FV24" s="402">
        <v>6532750.3199999994</v>
      </c>
      <c r="FW24" s="402">
        <v>3721531.0919999997</v>
      </c>
      <c r="FX24" s="402">
        <v>3841169.0639999998</v>
      </c>
      <c r="FY24" s="402">
        <v>2369228.2439999999</v>
      </c>
      <c r="FZ24" s="402">
        <v>5717107.0919999992</v>
      </c>
      <c r="GA24" s="402">
        <v>2563252.7039999999</v>
      </c>
      <c r="GB24" s="402">
        <v>1729071.3</v>
      </c>
      <c r="GC24" s="402">
        <v>650220.20400000003</v>
      </c>
      <c r="GD24" s="402">
        <v>21752743.991999999</v>
      </c>
      <c r="GE24" s="402">
        <v>1669853.16</v>
      </c>
      <c r="GF24" s="402">
        <v>1825091.6639999999</v>
      </c>
      <c r="GG24" s="402">
        <v>5387494.5479999986</v>
      </c>
      <c r="GH24" s="402">
        <v>2789251.0800000005</v>
      </c>
      <c r="GI24" s="402">
        <v>2772730.0440000002</v>
      </c>
      <c r="GJ24" s="402">
        <v>2794620.54</v>
      </c>
      <c r="GK24" s="402">
        <v>5520783.7319999989</v>
      </c>
      <c r="GL24" s="402">
        <v>2152869.9600000004</v>
      </c>
      <c r="GM24" s="402">
        <v>944732.41200000013</v>
      </c>
      <c r="GN24" s="402">
        <v>816947.4360000001</v>
      </c>
      <c r="GO24" s="402">
        <v>645512.97600000002</v>
      </c>
      <c r="GP24" s="402">
        <v>16366002.347999999</v>
      </c>
      <c r="GQ24" s="402">
        <v>5433606.7560000001</v>
      </c>
      <c r="GR24" s="402">
        <v>2332438.2120000003</v>
      </c>
      <c r="GS24" s="402">
        <v>5459372.3400000008</v>
      </c>
      <c r="GT24" s="402">
        <v>1229566.8599999999</v>
      </c>
      <c r="GU24" s="402">
        <v>2680323.6839999994</v>
      </c>
      <c r="GV24" s="402">
        <v>3748640.64</v>
      </c>
      <c r="GW24" s="402">
        <v>1676692.692</v>
      </c>
      <c r="GX24" s="402">
        <v>18241340.664000001</v>
      </c>
      <c r="GY24" s="402">
        <v>2932177.86</v>
      </c>
      <c r="GZ24" s="402">
        <v>4582818.9119999995</v>
      </c>
      <c r="HA24" s="402">
        <v>2821616.1119999997</v>
      </c>
      <c r="HB24" s="402">
        <v>37944584.280000009</v>
      </c>
      <c r="HC24" s="402">
        <v>4185864.8160000001</v>
      </c>
      <c r="HD24" s="402">
        <v>5041055.6159999995</v>
      </c>
      <c r="HE24" s="402">
        <v>4850192.0160000017</v>
      </c>
      <c r="HF24" s="402">
        <v>4464327.3120000008</v>
      </c>
      <c r="HG24" s="402">
        <v>6095621.9280000012</v>
      </c>
      <c r="HH24" s="402">
        <v>1562289.0959999999</v>
      </c>
      <c r="HI24" s="402">
        <v>31500699.564000003</v>
      </c>
      <c r="HJ24" s="402">
        <v>4362982.188000001</v>
      </c>
      <c r="HK24" s="402">
        <v>4226088.6720000003</v>
      </c>
      <c r="HL24" s="402">
        <v>2935300.3320000004</v>
      </c>
      <c r="HM24" s="402">
        <v>2389140.264</v>
      </c>
      <c r="HN24" s="402">
        <v>2315362.4039999996</v>
      </c>
      <c r="HO24" s="402">
        <v>3325456.3559999992</v>
      </c>
      <c r="HP24" s="402">
        <v>1979446.8599999999</v>
      </c>
      <c r="HQ24" s="402">
        <v>33270044.616000008</v>
      </c>
      <c r="HR24" s="402">
        <v>16747708.596000001</v>
      </c>
      <c r="HS24" s="402">
        <v>2878436.0520000001</v>
      </c>
      <c r="HT24" s="402">
        <v>2258560.3200000003</v>
      </c>
      <c r="HU24" s="402">
        <v>1706707.9920000001</v>
      </c>
      <c r="HV24" s="402">
        <v>1714012.5599999998</v>
      </c>
      <c r="HW24" s="402">
        <v>6500528.1000000015</v>
      </c>
      <c r="HX24" s="402">
        <v>2119118.4120000005</v>
      </c>
      <c r="HY24" s="402">
        <v>2402334.6360000004</v>
      </c>
      <c r="HZ24" s="402">
        <v>2691748.9440000001</v>
      </c>
      <c r="IA24" s="402">
        <v>1946380.5120000001</v>
      </c>
      <c r="IB24" s="402">
        <v>4090187.4239999996</v>
      </c>
      <c r="IC24" s="402">
        <v>1268813.5080000001</v>
      </c>
      <c r="ID24" s="402">
        <v>2791665.7080000001</v>
      </c>
      <c r="IE24" s="402">
        <v>1740659.5680000002</v>
      </c>
      <c r="IF24" s="402">
        <v>1578691.2960000003</v>
      </c>
      <c r="IG24" s="402">
        <v>29729705.723999996</v>
      </c>
      <c r="IH24" s="402">
        <v>12894752.112</v>
      </c>
      <c r="II24" s="402">
        <v>3648741.5280000004</v>
      </c>
      <c r="IJ24" s="402">
        <v>5194378.7879999997</v>
      </c>
      <c r="IK24" s="402">
        <v>8080720.4880000008</v>
      </c>
      <c r="IL24" s="402">
        <v>2641149.1559999995</v>
      </c>
      <c r="IM24" s="402">
        <v>2368560.5640000002</v>
      </c>
      <c r="IN24" s="402">
        <v>1895564.3760000002</v>
      </c>
      <c r="IO24" s="402">
        <v>1648274.9279999998</v>
      </c>
      <c r="IP24" s="402">
        <v>2226844.4760000003</v>
      </c>
      <c r="IQ24" s="402">
        <v>2073497.0999999999</v>
      </c>
      <c r="IR24" s="402">
        <v>43585800.551999986</v>
      </c>
      <c r="IS24" s="402">
        <v>16673274.947999999</v>
      </c>
      <c r="IT24" s="402">
        <v>4967395.1040000003</v>
      </c>
      <c r="IU24" s="402">
        <v>3641780.2200000007</v>
      </c>
      <c r="IV24" s="402">
        <v>2284626.6120000002</v>
      </c>
      <c r="IW24" s="402">
        <v>1431509.2079999999</v>
      </c>
      <c r="IX24" s="402">
        <v>2686882.2479999997</v>
      </c>
      <c r="IY24" s="402">
        <v>1220111.7720000001</v>
      </c>
      <c r="IZ24" s="402">
        <v>1899494.5199999998</v>
      </c>
      <c r="JA24" s="402">
        <v>2788161.3239999996</v>
      </c>
      <c r="JB24" s="402">
        <v>2008613.0279999999</v>
      </c>
      <c r="JC24" s="402">
        <v>1549958.1239999996</v>
      </c>
      <c r="JD24" s="402">
        <v>16491046.728</v>
      </c>
      <c r="JE24" s="402">
        <v>8516811.2520000003</v>
      </c>
      <c r="JF24" s="402">
        <v>1881008.7480000001</v>
      </c>
      <c r="JG24" s="402">
        <v>1521193.38</v>
      </c>
      <c r="JH24" s="402">
        <v>1556309.784</v>
      </c>
      <c r="JI24" s="402">
        <v>1181588.5320000001</v>
      </c>
      <c r="JJ24" s="402">
        <v>20667334.655999996</v>
      </c>
      <c r="JK24" s="402">
        <v>2109815.3880000003</v>
      </c>
      <c r="JL24" s="402">
        <v>1998400.9559999995</v>
      </c>
      <c r="JM24" s="402">
        <v>3379692.4679999999</v>
      </c>
      <c r="JN24" s="402">
        <v>2377593.0120000001</v>
      </c>
      <c r="JO24" s="402">
        <v>4646913.9840000011</v>
      </c>
      <c r="JP24" s="402">
        <v>2146907.2919999999</v>
      </c>
      <c r="JQ24" s="402">
        <v>30983244.552000001</v>
      </c>
      <c r="JR24" s="402">
        <v>2837725.6680000005</v>
      </c>
      <c r="JS24" s="402">
        <v>1473489.4080000001</v>
      </c>
      <c r="JT24" s="402">
        <v>6892593.54</v>
      </c>
      <c r="JU24" s="402">
        <v>5557053.8280000007</v>
      </c>
      <c r="JV24" s="402">
        <v>3162275.2439999995</v>
      </c>
      <c r="JW24" s="402">
        <v>2796507.66</v>
      </c>
      <c r="JX24" s="402">
        <v>2185662.4440000001</v>
      </c>
      <c r="JY24" s="402">
        <v>29876039.244000003</v>
      </c>
      <c r="JZ24" s="402">
        <v>13279559.928000001</v>
      </c>
      <c r="KA24" s="402">
        <v>2748413.3159999996</v>
      </c>
      <c r="KB24" s="402">
        <v>1330464.6240000001</v>
      </c>
      <c r="KC24" s="402">
        <v>3414011.1239999998</v>
      </c>
      <c r="KD24" s="402">
        <v>934884.93599999999</v>
      </c>
      <c r="KE24" s="402">
        <v>9461251.3919999972</v>
      </c>
      <c r="KF24" s="402">
        <v>3947605.5720000006</v>
      </c>
      <c r="KG24" s="402">
        <v>2561490.1199999996</v>
      </c>
      <c r="KH24" s="402">
        <v>3309178.7640000004</v>
      </c>
      <c r="KI24" s="402">
        <v>2362584.54</v>
      </c>
      <c r="KJ24" s="402">
        <v>2742335.6520000002</v>
      </c>
      <c r="KK24" s="402">
        <v>2746501.8000000007</v>
      </c>
      <c r="KL24" s="402">
        <v>827052.924</v>
      </c>
      <c r="KM24" s="402">
        <v>1603566.612</v>
      </c>
      <c r="KN24" s="402">
        <v>38976355.524000004</v>
      </c>
      <c r="KO24" s="402">
        <v>6337310.796000001</v>
      </c>
      <c r="KP24" s="402">
        <v>2956530.1319999998</v>
      </c>
      <c r="KQ24" s="402">
        <v>3406256.3759999997</v>
      </c>
      <c r="KR24" s="402">
        <v>3298743.9239999996</v>
      </c>
      <c r="KS24" s="402">
        <v>3456010.9920000006</v>
      </c>
      <c r="KT24" s="402">
        <v>12442862.148</v>
      </c>
      <c r="KU24" s="402">
        <v>1924007.2319999998</v>
      </c>
      <c r="KV24" s="402">
        <v>2272630.3079999997</v>
      </c>
      <c r="KW24" s="402">
        <v>19236762.984000001</v>
      </c>
      <c r="KX24" s="402">
        <v>2621328.6720000003</v>
      </c>
      <c r="KY24" s="402">
        <v>3648180.5520000006</v>
      </c>
      <c r="KZ24" s="402">
        <v>7891713.9719999991</v>
      </c>
      <c r="LA24" s="402">
        <v>1831185.0360000001</v>
      </c>
      <c r="LB24" s="402">
        <v>3642059.3639999991</v>
      </c>
      <c r="LC24" s="402">
        <v>35589541.631999999</v>
      </c>
      <c r="LD24" s="402">
        <v>3743147.0400000005</v>
      </c>
      <c r="LE24" s="402">
        <v>41055256.21199999</v>
      </c>
      <c r="LF24" s="402">
        <v>15512873.112</v>
      </c>
      <c r="LG24" s="402">
        <v>13440382.463999996</v>
      </c>
      <c r="LH24" s="402">
        <v>15970712.700000001</v>
      </c>
      <c r="LI24" s="402">
        <v>3700370.2080000001</v>
      </c>
      <c r="LJ24" s="402">
        <v>2234040.3000000003</v>
      </c>
      <c r="LK24" s="402">
        <v>2640290.8079999997</v>
      </c>
      <c r="LL24" s="402">
        <v>3532449.0120000001</v>
      </c>
      <c r="LM24" s="402">
        <v>1159589.3160000001</v>
      </c>
      <c r="LN24" s="402">
        <v>3409548.3959999997</v>
      </c>
      <c r="LO24" s="402">
        <v>1069705.608</v>
      </c>
      <c r="LP24" s="402">
        <v>17045405.711999997</v>
      </c>
      <c r="LQ24" s="402">
        <v>4536228.6839999994</v>
      </c>
      <c r="LR24" s="402">
        <v>2623898.3759999997</v>
      </c>
      <c r="LS24" s="402">
        <v>52776902.531999998</v>
      </c>
      <c r="LT24" s="402">
        <v>23354649.971999999</v>
      </c>
      <c r="LU24" s="402">
        <v>35515280.507999994</v>
      </c>
      <c r="LV24" s="402">
        <v>15099216.083999999</v>
      </c>
      <c r="LW24" s="402">
        <v>6081038.1839999994</v>
      </c>
      <c r="LX24" s="402">
        <v>6088005.9000000004</v>
      </c>
      <c r="LY24" s="402">
        <v>3017047.3679999998</v>
      </c>
      <c r="LZ24" s="402">
        <v>4001255.412</v>
      </c>
      <c r="MA24" s="402">
        <v>3304917.6240000003</v>
      </c>
      <c r="MB24" s="402">
        <v>3765269.8800000008</v>
      </c>
      <c r="MC24" s="402">
        <v>11987586.347999999</v>
      </c>
      <c r="MD24" s="402">
        <v>2616842.8079999997</v>
      </c>
      <c r="ME24" s="402">
        <v>46556427.372000009</v>
      </c>
      <c r="MF24" s="402">
        <v>3203390.9279999998</v>
      </c>
      <c r="MG24" s="402">
        <v>1557935.2079999999</v>
      </c>
      <c r="MH24" s="402">
        <v>2011260.156</v>
      </c>
      <c r="MI24" s="402">
        <v>1279856.6760000002</v>
      </c>
      <c r="MJ24" s="402">
        <v>3108209.4720000001</v>
      </c>
      <c r="MK24" s="402">
        <v>2686582.4880000004</v>
      </c>
      <c r="ML24" s="402">
        <v>2311707.648</v>
      </c>
      <c r="MM24" s="402">
        <v>2726968.9560000002</v>
      </c>
      <c r="MN24" s="402">
        <v>2544726.7080000001</v>
      </c>
      <c r="MO24" s="402">
        <v>2681138.7599999998</v>
      </c>
      <c r="MP24" s="402">
        <v>2225089.5480000004</v>
      </c>
      <c r="MQ24" s="402">
        <v>34523744.279999986</v>
      </c>
      <c r="MR24" s="402">
        <v>2293459.932</v>
      </c>
      <c r="MS24" s="402">
        <v>2336972.952</v>
      </c>
      <c r="MT24" s="402">
        <v>3706349.628</v>
      </c>
      <c r="MU24" s="402">
        <v>5051513.9639999997</v>
      </c>
      <c r="MV24" s="402">
        <v>3309748.9800000004</v>
      </c>
      <c r="MW24" s="402">
        <v>8989255.499640001</v>
      </c>
      <c r="MX24" s="402">
        <v>5178129.5159999998</v>
      </c>
      <c r="MY24" s="402">
        <v>2856657.5280000004</v>
      </c>
      <c r="MZ24" s="402">
        <v>678993.31199999992</v>
      </c>
      <c r="NA24" s="402">
        <v>667831.16399999999</v>
      </c>
      <c r="NB24" s="402">
        <v>62827349.832000002</v>
      </c>
      <c r="NC24" s="402">
        <v>8558009.7719999999</v>
      </c>
      <c r="ND24" s="402">
        <v>2351387.9999999995</v>
      </c>
      <c r="NE24" s="402">
        <v>22097223.072000001</v>
      </c>
      <c r="NF24" s="402">
        <v>2432648.0640000002</v>
      </c>
      <c r="NG24" s="402">
        <v>6305796.9000000004</v>
      </c>
      <c r="NH24" s="402">
        <v>14035602.852000002</v>
      </c>
      <c r="NI24" s="402">
        <v>11191268.063999999</v>
      </c>
      <c r="NJ24" s="402">
        <v>1653343.284</v>
      </c>
      <c r="NK24" s="402">
        <v>4320315.3360000001</v>
      </c>
      <c r="NL24" s="402">
        <v>4247465.5799999991</v>
      </c>
      <c r="NM24" s="402">
        <v>2817017.892</v>
      </c>
      <c r="NN24" s="402">
        <v>19190176.02</v>
      </c>
      <c r="NO24" s="402">
        <v>2389082.9759999993</v>
      </c>
      <c r="NP24" s="402">
        <v>2066830.5959999997</v>
      </c>
      <c r="NQ24" s="402">
        <v>2297043.1920000003</v>
      </c>
      <c r="NR24" s="402">
        <v>1780577.0399999996</v>
      </c>
      <c r="NS24" s="402">
        <v>736168.46400000004</v>
      </c>
      <c r="NT24" s="402">
        <v>1226946.648</v>
      </c>
      <c r="NU24" s="402">
        <v>32970270.119999997</v>
      </c>
      <c r="NV24" s="402">
        <v>13135345.271999996</v>
      </c>
      <c r="NW24" s="402">
        <v>2512166.2680000002</v>
      </c>
      <c r="NX24" s="402">
        <v>1794248.8679999998</v>
      </c>
      <c r="NY24" s="402">
        <v>2815032.5159999998</v>
      </c>
      <c r="NZ24" s="402">
        <v>4013448.3359999992</v>
      </c>
      <c r="OA24" s="402">
        <v>1800864.6960000002</v>
      </c>
      <c r="OB24" s="402">
        <v>45828983.951999992</v>
      </c>
      <c r="OC24" s="402">
        <v>11164979.364</v>
      </c>
      <c r="OD24" s="402">
        <v>5581739.3640000001</v>
      </c>
      <c r="OE24" s="402">
        <v>10994935.175999999</v>
      </c>
      <c r="OF24" s="402">
        <v>2865116.5559999999</v>
      </c>
      <c r="OG24" s="402">
        <v>3949523.424000001</v>
      </c>
      <c r="OH24" s="402">
        <v>4315673.0999999996</v>
      </c>
      <c r="OI24" s="402">
        <v>2127795.2520000003</v>
      </c>
      <c r="OJ24" s="402">
        <v>1619806.2360000003</v>
      </c>
      <c r="OK24" s="402">
        <v>34988067.744000003</v>
      </c>
      <c r="OL24" s="402">
        <v>10413903.876</v>
      </c>
      <c r="OM24" s="402">
        <v>14183432.195999997</v>
      </c>
      <c r="ON24" s="402">
        <v>4868438.2560000001</v>
      </c>
      <c r="OO24" s="402">
        <v>3747759.6</v>
      </c>
      <c r="OP24" s="402">
        <v>1354481.2079999999</v>
      </c>
      <c r="OQ24" s="402">
        <v>28703128.019999996</v>
      </c>
      <c r="OR24" s="402">
        <v>2168079.9000000004</v>
      </c>
      <c r="OS24" s="402">
        <v>2074335.3840000001</v>
      </c>
      <c r="OT24" s="402">
        <v>5553019.9199999999</v>
      </c>
      <c r="OU24" s="402">
        <v>4645837.8359999992</v>
      </c>
      <c r="OV24" s="402">
        <v>9954626.1119999997</v>
      </c>
      <c r="OW24" s="402">
        <v>3418776.5040000007</v>
      </c>
      <c r="OX24" s="402">
        <v>1165568.5560000001</v>
      </c>
      <c r="OY24" s="402">
        <v>946025.22000000009</v>
      </c>
      <c r="OZ24" s="402">
        <v>27754457.231999997</v>
      </c>
      <c r="PA24" s="402">
        <v>1610916.996</v>
      </c>
      <c r="PB24" s="402">
        <v>6096805.4040000001</v>
      </c>
      <c r="PC24" s="402">
        <v>1388729.82</v>
      </c>
      <c r="PD24" s="402">
        <v>4237261.5480000004</v>
      </c>
      <c r="PE24" s="402">
        <v>5903772.2640000014</v>
      </c>
      <c r="PF24" s="402">
        <v>1846074.7800000003</v>
      </c>
      <c r="PG24" s="402">
        <v>2315055.3360000001</v>
      </c>
      <c r="PH24" s="402">
        <v>2309276.88</v>
      </c>
      <c r="PI24" s="402">
        <v>2659046.628</v>
      </c>
      <c r="PJ24" s="402">
        <v>3595475.2919999999</v>
      </c>
      <c r="PK24" s="402">
        <v>2562622.7879999997</v>
      </c>
      <c r="PL24" s="402">
        <v>1616104.416</v>
      </c>
      <c r="PM24" s="402">
        <v>7239059.8679999998</v>
      </c>
      <c r="PN24" s="402">
        <v>1246097.0280000002</v>
      </c>
      <c r="PO24" s="402">
        <v>858775.04399999976</v>
      </c>
      <c r="PP24" s="402">
        <v>759873.37199999974</v>
      </c>
      <c r="PQ24" s="402">
        <v>1151403.2519999999</v>
      </c>
      <c r="PR24" s="402">
        <v>57182006.400000013</v>
      </c>
      <c r="PS24" s="402">
        <v>2691004.0079999999</v>
      </c>
      <c r="PT24" s="402">
        <v>2452073.8320000004</v>
      </c>
      <c r="PU24" s="402">
        <v>4157238.6479999996</v>
      </c>
      <c r="PV24" s="402">
        <v>19793736.252</v>
      </c>
      <c r="PW24" s="402">
        <v>3644375.8200000003</v>
      </c>
      <c r="PX24" s="402">
        <v>5985866.6040000003</v>
      </c>
      <c r="PY24" s="402">
        <v>3073012.1039999994</v>
      </c>
      <c r="PZ24" s="402">
        <v>6118006.379999999</v>
      </c>
      <c r="QA24" s="402">
        <v>1551491.496</v>
      </c>
      <c r="QB24" s="402">
        <v>5932092.3839999996</v>
      </c>
      <c r="QC24" s="402">
        <v>1928466.2640000002</v>
      </c>
      <c r="QD24" s="402">
        <v>3145666.9079999998</v>
      </c>
      <c r="QE24" s="402">
        <v>4215137.28</v>
      </c>
      <c r="QF24" s="402">
        <v>3958555.5599999996</v>
      </c>
      <c r="QG24" s="402">
        <v>6074827.7640000004</v>
      </c>
      <c r="QH24" s="402">
        <v>3013477.0919999997</v>
      </c>
      <c r="QI24" s="402">
        <v>2275208.3879999998</v>
      </c>
      <c r="QJ24" s="402">
        <v>1694890.5359999998</v>
      </c>
      <c r="QK24" s="402">
        <v>6797336.9999999991</v>
      </c>
      <c r="QL24" s="402">
        <v>7678663.3919999991</v>
      </c>
      <c r="QM24" s="402">
        <v>1890646.0439999998</v>
      </c>
      <c r="QN24" s="402">
        <v>565791.86400000006</v>
      </c>
      <c r="QO24" s="402">
        <v>642189.38399999996</v>
      </c>
      <c r="QP24" s="402">
        <v>571719.82799999998</v>
      </c>
      <c r="QQ24" s="402">
        <v>869789.4360000001</v>
      </c>
      <c r="QR24" s="402">
        <v>34748223.612000011</v>
      </c>
      <c r="QS24" s="402">
        <v>1882542.2520000003</v>
      </c>
      <c r="QT24" s="402">
        <v>6283171.7280000001</v>
      </c>
      <c r="QU24" s="402">
        <v>2521106.4840000002</v>
      </c>
      <c r="QV24" s="402">
        <v>3119015.6039999998</v>
      </c>
      <c r="QW24" s="402">
        <v>7788389.2320000008</v>
      </c>
      <c r="QX24" s="402">
        <v>2608418.6520000002</v>
      </c>
      <c r="QY24" s="402">
        <v>4073689.2720000003</v>
      </c>
      <c r="QZ24" s="402">
        <v>6238715.4000000004</v>
      </c>
      <c r="RA24" s="402">
        <v>1841378.0640000002</v>
      </c>
      <c r="RB24" s="402">
        <v>1861253.8799999997</v>
      </c>
      <c r="RC24" s="402">
        <v>869571.43199999991</v>
      </c>
      <c r="RD24" s="402">
        <v>702188.89200000011</v>
      </c>
      <c r="RE24" s="402">
        <v>49002539.111999996</v>
      </c>
      <c r="RF24" s="402">
        <v>5248483.5719999997</v>
      </c>
      <c r="RG24" s="402">
        <v>2065013.3039999998</v>
      </c>
      <c r="RH24" s="402">
        <v>2517080.1</v>
      </c>
      <c r="RI24" s="402">
        <v>1925366.8800000001</v>
      </c>
      <c r="RJ24" s="402">
        <v>3112975.8600000003</v>
      </c>
      <c r="RK24" s="402">
        <v>6443469.0000000019</v>
      </c>
      <c r="RL24" s="402">
        <v>2292225.5880000005</v>
      </c>
      <c r="RM24" s="402">
        <v>2773690.8480000002</v>
      </c>
      <c r="RN24" s="402">
        <v>5295297.5640000002</v>
      </c>
      <c r="RO24" s="402">
        <v>6256432.5959999999</v>
      </c>
      <c r="RP24" s="402">
        <v>1657694.7359999998</v>
      </c>
      <c r="RQ24" s="402">
        <v>1543940.3760000002</v>
      </c>
      <c r="RR24" s="402">
        <v>2572069.6800000002</v>
      </c>
      <c r="RS24" s="402">
        <v>1136011.4880000001</v>
      </c>
      <c r="RT24" s="402">
        <v>1809370.452</v>
      </c>
      <c r="RU24" s="402">
        <v>2220734.1719999998</v>
      </c>
      <c r="RV24" s="402">
        <v>1002314.2920000001</v>
      </c>
      <c r="RW24" s="402">
        <v>761678.01600000006</v>
      </c>
      <c r="RX24" s="402">
        <v>807615.92400000012</v>
      </c>
      <c r="RY24" s="402">
        <v>26213478.540000003</v>
      </c>
      <c r="RZ24" s="402">
        <v>1454859.936</v>
      </c>
      <c r="SA24" s="402">
        <v>3373439.7960000001</v>
      </c>
      <c r="SB24" s="402">
        <v>2769954.1560000004</v>
      </c>
      <c r="SC24" s="402">
        <v>930682.02</v>
      </c>
      <c r="SD24" s="402">
        <v>960393.25199999998</v>
      </c>
      <c r="SE24" s="402">
        <v>1769273.1240000001</v>
      </c>
      <c r="SF24" s="402">
        <v>5244139.0199999996</v>
      </c>
      <c r="SG24" s="402">
        <v>1780444.1639999999</v>
      </c>
      <c r="SH24" s="402">
        <v>1202867.9039999999</v>
      </c>
      <c r="SI24" s="402">
        <v>1367614.236</v>
      </c>
      <c r="SJ24" s="402">
        <v>2561569.5000000005</v>
      </c>
      <c r="SK24" s="402">
        <v>1656363.5520000004</v>
      </c>
      <c r="SL24" s="402">
        <v>1313365.44</v>
      </c>
      <c r="SM24" s="402">
        <v>21754042.739999998</v>
      </c>
      <c r="SN24" s="402">
        <v>3021617.9879999994</v>
      </c>
      <c r="SO24" s="402">
        <v>1988029.692</v>
      </c>
      <c r="SP24" s="402">
        <v>1541608.368</v>
      </c>
      <c r="SQ24" s="402">
        <v>1269825.1200000001</v>
      </c>
      <c r="SR24" s="402">
        <v>2574855.4920000001</v>
      </c>
      <c r="SS24" s="402">
        <v>1498809.456</v>
      </c>
      <c r="ST24" s="402">
        <v>4464394.6560000014</v>
      </c>
      <c r="SU24" s="402">
        <v>2128021.8960000002</v>
      </c>
      <c r="SV24" s="402">
        <v>1845379.8480000005</v>
      </c>
      <c r="SW24" s="402">
        <v>5077822.7880000006</v>
      </c>
      <c r="SX24" s="402">
        <v>551038.24799999991</v>
      </c>
      <c r="SY24" s="402">
        <v>14636064.935999999</v>
      </c>
      <c r="SZ24" s="402">
        <v>3237836.4239999996</v>
      </c>
      <c r="TA24" s="402">
        <v>3197696.4720000001</v>
      </c>
      <c r="TB24" s="402">
        <v>4907187.1559999995</v>
      </c>
      <c r="TC24" s="402">
        <v>2579694.9480000003</v>
      </c>
      <c r="TD24" s="402">
        <v>2847074.4360000007</v>
      </c>
      <c r="TE24" s="402">
        <v>2148090.5040000002</v>
      </c>
      <c r="TF24" s="402">
        <v>1070949.3120000002</v>
      </c>
      <c r="TG24" s="402">
        <v>46856849.100000001</v>
      </c>
      <c r="TH24" s="402">
        <v>2275731.5759999994</v>
      </c>
      <c r="TI24" s="402">
        <v>2057879.1239999998</v>
      </c>
      <c r="TJ24" s="402">
        <v>4945023.1320000002</v>
      </c>
      <c r="TK24" s="402">
        <v>4521333.5279999999</v>
      </c>
      <c r="TL24" s="402">
        <v>2886680.2800000007</v>
      </c>
      <c r="TM24" s="402">
        <v>980182.06800000009</v>
      </c>
      <c r="TN24" s="402">
        <v>7898289.9480000017</v>
      </c>
      <c r="TO24" s="402">
        <v>2245203.0120000001</v>
      </c>
      <c r="TP24" s="402">
        <v>5363422.824</v>
      </c>
      <c r="TQ24" s="402">
        <v>4023428.6640000008</v>
      </c>
      <c r="TR24" s="402">
        <v>1432939.1640000003</v>
      </c>
      <c r="TS24" s="402">
        <v>1516492.2480000001</v>
      </c>
      <c r="TT24" s="402">
        <v>2533226.0279999999</v>
      </c>
      <c r="TU24" s="402">
        <v>2061364.236</v>
      </c>
      <c r="TV24" s="402">
        <v>1507127.8319999999</v>
      </c>
      <c r="TW24" s="402">
        <v>16858408.668000001</v>
      </c>
      <c r="TX24" s="402">
        <v>2368498.3680000002</v>
      </c>
      <c r="TY24" s="402">
        <v>19124398.044</v>
      </c>
      <c r="TZ24" s="402">
        <v>4440384.0599999996</v>
      </c>
      <c r="UA24" s="402">
        <v>1856436.2519999999</v>
      </c>
      <c r="UB24" s="402">
        <v>2185257.8759999997</v>
      </c>
      <c r="UC24" s="402">
        <v>11422564.08</v>
      </c>
      <c r="UD24" s="402">
        <v>1127561.9639999999</v>
      </c>
      <c r="UE24" s="402">
        <v>900427.37999999989</v>
      </c>
      <c r="UF24" s="402">
        <v>1471899.3</v>
      </c>
      <c r="UG24" s="402">
        <v>1121163.4080000001</v>
      </c>
      <c r="UH24" s="402">
        <v>21314657.735999998</v>
      </c>
      <c r="UI24" s="402">
        <v>5627103.0600000015</v>
      </c>
      <c r="UJ24" s="402">
        <v>3437196.2280000006</v>
      </c>
      <c r="UK24" s="402">
        <v>4711229.2919999994</v>
      </c>
      <c r="UL24" s="402">
        <v>2777726.1839999994</v>
      </c>
      <c r="UM24" s="402">
        <v>2344621.4999999995</v>
      </c>
      <c r="UN24" s="402">
        <v>60936002.472000003</v>
      </c>
      <c r="UO24" s="402">
        <v>2792840.2919999999</v>
      </c>
      <c r="UP24" s="402">
        <v>2701183.7040000004</v>
      </c>
      <c r="UQ24" s="402">
        <v>15723284.363999998</v>
      </c>
      <c r="UR24" s="402">
        <v>1030157.2320000001</v>
      </c>
      <c r="US24" s="402">
        <v>3215867.7719999999</v>
      </c>
      <c r="UT24" s="402">
        <v>7252483.392</v>
      </c>
      <c r="UU24" s="402">
        <v>1861438.8839999996</v>
      </c>
      <c r="UV24" s="402">
        <v>2237822.2199999997</v>
      </c>
      <c r="UW24" s="402">
        <v>2186797.5359999998</v>
      </c>
      <c r="UX24" s="402">
        <v>3504447.7680000006</v>
      </c>
      <c r="UY24" s="402">
        <v>5819632.2359999996</v>
      </c>
      <c r="UZ24" s="402">
        <v>4006884.9479999994</v>
      </c>
      <c r="VA24" s="402">
        <v>5780002.3079999993</v>
      </c>
      <c r="VB24" s="402">
        <v>1961669.5920000002</v>
      </c>
      <c r="VC24" s="402">
        <v>1994864.76</v>
      </c>
      <c r="VD24" s="402">
        <v>1437979.4280000001</v>
      </c>
      <c r="VE24" s="402">
        <v>1884188.0159999998</v>
      </c>
      <c r="VF24" s="402">
        <v>7661316.4680000003</v>
      </c>
      <c r="VG24" s="402">
        <v>893358.26399999985</v>
      </c>
      <c r="VH24" s="402">
        <v>1188497.2919999999</v>
      </c>
      <c r="VI24" s="402">
        <v>1054245.54</v>
      </c>
      <c r="VJ24" s="402">
        <v>38273613.707999989</v>
      </c>
      <c r="VK24" s="402">
        <v>2446007.8919999995</v>
      </c>
      <c r="VL24" s="402">
        <v>2731768.7519999999</v>
      </c>
      <c r="VM24" s="402">
        <v>5568040.8959999997</v>
      </c>
      <c r="VN24" s="402">
        <v>6845146.9559999993</v>
      </c>
      <c r="VO24" s="402">
        <v>5772806.4720000001</v>
      </c>
      <c r="VP24" s="402">
        <v>5695078.5959999999</v>
      </c>
      <c r="VQ24" s="402">
        <v>3796654.2120000003</v>
      </c>
      <c r="VR24" s="402">
        <v>3200589.0840000007</v>
      </c>
      <c r="VS24" s="402">
        <v>12699075.227999998</v>
      </c>
      <c r="VT24" s="402">
        <v>2652126.9960000003</v>
      </c>
      <c r="VU24" s="402">
        <v>6170834.8919999991</v>
      </c>
      <c r="VV24" s="402">
        <v>3291440.8080000002</v>
      </c>
      <c r="VW24" s="402">
        <v>1969113.6720000003</v>
      </c>
      <c r="VX24" s="402">
        <v>2155193.9880000004</v>
      </c>
      <c r="VY24" s="402">
        <v>100963782.31200001</v>
      </c>
      <c r="VZ24" s="402">
        <v>5270399.4960000003</v>
      </c>
      <c r="WA24" s="402">
        <v>3762039.648000001</v>
      </c>
      <c r="WB24" s="402">
        <v>3871058.844</v>
      </c>
      <c r="WC24" s="402">
        <v>2296253.8319999995</v>
      </c>
      <c r="WD24" s="402">
        <v>4565195.7720000008</v>
      </c>
      <c r="WE24" s="402">
        <v>4926942.6959999995</v>
      </c>
      <c r="WF24" s="402">
        <v>6980658.4799999995</v>
      </c>
      <c r="WG24" s="402">
        <v>3813742.1519999993</v>
      </c>
      <c r="WH24" s="402">
        <v>5054231.8439999996</v>
      </c>
      <c r="WI24" s="402">
        <v>3282601.2719999999</v>
      </c>
      <c r="WJ24" s="402">
        <v>10688931.084000001</v>
      </c>
      <c r="WK24" s="402">
        <v>4177618.0439999998</v>
      </c>
      <c r="WL24" s="402">
        <v>7581279.8040000005</v>
      </c>
      <c r="WM24" s="402">
        <v>11703721.343999999</v>
      </c>
      <c r="WN24" s="402">
        <v>3426254.4240000001</v>
      </c>
      <c r="WO24" s="402">
        <v>4975240.2359999996</v>
      </c>
      <c r="WP24" s="402">
        <v>5503143.3959999997</v>
      </c>
      <c r="WQ24" s="402">
        <v>2128051.176</v>
      </c>
      <c r="WR24" s="402">
        <v>6656760.216</v>
      </c>
      <c r="WS24" s="402">
        <v>18812579.699999996</v>
      </c>
      <c r="WT24" s="402">
        <v>3243067.2</v>
      </c>
      <c r="WU24" s="402">
        <v>2200525.4640000002</v>
      </c>
      <c r="WV24" s="402">
        <v>2170333.4160000002</v>
      </c>
      <c r="WW24" s="402">
        <v>2060098.5719999997</v>
      </c>
      <c r="WX24" s="402">
        <v>2338066.344</v>
      </c>
      <c r="WY24" s="402">
        <v>2012868.7079999999</v>
      </c>
      <c r="WZ24" s="402">
        <v>2234030.1480000005</v>
      </c>
      <c r="XA24" s="402">
        <v>10600846.763999999</v>
      </c>
      <c r="XB24" s="402">
        <v>2056806.0119999999</v>
      </c>
      <c r="XC24" s="402">
        <v>919364.73599999992</v>
      </c>
      <c r="XD24" s="402">
        <v>1056377.8919999998</v>
      </c>
      <c r="XE24" s="402">
        <v>1424036.112</v>
      </c>
      <c r="XF24" s="402">
        <v>51289103.052000009</v>
      </c>
      <c r="XG24" s="402">
        <v>4513766.2799999993</v>
      </c>
      <c r="XH24" s="402">
        <v>4558674.108</v>
      </c>
      <c r="XI24" s="402">
        <v>18292920.336000007</v>
      </c>
      <c r="XJ24" s="402">
        <v>4034967.7320000003</v>
      </c>
      <c r="XK24" s="402">
        <v>5539494.7319999998</v>
      </c>
      <c r="XL24" s="402">
        <v>6090576.6119999997</v>
      </c>
      <c r="XM24" s="402">
        <v>3969228.78</v>
      </c>
      <c r="XN24" s="402">
        <v>3354161.3760000002</v>
      </c>
      <c r="XO24" s="402">
        <v>9674620.8120000008</v>
      </c>
      <c r="XP24" s="402">
        <v>4541422.2120000003</v>
      </c>
      <c r="XQ24" s="402">
        <v>2608374.06</v>
      </c>
      <c r="XR24" s="402">
        <v>2436953.1839999999</v>
      </c>
      <c r="XS24" s="402">
        <v>2670502.0560000003</v>
      </c>
      <c r="XT24" s="402">
        <v>1787985.6</v>
      </c>
      <c r="XU24" s="402">
        <v>2157981.3960000002</v>
      </c>
      <c r="XV24" s="402">
        <v>1571964.4080000003</v>
      </c>
      <c r="XW24" s="402">
        <v>2234689.6319999998</v>
      </c>
      <c r="XX24" s="402">
        <v>2457631.656</v>
      </c>
      <c r="XY24" s="402">
        <v>2046479.8439999998</v>
      </c>
      <c r="XZ24" s="402">
        <v>1695486.5280000002</v>
      </c>
      <c r="YA24" s="402">
        <v>1511501.2439999997</v>
      </c>
      <c r="YB24" s="402">
        <v>1579949.5920000004</v>
      </c>
      <c r="YC24" s="402">
        <v>50573550.491999991</v>
      </c>
      <c r="YD24" s="402">
        <v>3098872.656</v>
      </c>
      <c r="YE24" s="402">
        <v>5849774.484000002</v>
      </c>
      <c r="YF24" s="402">
        <v>2887361.6520000002</v>
      </c>
      <c r="YG24" s="402">
        <v>11639683.703999998</v>
      </c>
      <c r="YH24" s="402">
        <v>3221625.7680000006</v>
      </c>
      <c r="YI24" s="402">
        <v>5754657.2880000006</v>
      </c>
      <c r="YJ24" s="402">
        <v>2354613.0599999996</v>
      </c>
      <c r="YK24" s="402">
        <v>7929926.2080000006</v>
      </c>
      <c r="YL24" s="402">
        <v>8779034.8439999986</v>
      </c>
      <c r="YM24" s="402">
        <v>4284289.5120000001</v>
      </c>
      <c r="YN24" s="402">
        <v>3169572.0000000005</v>
      </c>
      <c r="YO24" s="402">
        <v>2233949.2319999998</v>
      </c>
      <c r="YP24" s="402">
        <v>1989211.3440000003</v>
      </c>
      <c r="YQ24" s="402">
        <v>1355791.824</v>
      </c>
      <c r="YR24" s="402">
        <v>1728658.8359999999</v>
      </c>
      <c r="YS24" s="402">
        <v>1664375.5560000001</v>
      </c>
      <c r="YT24" s="402">
        <v>22184384.664000001</v>
      </c>
      <c r="YU24" s="402">
        <v>1919761.0439999998</v>
      </c>
      <c r="YV24" s="402">
        <v>1771150.368</v>
      </c>
      <c r="YW24" s="402">
        <v>1592590.7879999999</v>
      </c>
      <c r="YX24" s="402">
        <v>2654270.2439999999</v>
      </c>
      <c r="YY24" s="402">
        <v>1150933.6199999999</v>
      </c>
      <c r="YZ24" s="402">
        <v>1683888.2040000001</v>
      </c>
      <c r="ZA24" s="402">
        <v>23701849.080000006</v>
      </c>
      <c r="ZB24" s="402">
        <v>1395381.5399999998</v>
      </c>
      <c r="ZC24" s="402">
        <v>3150041.0520000001</v>
      </c>
      <c r="ZD24" s="402">
        <v>2923915.1880000001</v>
      </c>
      <c r="ZE24" s="402">
        <v>1527953.3159999996</v>
      </c>
      <c r="ZF24" s="402">
        <v>2205126.5999999996</v>
      </c>
      <c r="ZG24" s="402">
        <v>1352591.5559999999</v>
      </c>
      <c r="ZH24" s="402">
        <v>1585162.2240000002</v>
      </c>
      <c r="ZI24" s="402">
        <v>6976086.8760000011</v>
      </c>
      <c r="ZJ24" s="402">
        <v>37595213.24400001</v>
      </c>
      <c r="ZK24" s="402">
        <v>1872971.6280000003</v>
      </c>
      <c r="ZL24" s="402">
        <v>3877980.5519999997</v>
      </c>
      <c r="ZM24" s="402">
        <v>11855591.231999999</v>
      </c>
      <c r="ZN24" s="402">
        <v>7913790.2759999996</v>
      </c>
      <c r="ZO24" s="402">
        <v>1602322.2479999999</v>
      </c>
      <c r="ZP24" s="402">
        <v>3982257.9720000001</v>
      </c>
      <c r="ZQ24" s="402">
        <v>5110221.8675999995</v>
      </c>
      <c r="ZR24" s="402">
        <v>4781536.38</v>
      </c>
      <c r="ZS24" s="402">
        <v>7233270.4680000003</v>
      </c>
      <c r="ZT24" s="402">
        <v>1308696.54</v>
      </c>
      <c r="ZU24" s="402">
        <v>2505047.8680000002</v>
      </c>
      <c r="ZV24" s="402">
        <v>1873655.3399999999</v>
      </c>
      <c r="ZW24" s="402">
        <v>3098404.5719999992</v>
      </c>
      <c r="ZX24" s="402">
        <v>2171018.196</v>
      </c>
      <c r="ZY24" s="402">
        <v>2164912.548</v>
      </c>
      <c r="ZZ24" s="402">
        <v>2204809.8840000001</v>
      </c>
      <c r="AAA24" s="402">
        <v>1412896.5120000001</v>
      </c>
      <c r="AAB24" s="402">
        <v>2012099.7239999999</v>
      </c>
      <c r="AAC24" s="402">
        <v>1661929.632</v>
      </c>
      <c r="AAD24" s="402">
        <v>1320474.9240000001</v>
      </c>
      <c r="AAE24" s="402">
        <v>1084976.58</v>
      </c>
      <c r="AAF24" s="402">
        <v>21026681.855999999</v>
      </c>
      <c r="AAG24" s="402">
        <v>2304755.4479999999</v>
      </c>
      <c r="AAH24" s="402">
        <v>2310629.4479999999</v>
      </c>
      <c r="AAI24" s="402">
        <v>2062734.2760000001</v>
      </c>
      <c r="AAJ24" s="402">
        <v>1677369.3119999999</v>
      </c>
      <c r="AAK24" s="402">
        <v>2537401.9800000004</v>
      </c>
      <c r="AAL24" s="402">
        <v>1617195.1680000001</v>
      </c>
      <c r="AAM24" s="402">
        <v>77575974.264000013</v>
      </c>
      <c r="AAN24" s="402">
        <v>2497433.0760000004</v>
      </c>
      <c r="AAO24" s="402">
        <v>2075833.632</v>
      </c>
      <c r="AAP24" s="402">
        <v>4324063.0319999997</v>
      </c>
      <c r="AAQ24" s="402">
        <v>5358563.16</v>
      </c>
      <c r="AAR24" s="402">
        <v>2390794.1639999999</v>
      </c>
      <c r="AAS24" s="402">
        <v>3773893.8839999996</v>
      </c>
      <c r="AAT24" s="402">
        <v>4813005.1680000005</v>
      </c>
      <c r="AAU24" s="402">
        <v>7921493.6280000014</v>
      </c>
      <c r="AAV24" s="402">
        <v>2640931.7399999998</v>
      </c>
      <c r="AAW24" s="402">
        <v>3452443.176</v>
      </c>
      <c r="AAX24" s="402">
        <v>14558237.699999999</v>
      </c>
      <c r="AAY24" s="402">
        <v>7848459.7079999996</v>
      </c>
      <c r="AAZ24" s="402">
        <v>1508482.0799999998</v>
      </c>
      <c r="ABA24" s="402">
        <v>2279157.6839999994</v>
      </c>
      <c r="ABB24" s="402">
        <v>2261296.44</v>
      </c>
      <c r="ABC24" s="402">
        <v>1381069.4640000002</v>
      </c>
      <c r="ABD24" s="402">
        <v>2897173.2480000001</v>
      </c>
      <c r="ABE24" s="402">
        <v>1675220.5919999999</v>
      </c>
      <c r="ABF24" s="402">
        <v>22025992.355999995</v>
      </c>
      <c r="ABG24" s="402">
        <v>13205023.595999997</v>
      </c>
      <c r="ABH24" s="402">
        <v>1685961.7200000002</v>
      </c>
      <c r="ABI24" s="402">
        <v>1447153.0079999999</v>
      </c>
      <c r="ABJ24" s="402">
        <v>1234968.2520000001</v>
      </c>
      <c r="ABK24" s="402">
        <v>1096431.936</v>
      </c>
      <c r="ABL24" s="402">
        <v>1092593.1000000001</v>
      </c>
      <c r="ABM24" s="402">
        <v>23124140.064000003</v>
      </c>
      <c r="ABN24" s="402">
        <v>3091629.3000000003</v>
      </c>
      <c r="ABO24" s="402">
        <v>1558394.1960000002</v>
      </c>
      <c r="ABP24" s="402">
        <v>2808046.656</v>
      </c>
      <c r="ABQ24" s="402">
        <v>3674155.2240000004</v>
      </c>
      <c r="ABR24" s="402">
        <v>1958263.8959999999</v>
      </c>
      <c r="ABS24" s="402">
        <v>1580021.9400000002</v>
      </c>
      <c r="ABT24" s="402">
        <v>2779329.42</v>
      </c>
      <c r="ABU24" s="402">
        <v>827915.66399999999</v>
      </c>
      <c r="ABV24" s="402">
        <v>29578970.976</v>
      </c>
      <c r="ABW24" s="402">
        <v>1571458.2359999998</v>
      </c>
      <c r="ABX24" s="402">
        <v>3496249.4760000003</v>
      </c>
      <c r="ABY24" s="402">
        <v>1518515.6640000001</v>
      </c>
      <c r="ABZ24" s="402">
        <v>1575330.5639999998</v>
      </c>
      <c r="ACA24" s="402">
        <v>6862095.2879999988</v>
      </c>
      <c r="ACB24" s="402">
        <v>1405501.1639999999</v>
      </c>
      <c r="ACC24" s="402">
        <v>1651119.2279999997</v>
      </c>
      <c r="ACD24" s="402">
        <v>1814927.4</v>
      </c>
      <c r="ACE24" s="402">
        <v>3713627.3520000004</v>
      </c>
      <c r="ACF24" s="402">
        <v>1438345.2479999999</v>
      </c>
      <c r="ACG24" s="402">
        <v>46577528.075999998</v>
      </c>
      <c r="ACH24" s="402">
        <v>1913693.4840000002</v>
      </c>
      <c r="ACI24" s="402">
        <v>2589853.2480000001</v>
      </c>
      <c r="ACJ24" s="402">
        <v>4189167.8400000003</v>
      </c>
      <c r="ACK24" s="402">
        <v>1619196.5280000002</v>
      </c>
      <c r="ACL24" s="402">
        <v>3168898.2120000003</v>
      </c>
      <c r="ACM24" s="402">
        <v>3871297.0439999993</v>
      </c>
      <c r="ACN24" s="402">
        <v>11433857.879999999</v>
      </c>
      <c r="ACO24" s="402">
        <v>18864790.752</v>
      </c>
      <c r="ACP24" s="402">
        <v>2304428.7720000003</v>
      </c>
      <c r="ACQ24" s="402">
        <v>3524052.8879999998</v>
      </c>
      <c r="ACR24" s="402">
        <v>5027141.7359999996</v>
      </c>
      <c r="ACS24" s="402">
        <v>2266665.54</v>
      </c>
      <c r="ACT24" s="402">
        <v>12521409.612</v>
      </c>
      <c r="ACU24" s="402">
        <v>2910982.1400000006</v>
      </c>
      <c r="ACV24" s="402">
        <v>2354309.3880000003</v>
      </c>
      <c r="ACW24" s="402">
        <v>1783571.2439999999</v>
      </c>
      <c r="ACX24" s="402">
        <v>1381179.2879999999</v>
      </c>
      <c r="ACY24" s="402">
        <v>1770157.4519999998</v>
      </c>
      <c r="ACZ24" s="402">
        <v>1295158.5</v>
      </c>
      <c r="ADA24" s="402">
        <v>1042988.868</v>
      </c>
      <c r="ADB24" s="402">
        <v>882191.80799999984</v>
      </c>
      <c r="ADC24" s="402">
        <v>1021328.2920000001</v>
      </c>
      <c r="ADD24" s="402">
        <v>12566019.839999998</v>
      </c>
      <c r="ADE24" s="402">
        <v>8927037.5639999993</v>
      </c>
      <c r="ADF24" s="402">
        <v>1131399.5040000002</v>
      </c>
      <c r="ADG24" s="402">
        <v>680486.31599999999</v>
      </c>
      <c r="ADH24" s="402">
        <v>2426118.4680000003</v>
      </c>
      <c r="ADI24" s="402">
        <v>1161699.156</v>
      </c>
      <c r="ADJ24" s="402">
        <v>1713671.0399999998</v>
      </c>
      <c r="ADK24" s="402">
        <v>1726366.4640000002</v>
      </c>
      <c r="ADL24" s="402">
        <v>1351811.4959999998</v>
      </c>
      <c r="ADM24" s="402">
        <v>48182066.208000004</v>
      </c>
      <c r="ADN24" s="402">
        <v>8155308.0959999999</v>
      </c>
      <c r="ADO24" s="402">
        <v>4826628.1320000011</v>
      </c>
      <c r="ADP24" s="402">
        <v>20063553.240000002</v>
      </c>
      <c r="ADQ24" s="402">
        <v>978216.3</v>
      </c>
      <c r="ADR24" s="402">
        <v>1434510.0720000002</v>
      </c>
      <c r="ADS24" s="402">
        <v>2665105.5359999998</v>
      </c>
      <c r="ADT24" s="402">
        <v>1403620.0679999997</v>
      </c>
      <c r="ADU24" s="402">
        <v>38029387.188000001</v>
      </c>
      <c r="ADV24" s="402">
        <v>10588367.231999999</v>
      </c>
      <c r="ADW24" s="402">
        <v>8210995.6799999988</v>
      </c>
      <c r="ADX24" s="402">
        <v>2252762.3760000002</v>
      </c>
      <c r="ADY24" s="402">
        <v>2303810.148</v>
      </c>
      <c r="ADZ24" s="402">
        <v>4003924.4400000004</v>
      </c>
      <c r="AEA24" s="402">
        <v>3119368.6679999996</v>
      </c>
      <c r="AEB24" s="402">
        <v>2894068.86</v>
      </c>
      <c r="AEC24" s="402">
        <v>2212258.5960000004</v>
      </c>
      <c r="AED24" s="402">
        <v>2138363.7480000001</v>
      </c>
      <c r="AEE24" s="402">
        <v>2838627.9839999997</v>
      </c>
      <c r="AEF24" s="402">
        <v>4591117.9799999995</v>
      </c>
      <c r="AEG24" s="402">
        <v>1851554.4000000004</v>
      </c>
      <c r="AEH24" s="402">
        <v>2636877.2160000005</v>
      </c>
      <c r="AEI24" s="402">
        <v>3371610.8879999998</v>
      </c>
      <c r="AEJ24" s="402">
        <v>2937091.2959999996</v>
      </c>
      <c r="AEK24" s="402">
        <v>2011102.0920000002</v>
      </c>
      <c r="AEL24" s="402">
        <v>5261235.2879999997</v>
      </c>
      <c r="AEM24" s="402">
        <v>1627682.2560000001</v>
      </c>
      <c r="AEN24" s="402">
        <v>3253921.3800000004</v>
      </c>
      <c r="AEO24" s="402">
        <v>24917664.995999999</v>
      </c>
      <c r="AEP24" s="402">
        <v>3555310.44</v>
      </c>
      <c r="AEQ24" s="402">
        <v>4077606.5039999993</v>
      </c>
      <c r="AER24" s="402">
        <v>2106611.5439999998</v>
      </c>
      <c r="AES24" s="402">
        <v>2183969.9040000001</v>
      </c>
      <c r="AET24" s="402">
        <v>6480390.012000001</v>
      </c>
      <c r="AEU24" s="402">
        <v>1365294.216</v>
      </c>
      <c r="AEV24" s="402">
        <v>2803500.3480000002</v>
      </c>
      <c r="AEW24" s="402">
        <v>1930926.8160000001</v>
      </c>
      <c r="AEX24" s="402">
        <v>1246284.18</v>
      </c>
      <c r="AEY24" s="402">
        <v>19431018.276000001</v>
      </c>
      <c r="AEZ24" s="402">
        <v>16320945.660000002</v>
      </c>
      <c r="AFA24" s="402">
        <v>2999365.1039999998</v>
      </c>
      <c r="AFB24" s="402">
        <v>2635505.412</v>
      </c>
      <c r="AFC24" s="402">
        <v>4531216.5239999993</v>
      </c>
      <c r="AFD24" s="402">
        <v>3997367.844</v>
      </c>
      <c r="AFE24" s="402">
        <v>2581538.88</v>
      </c>
      <c r="AFF24" s="402">
        <v>2486555.7719999999</v>
      </c>
      <c r="AFG24" s="402">
        <v>1385649.7320000003</v>
      </c>
      <c r="AFH24" s="402">
        <v>2421272.6999999997</v>
      </c>
      <c r="AFI24" s="402">
        <v>2494038.5159999998</v>
      </c>
      <c r="AFJ24" s="402">
        <v>1966298.2320000001</v>
      </c>
      <c r="AFK24" s="402">
        <v>2473133.6280000005</v>
      </c>
      <c r="AFL24" s="402">
        <v>19465321.884</v>
      </c>
      <c r="AFM24" s="402">
        <v>4085668.86</v>
      </c>
      <c r="AFN24" s="402">
        <v>2627984.4720000001</v>
      </c>
      <c r="AFO24" s="402">
        <v>1777344.0119999999</v>
      </c>
      <c r="AFP24" s="402">
        <v>2518417.3319999995</v>
      </c>
      <c r="AFQ24" s="402">
        <v>2073431.9160000002</v>
      </c>
      <c r="AFR24" s="402">
        <v>1633461.2039999999</v>
      </c>
      <c r="AFS24" s="402">
        <v>3272174.16</v>
      </c>
      <c r="AFT24" s="402">
        <v>3758004.9720000001</v>
      </c>
      <c r="AFU24" s="402">
        <v>1648314.8160000001</v>
      </c>
      <c r="AFV24" s="402">
        <v>3482360.1239999998</v>
      </c>
      <c r="AFW24" s="402">
        <v>1684882.4040000001</v>
      </c>
      <c r="AFX24" s="402">
        <v>37412186.616000004</v>
      </c>
      <c r="AFY24" s="402">
        <v>1346221.2239999999</v>
      </c>
      <c r="AFZ24" s="402">
        <v>2190256.764</v>
      </c>
      <c r="AGA24" s="402">
        <v>1978709.412</v>
      </c>
      <c r="AGB24" s="402">
        <v>4203653.4000000004</v>
      </c>
      <c r="AGC24" s="402">
        <v>2373560.5200000005</v>
      </c>
      <c r="AGD24" s="402">
        <v>1492492.932</v>
      </c>
      <c r="AGE24" s="402">
        <v>1858336.2479999999</v>
      </c>
      <c r="AGF24" s="402">
        <v>1655692.8959999999</v>
      </c>
      <c r="AGG24" s="402">
        <v>2305409.9160000002</v>
      </c>
      <c r="AGH24" s="402">
        <v>1740513.5519999999</v>
      </c>
      <c r="AGI24" s="402">
        <v>24275963.964000005</v>
      </c>
      <c r="AGJ24" s="402">
        <v>6012724.3320000004</v>
      </c>
      <c r="AGK24" s="402">
        <v>2388635.9279999994</v>
      </c>
      <c r="AGL24" s="402">
        <v>1780164.3599999999</v>
      </c>
      <c r="AGM24" s="402">
        <v>4425336.2400000012</v>
      </c>
      <c r="AGN24" s="402">
        <v>3786696.1319999998</v>
      </c>
      <c r="AGO24" s="402">
        <v>1430276.0519999999</v>
      </c>
      <c r="AGP24" s="402">
        <v>1760320.4639999999</v>
      </c>
      <c r="AGQ24" s="402">
        <v>49494051.048</v>
      </c>
      <c r="AGR24" s="402">
        <v>36587787.888000011</v>
      </c>
      <c r="AGS24" s="402">
        <v>1931560.7760000001</v>
      </c>
      <c r="AGT24" s="402">
        <v>2942854.344</v>
      </c>
      <c r="AGU24" s="402">
        <v>7379914.0199999996</v>
      </c>
      <c r="AGV24" s="402">
        <v>3809894.9759999998</v>
      </c>
      <c r="AGW24" s="402">
        <v>3882982.6559999995</v>
      </c>
      <c r="AGX24" s="402">
        <v>3282145.2480000001</v>
      </c>
      <c r="AGY24" s="402">
        <v>1367273.46</v>
      </c>
      <c r="AGZ24" s="402">
        <v>3055158.0120000001</v>
      </c>
      <c r="AHA24" s="402">
        <v>3421989.1680000005</v>
      </c>
      <c r="AHB24" s="402">
        <v>1636293.3119999999</v>
      </c>
      <c r="AHC24" s="402">
        <v>1855467.96</v>
      </c>
      <c r="AHD24" s="402">
        <v>2460428.6880000005</v>
      </c>
      <c r="AHE24" s="402">
        <v>1964684.4000000001</v>
      </c>
      <c r="AHF24" s="402">
        <v>2333801.8439999996</v>
      </c>
      <c r="AHG24" s="402">
        <v>1792416.324</v>
      </c>
      <c r="AHH24" s="402">
        <v>17149409.711999997</v>
      </c>
      <c r="AHI24" s="402">
        <v>1601694.0719999999</v>
      </c>
      <c r="AHJ24" s="402">
        <v>2085435.9720000003</v>
      </c>
      <c r="AHK24" s="402">
        <v>1854186.7439999999</v>
      </c>
      <c r="AHL24" s="402">
        <v>4240092.9000000004</v>
      </c>
      <c r="AHM24" s="402">
        <v>1635935.8320000002</v>
      </c>
      <c r="AHN24" s="402">
        <v>1163852.976</v>
      </c>
    </row>
    <row r="25" spans="1:902">
      <c r="A25" s="400" t="s">
        <v>37</v>
      </c>
      <c r="B25" s="401" t="s">
        <v>38</v>
      </c>
      <c r="C25" s="402">
        <v>49947940.835999995</v>
      </c>
      <c r="D25" s="402">
        <v>12446461.92</v>
      </c>
      <c r="E25" s="402">
        <v>3400309.7279999997</v>
      </c>
      <c r="F25" s="402">
        <v>4062780.7920000004</v>
      </c>
      <c r="G25" s="402">
        <v>3466685.16</v>
      </c>
      <c r="H25" s="402">
        <v>2727125.0279999999</v>
      </c>
      <c r="I25" s="402">
        <v>1349229.8159999999</v>
      </c>
      <c r="J25" s="402">
        <v>11127141.612</v>
      </c>
      <c r="K25" s="402">
        <v>6803482.9680000003</v>
      </c>
      <c r="L25" s="402">
        <v>1336556.1600000001</v>
      </c>
      <c r="M25" s="402">
        <v>9186290.2679999992</v>
      </c>
      <c r="N25" s="402">
        <v>1186206.3360000001</v>
      </c>
      <c r="O25" s="402">
        <v>10593469.536</v>
      </c>
      <c r="P25" s="402">
        <v>2952236.9159999993</v>
      </c>
      <c r="Q25" s="402">
        <v>3161896.0320000001</v>
      </c>
      <c r="R25" s="402">
        <v>1999727.5920000002</v>
      </c>
      <c r="S25" s="402">
        <v>8621253.7320000008</v>
      </c>
      <c r="T25" s="402">
        <v>2633115.8039999995</v>
      </c>
      <c r="U25" s="402">
        <v>2538774.1319999998</v>
      </c>
      <c r="V25" s="402">
        <v>2371709.0279999999</v>
      </c>
      <c r="W25" s="402">
        <v>2553070.2599999998</v>
      </c>
      <c r="X25" s="402">
        <v>2097903.264</v>
      </c>
      <c r="Y25" s="402">
        <v>1171941.0360000001</v>
      </c>
      <c r="Z25" s="402">
        <v>1653845.544</v>
      </c>
      <c r="AA25" s="402">
        <v>72203096.963999987</v>
      </c>
      <c r="AB25" s="402">
        <v>5824430.2680000002</v>
      </c>
      <c r="AC25" s="402">
        <v>10301012.952</v>
      </c>
      <c r="AD25" s="402">
        <v>2752090.7039999999</v>
      </c>
      <c r="AE25" s="402">
        <v>14300511.696000002</v>
      </c>
      <c r="AF25" s="402">
        <v>3610341.7319999998</v>
      </c>
      <c r="AG25" s="402">
        <v>8979970.6919999998</v>
      </c>
      <c r="AH25" s="402">
        <v>6859995.0119999992</v>
      </c>
      <c r="AI25" s="402">
        <v>7868525.0640000002</v>
      </c>
      <c r="AJ25" s="402">
        <v>4086183.048</v>
      </c>
      <c r="AK25" s="402">
        <v>3433338.9120000005</v>
      </c>
      <c r="AL25" s="402">
        <v>1845509.94</v>
      </c>
      <c r="AM25" s="402">
        <v>4412864.04</v>
      </c>
      <c r="AN25" s="402">
        <v>2458305.5640000002</v>
      </c>
      <c r="AO25" s="402">
        <v>2088222.9719999998</v>
      </c>
      <c r="AP25" s="402">
        <v>6122909.5920000011</v>
      </c>
      <c r="AQ25" s="402">
        <v>8967759.9240000024</v>
      </c>
      <c r="AR25" s="402">
        <v>1117169.94</v>
      </c>
      <c r="AS25" s="402">
        <v>30531333.876000002</v>
      </c>
      <c r="AT25" s="402">
        <v>4187259.8279999997</v>
      </c>
      <c r="AU25" s="402">
        <v>3415965.7800000003</v>
      </c>
      <c r="AV25" s="402">
        <v>1706999.952</v>
      </c>
      <c r="AW25" s="402">
        <v>3331277.3760000002</v>
      </c>
      <c r="AX25" s="402">
        <v>2323306.0920000002</v>
      </c>
      <c r="AY25" s="402">
        <v>2013030.6240000001</v>
      </c>
      <c r="AZ25" s="402">
        <v>2376789.96</v>
      </c>
      <c r="BA25" s="402">
        <v>11463361.751999998</v>
      </c>
      <c r="BB25" s="402">
        <v>2220926.88</v>
      </c>
      <c r="BC25" s="402">
        <v>4805107.3679999998</v>
      </c>
      <c r="BD25" s="402">
        <v>9338955.095999999</v>
      </c>
      <c r="BE25" s="402">
        <v>1746063.4920000001</v>
      </c>
      <c r="BF25" s="402">
        <v>2754636.2879999997</v>
      </c>
      <c r="BG25" s="402">
        <v>2130749.9040000001</v>
      </c>
      <c r="BH25" s="402">
        <v>36662380.308000006</v>
      </c>
      <c r="BI25" s="402">
        <v>1545520.9080000001</v>
      </c>
      <c r="BJ25" s="402">
        <v>1701831.9119999998</v>
      </c>
      <c r="BK25" s="402">
        <v>2410810.4879999999</v>
      </c>
      <c r="BL25" s="402">
        <v>4141059.7679999997</v>
      </c>
      <c r="BM25" s="402">
        <v>4334563.32</v>
      </c>
      <c r="BN25" s="402">
        <v>1965655.38</v>
      </c>
      <c r="BO25" s="402">
        <v>3068367.1919999998</v>
      </c>
      <c r="BP25" s="402">
        <v>1261106.304</v>
      </c>
      <c r="BQ25" s="402">
        <v>1796664.7680000002</v>
      </c>
      <c r="BR25" s="402">
        <v>1770635.88</v>
      </c>
      <c r="BS25" s="402">
        <v>1581514.5599999998</v>
      </c>
      <c r="BT25" s="402">
        <v>7558859.892</v>
      </c>
      <c r="BU25" s="402">
        <v>1451125.764</v>
      </c>
      <c r="BV25" s="402">
        <v>123908.40000000001</v>
      </c>
      <c r="BW25" s="402">
        <v>13055554.692</v>
      </c>
      <c r="BX25" s="402">
        <v>17134670.868000001</v>
      </c>
      <c r="BY25" s="402">
        <v>3713255.8439999996</v>
      </c>
      <c r="BZ25" s="402">
        <v>1648880.3399999999</v>
      </c>
      <c r="CA25" s="402">
        <v>3203695.4879999994</v>
      </c>
      <c r="CB25" s="402">
        <v>4161288.7800000003</v>
      </c>
      <c r="CC25" s="402">
        <v>1779762.2760000001</v>
      </c>
      <c r="CD25" s="402">
        <v>176384.40000000002</v>
      </c>
      <c r="CE25" s="402">
        <v>119638.69200000001</v>
      </c>
      <c r="CF25" s="402">
        <v>58178985.251999997</v>
      </c>
      <c r="CG25" s="402">
        <v>2662567.5359999998</v>
      </c>
      <c r="CH25" s="402">
        <v>8144915.7599999998</v>
      </c>
      <c r="CI25" s="402">
        <v>3670491.96</v>
      </c>
      <c r="CJ25" s="402">
        <v>4461060.78</v>
      </c>
      <c r="CK25" s="402">
        <v>2038787.5559999999</v>
      </c>
      <c r="CL25" s="402">
        <v>3235521.7680000006</v>
      </c>
      <c r="CM25" s="402">
        <v>5010117.7079999996</v>
      </c>
      <c r="CN25" s="402">
        <v>1704202.3559999999</v>
      </c>
      <c r="CO25" s="402">
        <v>2891231.9760000003</v>
      </c>
      <c r="CP25" s="402">
        <v>2828926.86</v>
      </c>
      <c r="CQ25" s="402">
        <v>2406106.9079999998</v>
      </c>
      <c r="CR25" s="402">
        <v>2267420.2919999999</v>
      </c>
      <c r="CS25" s="402">
        <v>38041329.696000002</v>
      </c>
      <c r="CT25" s="402">
        <v>1454171.2080000001</v>
      </c>
      <c r="CU25" s="402">
        <v>1570568.9280000003</v>
      </c>
      <c r="CV25" s="402">
        <v>3690037.9439999997</v>
      </c>
      <c r="CW25" s="402">
        <v>1779846.7560000001</v>
      </c>
      <c r="CX25" s="402">
        <v>2053469.4</v>
      </c>
      <c r="CY25" s="402">
        <v>1927687.176</v>
      </c>
      <c r="CZ25" s="402">
        <v>968530.77599999995</v>
      </c>
      <c r="DA25" s="402">
        <v>45265037.136</v>
      </c>
      <c r="DB25" s="402">
        <v>3630952.9679999999</v>
      </c>
      <c r="DC25" s="402">
        <v>12298363.439999998</v>
      </c>
      <c r="DD25" s="402">
        <v>14918694.444</v>
      </c>
      <c r="DE25" s="402">
        <v>4566088.8600000003</v>
      </c>
      <c r="DF25" s="402">
        <v>8109409.9440000011</v>
      </c>
      <c r="DG25" s="402">
        <v>5181069.4800000004</v>
      </c>
      <c r="DH25" s="402">
        <v>1794406.2240000004</v>
      </c>
      <c r="DI25" s="402">
        <v>3016234.6439999999</v>
      </c>
      <c r="DJ25" s="402">
        <v>2722599.5640000002</v>
      </c>
      <c r="DK25" s="402">
        <v>6463690.0320000006</v>
      </c>
      <c r="DL25" s="402">
        <v>19500602.364</v>
      </c>
      <c r="DM25" s="402">
        <v>28054428.888000004</v>
      </c>
      <c r="DN25" s="402">
        <v>1980822.0719999999</v>
      </c>
      <c r="DO25" s="402">
        <v>2880400.8119999999</v>
      </c>
      <c r="DP25" s="402">
        <v>12658427.723999999</v>
      </c>
      <c r="DQ25" s="402">
        <v>7033469.6400000006</v>
      </c>
      <c r="DR25" s="402">
        <v>5620491.8760000002</v>
      </c>
      <c r="DS25" s="402">
        <v>19324764.347999997</v>
      </c>
      <c r="DT25" s="402">
        <v>2257602.7559999996</v>
      </c>
      <c r="DU25" s="402">
        <v>66446890.331999995</v>
      </c>
      <c r="DV25" s="402">
        <v>5468555.3759999992</v>
      </c>
      <c r="DW25" s="402">
        <v>4720508.8439999996</v>
      </c>
      <c r="DX25" s="402">
        <v>2985385.5360000003</v>
      </c>
      <c r="DY25" s="402">
        <v>4238049.24</v>
      </c>
      <c r="DZ25" s="402">
        <v>3643013.9879999999</v>
      </c>
      <c r="EA25" s="402">
        <v>5173100.82</v>
      </c>
      <c r="EB25" s="402">
        <v>2989438.38</v>
      </c>
      <c r="EC25" s="402">
        <v>9843326.7000000011</v>
      </c>
      <c r="ED25" s="402">
        <v>15144411.755999999</v>
      </c>
      <c r="EE25" s="402">
        <v>13364744.927999998</v>
      </c>
      <c r="EF25" s="402">
        <v>2444474.2800000003</v>
      </c>
      <c r="EG25" s="402">
        <v>2330127.9480000003</v>
      </c>
      <c r="EH25" s="402">
        <v>2841956.2440000004</v>
      </c>
      <c r="EI25" s="402">
        <v>4946225.2679999992</v>
      </c>
      <c r="EJ25" s="402">
        <v>7262277.7199999997</v>
      </c>
      <c r="EK25" s="402">
        <v>1484392.7760000001</v>
      </c>
      <c r="EL25" s="402">
        <v>2547279.54</v>
      </c>
      <c r="EM25" s="402">
        <v>45494046.575999998</v>
      </c>
      <c r="EN25" s="402">
        <v>2113871.1359999999</v>
      </c>
      <c r="EO25" s="402">
        <v>2728706.8080000002</v>
      </c>
      <c r="EP25" s="402">
        <v>3243378.648</v>
      </c>
      <c r="EQ25" s="402">
        <v>2124769.2479999997</v>
      </c>
      <c r="ER25" s="402">
        <v>1581003.4439999999</v>
      </c>
      <c r="ES25" s="402">
        <v>4738313.82</v>
      </c>
      <c r="ET25" s="402">
        <v>2081673.5279999999</v>
      </c>
      <c r="EU25" s="402">
        <v>1754648.7239999999</v>
      </c>
      <c r="EV25" s="402">
        <v>28174114.224000003</v>
      </c>
      <c r="EW25" s="402">
        <v>1309164</v>
      </c>
      <c r="EX25" s="402">
        <v>2614742.9280000003</v>
      </c>
      <c r="EY25" s="402">
        <v>8361150.8160000006</v>
      </c>
      <c r="EZ25" s="402">
        <v>9603109.1160000004</v>
      </c>
      <c r="FA25" s="402">
        <v>5999482.9560000002</v>
      </c>
      <c r="FB25" s="402">
        <v>4406717.0639999993</v>
      </c>
      <c r="FC25" s="402">
        <v>3579006.4079999998</v>
      </c>
      <c r="FD25" s="402">
        <v>3318039.2279999997</v>
      </c>
      <c r="FE25" s="402">
        <v>2821972.1160000004</v>
      </c>
      <c r="FF25" s="402">
        <v>3445832.76</v>
      </c>
      <c r="FG25" s="402">
        <v>1867979.1240000001</v>
      </c>
      <c r="FH25" s="402">
        <v>15883817.639999999</v>
      </c>
      <c r="FI25" s="402">
        <v>1795091.2080000001</v>
      </c>
      <c r="FJ25" s="402">
        <v>1425460.6800000002</v>
      </c>
      <c r="FK25" s="402">
        <v>1756439.1720000003</v>
      </c>
      <c r="FL25" s="402">
        <v>3142733.352</v>
      </c>
      <c r="FM25" s="402">
        <v>2717082.5520000001</v>
      </c>
      <c r="FN25" s="402">
        <v>1033008.1199999999</v>
      </c>
      <c r="FO25" s="402">
        <v>603906.26399999997</v>
      </c>
      <c r="FP25" s="402">
        <v>55110769.392000005</v>
      </c>
      <c r="FQ25" s="402">
        <v>1707428.916</v>
      </c>
      <c r="FR25" s="402">
        <v>4005190.9200000004</v>
      </c>
      <c r="FS25" s="402">
        <v>4082493.4920000001</v>
      </c>
      <c r="FT25" s="402">
        <v>3486857.952</v>
      </c>
      <c r="FU25" s="402">
        <v>2196647.8920000005</v>
      </c>
      <c r="FV25" s="402">
        <v>10691435.555999998</v>
      </c>
      <c r="FW25" s="402">
        <v>4653983.3880000003</v>
      </c>
      <c r="FX25" s="402">
        <v>4135031.568</v>
      </c>
      <c r="FY25" s="402">
        <v>2751983.3520000004</v>
      </c>
      <c r="FZ25" s="402">
        <v>7631031.648</v>
      </c>
      <c r="GA25" s="402">
        <v>3875480.736</v>
      </c>
      <c r="GB25" s="402">
        <v>3116993.8560000001</v>
      </c>
      <c r="GC25" s="402">
        <v>1416038.0399999998</v>
      </c>
      <c r="GD25" s="402">
        <v>22512785.267999999</v>
      </c>
      <c r="GE25" s="402">
        <v>1090001.3999999999</v>
      </c>
      <c r="GF25" s="402">
        <v>1992708.2039999999</v>
      </c>
      <c r="GG25" s="402">
        <v>4356395.28</v>
      </c>
      <c r="GH25" s="402">
        <v>2221134.42</v>
      </c>
      <c r="GI25" s="402">
        <v>2353062.0840000003</v>
      </c>
      <c r="GJ25" s="402">
        <v>1421928.612</v>
      </c>
      <c r="GK25" s="402">
        <v>7302164.8920000009</v>
      </c>
      <c r="GL25" s="402">
        <v>1513699.5599999998</v>
      </c>
      <c r="GM25" s="402">
        <v>591401.53200000001</v>
      </c>
      <c r="GN25" s="402">
        <v>841529.00399999984</v>
      </c>
      <c r="GO25" s="402">
        <v>824982.62399999995</v>
      </c>
      <c r="GP25" s="402">
        <v>15477830.412</v>
      </c>
      <c r="GQ25" s="402">
        <v>5583380.8799999999</v>
      </c>
      <c r="GR25" s="402">
        <v>2932946.892</v>
      </c>
      <c r="GS25" s="402">
        <v>10453821.636</v>
      </c>
      <c r="GT25" s="402">
        <v>584747.47199999995</v>
      </c>
      <c r="GU25" s="402">
        <v>3592837.872</v>
      </c>
      <c r="GV25" s="402">
        <v>5208717.42</v>
      </c>
      <c r="GW25" s="402">
        <v>2023993.416</v>
      </c>
      <c r="GX25" s="402">
        <v>20284996.380000003</v>
      </c>
      <c r="GY25" s="402">
        <v>1294003.9679999999</v>
      </c>
      <c r="GZ25" s="402">
        <v>4261859.4840000002</v>
      </c>
      <c r="HA25" s="402">
        <v>2086085.6160000002</v>
      </c>
      <c r="HB25" s="402">
        <v>55381210.752000004</v>
      </c>
      <c r="HC25" s="402">
        <v>2028420.108</v>
      </c>
      <c r="HD25" s="402">
        <v>6114776.0759999985</v>
      </c>
      <c r="HE25" s="402">
        <v>3823320.72</v>
      </c>
      <c r="HF25" s="402">
        <v>2355076.6679999996</v>
      </c>
      <c r="HG25" s="402">
        <v>3796616.0280000004</v>
      </c>
      <c r="HH25" s="402">
        <v>980891.50799999991</v>
      </c>
      <c r="HI25" s="402">
        <v>33430876.740000002</v>
      </c>
      <c r="HJ25" s="402">
        <v>5400107.4240000006</v>
      </c>
      <c r="HK25" s="402">
        <v>5829318.3480000012</v>
      </c>
      <c r="HL25" s="402">
        <v>3647394.6960000005</v>
      </c>
      <c r="HM25" s="402">
        <v>2817533.2200000007</v>
      </c>
      <c r="HN25" s="402">
        <v>2603592.2039999994</v>
      </c>
      <c r="HO25" s="402">
        <v>5238732.5040000007</v>
      </c>
      <c r="HP25" s="402">
        <v>1869992.4720000003</v>
      </c>
      <c r="HQ25" s="402">
        <v>36404131.872000001</v>
      </c>
      <c r="HR25" s="402">
        <v>9693544.0799999982</v>
      </c>
      <c r="HS25" s="402">
        <v>2411525.46</v>
      </c>
      <c r="HT25" s="402">
        <v>1943672.352</v>
      </c>
      <c r="HU25" s="402">
        <v>2316821.3280000002</v>
      </c>
      <c r="HV25" s="402">
        <v>709774.8</v>
      </c>
      <c r="HW25" s="402">
        <v>5742201.0719999997</v>
      </c>
      <c r="HX25" s="402">
        <v>3176814.4560000002</v>
      </c>
      <c r="HY25" s="402">
        <v>2271797.8560000001</v>
      </c>
      <c r="HZ25" s="402">
        <v>1591636.284</v>
      </c>
      <c r="IA25" s="402">
        <v>3114890.8560000001</v>
      </c>
      <c r="IB25" s="402">
        <v>4816186.2240000004</v>
      </c>
      <c r="IC25" s="402">
        <v>1077953.1599999999</v>
      </c>
      <c r="ID25" s="402">
        <v>2745750.5159999998</v>
      </c>
      <c r="IE25" s="402">
        <v>2624409.648</v>
      </c>
      <c r="IF25" s="402">
        <v>1497318.264</v>
      </c>
      <c r="IG25" s="402">
        <v>36495545.483999997</v>
      </c>
      <c r="IH25" s="402">
        <v>12481185.060000002</v>
      </c>
      <c r="II25" s="402">
        <v>3628076.4839999997</v>
      </c>
      <c r="IJ25" s="402">
        <v>7324897.824</v>
      </c>
      <c r="IK25" s="402">
        <v>8101589.1119999997</v>
      </c>
      <c r="IL25" s="402">
        <v>3067445.4</v>
      </c>
      <c r="IM25" s="402">
        <v>2666966.2439999995</v>
      </c>
      <c r="IN25" s="402">
        <v>2122379.9879999999</v>
      </c>
      <c r="IO25" s="402">
        <v>1590767.5919999999</v>
      </c>
      <c r="IP25" s="402">
        <v>2604212.892</v>
      </c>
      <c r="IQ25" s="402">
        <v>2926456.824</v>
      </c>
      <c r="IR25" s="402">
        <v>40763031.156000003</v>
      </c>
      <c r="IS25" s="402">
        <v>21514284.360000003</v>
      </c>
      <c r="IT25" s="402">
        <v>6621333.8640000001</v>
      </c>
      <c r="IU25" s="402">
        <v>3622305.6239999998</v>
      </c>
      <c r="IV25" s="402">
        <v>1458966.132</v>
      </c>
      <c r="IW25" s="402">
        <v>1749856.2960000001</v>
      </c>
      <c r="IX25" s="402">
        <v>2571227.7479999997</v>
      </c>
      <c r="IY25" s="402">
        <v>1536958.5840000003</v>
      </c>
      <c r="IZ25" s="402">
        <v>1339222.176</v>
      </c>
      <c r="JA25" s="402">
        <v>4623167.1120000007</v>
      </c>
      <c r="JB25" s="402">
        <v>2335199.784</v>
      </c>
      <c r="JC25" s="402">
        <v>2265649.3679999998</v>
      </c>
      <c r="JD25" s="402">
        <v>14788292.592</v>
      </c>
      <c r="JE25" s="402">
        <v>8199483.4920000006</v>
      </c>
      <c r="JF25" s="402">
        <v>732919.06799999997</v>
      </c>
      <c r="JG25" s="402">
        <v>1226472.4439999999</v>
      </c>
      <c r="JH25" s="402">
        <v>938728.52399999986</v>
      </c>
      <c r="JI25" s="402">
        <v>1641799.4160000002</v>
      </c>
      <c r="JJ25" s="402">
        <v>17496979.704</v>
      </c>
      <c r="JK25" s="402">
        <v>1429009.4639999999</v>
      </c>
      <c r="JL25" s="402">
        <v>2285364.2880000002</v>
      </c>
      <c r="JM25" s="402">
        <v>3643310.2680000002</v>
      </c>
      <c r="JN25" s="402">
        <v>2559411.4079999998</v>
      </c>
      <c r="JO25" s="402">
        <v>5671390.2719999999</v>
      </c>
      <c r="JP25" s="402">
        <v>612445.152</v>
      </c>
      <c r="JQ25" s="402">
        <v>30290446.463999994</v>
      </c>
      <c r="JR25" s="402">
        <v>3427884.6239999994</v>
      </c>
      <c r="JS25" s="402">
        <v>1834356.936</v>
      </c>
      <c r="JT25" s="402">
        <v>7544395.1520000007</v>
      </c>
      <c r="JU25" s="402">
        <v>5522746.9560000002</v>
      </c>
      <c r="JV25" s="402">
        <v>3518775.7560000001</v>
      </c>
      <c r="JW25" s="402">
        <v>2134825.5120000001</v>
      </c>
      <c r="JX25" s="402">
        <v>1742167.2719999999</v>
      </c>
      <c r="JY25" s="402">
        <v>37190852.868000001</v>
      </c>
      <c r="JZ25" s="402">
        <v>17532929.748</v>
      </c>
      <c r="KA25" s="402">
        <v>3591051.108</v>
      </c>
      <c r="KB25" s="402">
        <v>2622794.4840000002</v>
      </c>
      <c r="KC25" s="402">
        <v>5738992.6560000004</v>
      </c>
      <c r="KD25" s="402">
        <v>1832258.3760000002</v>
      </c>
      <c r="KE25" s="402">
        <v>10776791.387999998</v>
      </c>
      <c r="KF25" s="402">
        <v>4969548</v>
      </c>
      <c r="KG25" s="402">
        <v>5716425.2400000002</v>
      </c>
      <c r="KH25" s="402">
        <v>4631688.7560000001</v>
      </c>
      <c r="KI25" s="402">
        <v>3653786.7480000001</v>
      </c>
      <c r="KJ25" s="402">
        <v>4764457.0559999999</v>
      </c>
      <c r="KK25" s="402">
        <v>4588037.5920000002</v>
      </c>
      <c r="KL25" s="402">
        <v>914874.93599999999</v>
      </c>
      <c r="KM25" s="402">
        <v>3193844.7479999997</v>
      </c>
      <c r="KN25" s="402">
        <v>57483991.907999992</v>
      </c>
      <c r="KO25" s="402">
        <v>8220278.8440000005</v>
      </c>
      <c r="KP25" s="402">
        <v>3320604.1920000007</v>
      </c>
      <c r="KQ25" s="402">
        <v>4576879.1400000006</v>
      </c>
      <c r="KR25" s="402">
        <v>3673998.7560000001</v>
      </c>
      <c r="KS25" s="402">
        <v>3550101.264</v>
      </c>
      <c r="KT25" s="402">
        <v>8738350.2840000018</v>
      </c>
      <c r="KU25" s="402">
        <v>2369669.4720000001</v>
      </c>
      <c r="KV25" s="402">
        <v>2458017.8160000001</v>
      </c>
      <c r="KW25" s="402">
        <v>16451680.199999999</v>
      </c>
      <c r="KX25" s="402">
        <v>3426843.7680000002</v>
      </c>
      <c r="KY25" s="402">
        <v>4820114.82</v>
      </c>
      <c r="KZ25" s="402">
        <v>21259126.259999998</v>
      </c>
      <c r="LA25" s="402">
        <v>3879381.9239999996</v>
      </c>
      <c r="LB25" s="402">
        <v>6073428.1200000001</v>
      </c>
      <c r="LC25" s="402">
        <v>38536933.884000003</v>
      </c>
      <c r="LD25" s="402">
        <v>6699279.0840000007</v>
      </c>
      <c r="LE25" s="402">
        <v>67942953.851999998</v>
      </c>
      <c r="LF25" s="402">
        <v>14945044.236</v>
      </c>
      <c r="LG25" s="402">
        <v>20199326.82</v>
      </c>
      <c r="LH25" s="402">
        <v>16029800.388</v>
      </c>
      <c r="LI25" s="402">
        <v>6677859.3600000003</v>
      </c>
      <c r="LJ25" s="402">
        <v>2990076.8880000003</v>
      </c>
      <c r="LK25" s="402">
        <v>1909434.0359999998</v>
      </c>
      <c r="LL25" s="402">
        <v>4148181.8640000001</v>
      </c>
      <c r="LM25" s="402">
        <v>2517062.2200000007</v>
      </c>
      <c r="LN25" s="402">
        <v>5309484.3</v>
      </c>
      <c r="LO25" s="402">
        <v>1425574.3559999999</v>
      </c>
      <c r="LP25" s="402">
        <v>21335175.336000003</v>
      </c>
      <c r="LQ25" s="402">
        <v>3538205.0879999995</v>
      </c>
      <c r="LR25" s="402">
        <v>2213825.88</v>
      </c>
      <c r="LS25" s="402">
        <v>40580603.208000004</v>
      </c>
      <c r="LT25" s="402">
        <v>16937424.695999999</v>
      </c>
      <c r="LU25" s="402">
        <v>37304526.611999996</v>
      </c>
      <c r="LV25" s="402">
        <v>11476459.044</v>
      </c>
      <c r="LW25" s="402">
        <v>8590782.7920000013</v>
      </c>
      <c r="LX25" s="402">
        <v>7421012.2080000006</v>
      </c>
      <c r="LY25" s="402">
        <v>4237930.2719999999</v>
      </c>
      <c r="LZ25" s="402">
        <v>3891374.0040000002</v>
      </c>
      <c r="MA25" s="402">
        <v>3782604.1919999998</v>
      </c>
      <c r="MB25" s="402">
        <v>10134153.456</v>
      </c>
      <c r="MC25" s="402">
        <v>10760637.24</v>
      </c>
      <c r="MD25" s="402">
        <v>4582379.6280000005</v>
      </c>
      <c r="ME25" s="402">
        <v>55514941.811999999</v>
      </c>
      <c r="MF25" s="402">
        <v>3080471.3639999996</v>
      </c>
      <c r="MG25" s="402">
        <v>1412845.308</v>
      </c>
      <c r="MH25" s="402">
        <v>1896877.2359999998</v>
      </c>
      <c r="MI25" s="402">
        <v>996807.87599999993</v>
      </c>
      <c r="MJ25" s="402">
        <v>4675088.1960000005</v>
      </c>
      <c r="MK25" s="402">
        <v>2777982.9239999996</v>
      </c>
      <c r="ML25" s="402">
        <v>2550093.8160000001</v>
      </c>
      <c r="MM25" s="402">
        <v>5839340.0399999991</v>
      </c>
      <c r="MN25" s="402">
        <v>2777509.7039999999</v>
      </c>
      <c r="MO25" s="402">
        <v>2511866.0999999996</v>
      </c>
      <c r="MP25" s="402">
        <v>2112188.7959999996</v>
      </c>
      <c r="MQ25" s="402">
        <v>51240915.288000003</v>
      </c>
      <c r="MR25" s="402">
        <v>3292191.54</v>
      </c>
      <c r="MS25" s="402">
        <v>3107448.4680000003</v>
      </c>
      <c r="MT25" s="402">
        <v>5325648.756000001</v>
      </c>
      <c r="MU25" s="402">
        <v>6261079.2119999994</v>
      </c>
      <c r="MV25" s="402">
        <v>3048871.44</v>
      </c>
      <c r="MW25" s="402">
        <v>10669440.299280001</v>
      </c>
      <c r="MX25" s="402">
        <v>7718792.9040000001</v>
      </c>
      <c r="MY25" s="402">
        <v>3664382.952</v>
      </c>
      <c r="MZ25" s="402">
        <v>1400030.628</v>
      </c>
      <c r="NA25" s="402">
        <v>843227.89199999999</v>
      </c>
      <c r="NB25" s="402">
        <v>91892516.724000007</v>
      </c>
      <c r="NC25" s="402">
        <v>10190778.287999999</v>
      </c>
      <c r="ND25" s="402">
        <v>2692388.7359999996</v>
      </c>
      <c r="NE25" s="402">
        <v>23867315.987999998</v>
      </c>
      <c r="NF25" s="402">
        <v>3294335.04</v>
      </c>
      <c r="NG25" s="402">
        <v>6981440.5319999997</v>
      </c>
      <c r="NH25" s="402">
        <v>14505078.84</v>
      </c>
      <c r="NI25" s="402">
        <v>9161296.1999999993</v>
      </c>
      <c r="NJ25" s="402">
        <v>761175.15599999996</v>
      </c>
      <c r="NK25" s="402">
        <v>3044906.2800000007</v>
      </c>
      <c r="NL25" s="402">
        <v>4001036.2079999996</v>
      </c>
      <c r="NM25" s="402">
        <v>2504602.0439999998</v>
      </c>
      <c r="NN25" s="402">
        <v>18482154.971999999</v>
      </c>
      <c r="NO25" s="402">
        <v>3593089.656</v>
      </c>
      <c r="NP25" s="402">
        <v>3057306.0239999997</v>
      </c>
      <c r="NQ25" s="402">
        <v>2982468.8640000001</v>
      </c>
      <c r="NR25" s="402">
        <v>2010966.0239999997</v>
      </c>
      <c r="NS25" s="402">
        <v>685081.62</v>
      </c>
      <c r="NT25" s="402">
        <v>1391477.5559999999</v>
      </c>
      <c r="NU25" s="402">
        <v>38839493.556000002</v>
      </c>
      <c r="NV25" s="402">
        <v>19818303.155999999</v>
      </c>
      <c r="NW25" s="402">
        <v>3126139.2960000001</v>
      </c>
      <c r="NX25" s="402">
        <v>1532753.2679999999</v>
      </c>
      <c r="NY25" s="402">
        <v>2230072.1639999999</v>
      </c>
      <c r="NZ25" s="402">
        <v>4524418.9920000006</v>
      </c>
      <c r="OA25" s="402">
        <v>1737371.388</v>
      </c>
      <c r="OB25" s="402">
        <v>39728789.412</v>
      </c>
      <c r="OC25" s="402">
        <v>14893870.752000004</v>
      </c>
      <c r="OD25" s="402">
        <v>6004192.3799999999</v>
      </c>
      <c r="OE25" s="402">
        <v>13836264.024</v>
      </c>
      <c r="OF25" s="402">
        <v>2985787.9560000002</v>
      </c>
      <c r="OG25" s="402">
        <v>4449974.8439999996</v>
      </c>
      <c r="OH25" s="402">
        <v>2968176.4560000007</v>
      </c>
      <c r="OI25" s="402">
        <v>1234762.2479999999</v>
      </c>
      <c r="OJ25" s="402">
        <v>2921385.0120000006</v>
      </c>
      <c r="OK25" s="402">
        <v>54497091.444000006</v>
      </c>
      <c r="OL25" s="402">
        <v>9543556.9800000004</v>
      </c>
      <c r="OM25" s="402">
        <v>12467357.196000002</v>
      </c>
      <c r="ON25" s="402">
        <v>5012604.8039999995</v>
      </c>
      <c r="OO25" s="402">
        <v>4862183.5080000004</v>
      </c>
      <c r="OP25" s="402">
        <v>1794533.8559999999</v>
      </c>
      <c r="OQ25" s="402">
        <v>23027600.531999998</v>
      </c>
      <c r="OR25" s="402">
        <v>1964418.9240000001</v>
      </c>
      <c r="OS25" s="402">
        <v>2635694.3280000002</v>
      </c>
      <c r="OT25" s="402">
        <v>3071808.2519999999</v>
      </c>
      <c r="OU25" s="402">
        <v>3320359.8360000001</v>
      </c>
      <c r="OV25" s="402">
        <v>10833139.775999999</v>
      </c>
      <c r="OW25" s="402">
        <v>1729162.764</v>
      </c>
      <c r="OX25" s="402">
        <v>1959741.7680000002</v>
      </c>
      <c r="OY25" s="402">
        <v>2183012.2800000003</v>
      </c>
      <c r="OZ25" s="402">
        <v>27432721.560000002</v>
      </c>
      <c r="PA25" s="402">
        <v>1832269.7040000001</v>
      </c>
      <c r="PB25" s="402">
        <v>5209700.2319999998</v>
      </c>
      <c r="PC25" s="402">
        <v>1052929.236</v>
      </c>
      <c r="PD25" s="402">
        <v>4920385.5600000005</v>
      </c>
      <c r="PE25" s="402">
        <v>8254232.6639999999</v>
      </c>
      <c r="PF25" s="402">
        <v>2718641.0040000002</v>
      </c>
      <c r="PG25" s="402">
        <v>2370482.2919999999</v>
      </c>
      <c r="PH25" s="402">
        <v>4091525.8800000004</v>
      </c>
      <c r="PI25" s="402">
        <v>3267055.4639999997</v>
      </c>
      <c r="PJ25" s="402">
        <v>4166889.8760000002</v>
      </c>
      <c r="PK25" s="402">
        <v>8385910.068</v>
      </c>
      <c r="PL25" s="402">
        <v>2224490.4</v>
      </c>
      <c r="PM25" s="402">
        <v>8997050.4000000004</v>
      </c>
      <c r="PN25" s="402">
        <v>1540674.7320000003</v>
      </c>
      <c r="PO25" s="402">
        <v>1217983.8839999998</v>
      </c>
      <c r="PP25" s="402">
        <v>732936.42</v>
      </c>
      <c r="PQ25" s="402">
        <v>2159071.7999999998</v>
      </c>
      <c r="PR25" s="402">
        <v>97586038.379999995</v>
      </c>
      <c r="PS25" s="402">
        <v>2955756.2640000004</v>
      </c>
      <c r="PT25" s="402">
        <v>2203121.6639999999</v>
      </c>
      <c r="PU25" s="402">
        <v>8607870.743999999</v>
      </c>
      <c r="PV25" s="402">
        <v>14063701.32</v>
      </c>
      <c r="PW25" s="402">
        <v>4744190.8560000006</v>
      </c>
      <c r="PX25" s="402">
        <v>16202215.488000002</v>
      </c>
      <c r="PY25" s="402">
        <v>4473842.3640000001</v>
      </c>
      <c r="PZ25" s="402">
        <v>7715136.6840000004</v>
      </c>
      <c r="QA25" s="402">
        <v>2261308.8119999999</v>
      </c>
      <c r="QB25" s="402">
        <v>6635670.743999999</v>
      </c>
      <c r="QC25" s="402">
        <v>3078614.0400000005</v>
      </c>
      <c r="QD25" s="402">
        <v>4431427.9680000003</v>
      </c>
      <c r="QE25" s="402">
        <v>6046999.9919999996</v>
      </c>
      <c r="QF25" s="402">
        <v>6310129.7879999997</v>
      </c>
      <c r="QG25" s="402">
        <v>4447776.4560000002</v>
      </c>
      <c r="QH25" s="402">
        <v>3152466.6960000005</v>
      </c>
      <c r="QI25" s="402">
        <v>2301337.128</v>
      </c>
      <c r="QJ25" s="402">
        <v>2162822.16</v>
      </c>
      <c r="QK25" s="402">
        <v>7716573.3480000002</v>
      </c>
      <c r="QL25" s="402">
        <v>8855137.0079999994</v>
      </c>
      <c r="QM25" s="402">
        <v>2655324.1439999999</v>
      </c>
      <c r="QN25" s="402">
        <v>1482818.0520000001</v>
      </c>
      <c r="QO25" s="402">
        <v>1095255.432</v>
      </c>
      <c r="QP25" s="402">
        <v>1574634.696</v>
      </c>
      <c r="QQ25" s="402">
        <v>1758708.7079999999</v>
      </c>
      <c r="QR25" s="402">
        <v>39334695.336000003</v>
      </c>
      <c r="QS25" s="402">
        <v>2548531.344</v>
      </c>
      <c r="QT25" s="402">
        <v>6619665.5879999995</v>
      </c>
      <c r="QU25" s="402">
        <v>2983635.1320000002</v>
      </c>
      <c r="QV25" s="402">
        <v>6551397.9840000002</v>
      </c>
      <c r="QW25" s="402">
        <v>9108839.4839999974</v>
      </c>
      <c r="QX25" s="402">
        <v>2946173.3759999997</v>
      </c>
      <c r="QY25" s="402">
        <v>6935563.5960000008</v>
      </c>
      <c r="QZ25" s="402">
        <v>5845624.3920000009</v>
      </c>
      <c r="RA25" s="402">
        <v>2256494.7480000001</v>
      </c>
      <c r="RB25" s="402">
        <v>3434010.96</v>
      </c>
      <c r="RC25" s="402">
        <v>1036150.02</v>
      </c>
      <c r="RD25" s="402">
        <v>1488247.2000000002</v>
      </c>
      <c r="RE25" s="402">
        <v>47272032.419999994</v>
      </c>
      <c r="RF25" s="402">
        <v>12630671.172000002</v>
      </c>
      <c r="RG25" s="402">
        <v>3554964.156</v>
      </c>
      <c r="RH25" s="402">
        <v>5029996.3440000005</v>
      </c>
      <c r="RI25" s="402">
        <v>2814265.9559999998</v>
      </c>
      <c r="RJ25" s="402">
        <v>3543492.5039999997</v>
      </c>
      <c r="RK25" s="402">
        <v>11276475.804000001</v>
      </c>
      <c r="RL25" s="402">
        <v>2951572.824</v>
      </c>
      <c r="RM25" s="402">
        <v>3493405.86</v>
      </c>
      <c r="RN25" s="402">
        <v>7409302.2000000002</v>
      </c>
      <c r="RO25" s="402">
        <v>8748864.4079999998</v>
      </c>
      <c r="RP25" s="402">
        <v>1287157.932</v>
      </c>
      <c r="RQ25" s="402">
        <v>1834683.3599999999</v>
      </c>
      <c r="RR25" s="402">
        <v>2727250.8</v>
      </c>
      <c r="RS25" s="402">
        <v>2428638.2879999997</v>
      </c>
      <c r="RT25" s="402">
        <v>2365135.1519999998</v>
      </c>
      <c r="RU25" s="402">
        <v>2794674.1439999994</v>
      </c>
      <c r="RV25" s="402">
        <v>1218851.5919999999</v>
      </c>
      <c r="RW25" s="402">
        <v>1339246.5359999998</v>
      </c>
      <c r="RX25" s="402">
        <v>1346836.152</v>
      </c>
      <c r="RY25" s="402">
        <v>44873085.719999999</v>
      </c>
      <c r="RZ25" s="402">
        <v>2432243.88</v>
      </c>
      <c r="SA25" s="402">
        <v>7868845.0079999994</v>
      </c>
      <c r="SB25" s="402">
        <v>5774840.4000000004</v>
      </c>
      <c r="SC25" s="402">
        <v>2069683.7280000001</v>
      </c>
      <c r="SD25" s="402">
        <v>2515572</v>
      </c>
      <c r="SE25" s="402">
        <v>4187126.7600000002</v>
      </c>
      <c r="SF25" s="402">
        <v>15953610.959999999</v>
      </c>
      <c r="SG25" s="402">
        <v>4151044.56</v>
      </c>
      <c r="SH25" s="402">
        <v>3838629.9479999999</v>
      </c>
      <c r="SI25" s="402">
        <v>4524568.9799999995</v>
      </c>
      <c r="SJ25" s="402">
        <v>5548224.324</v>
      </c>
      <c r="SK25" s="402">
        <v>5003200.6439999994</v>
      </c>
      <c r="SL25" s="402">
        <v>2439199.1159999999</v>
      </c>
      <c r="SM25" s="402">
        <v>33904325.412</v>
      </c>
      <c r="SN25" s="402">
        <v>4104387.2880000002</v>
      </c>
      <c r="SO25" s="402">
        <v>3195982.9560000002</v>
      </c>
      <c r="SP25" s="402">
        <v>2991252.0959999999</v>
      </c>
      <c r="SQ25" s="402">
        <v>2349604.5120000001</v>
      </c>
      <c r="SR25" s="402">
        <v>2279211.1919999998</v>
      </c>
      <c r="SS25" s="402">
        <v>2259166.8839999996</v>
      </c>
      <c r="ST25" s="402">
        <v>4317615.6720000003</v>
      </c>
      <c r="SU25" s="402">
        <v>2986640.1359999999</v>
      </c>
      <c r="SV25" s="402">
        <v>3064398.5880000005</v>
      </c>
      <c r="SW25" s="402">
        <v>7744568.568</v>
      </c>
      <c r="SX25" s="402">
        <v>1128816.156</v>
      </c>
      <c r="SY25" s="402">
        <v>18031034.819999997</v>
      </c>
      <c r="SZ25" s="402">
        <v>3498662.4720000001</v>
      </c>
      <c r="TA25" s="402">
        <v>5986347.5519999992</v>
      </c>
      <c r="TB25" s="402">
        <v>8279464.8000000007</v>
      </c>
      <c r="TC25" s="402">
        <v>4463975.9759999998</v>
      </c>
      <c r="TD25" s="402">
        <v>5653509.8159999996</v>
      </c>
      <c r="TE25" s="402">
        <v>2205873.6119999997</v>
      </c>
      <c r="TF25" s="402">
        <v>2198249.2560000001</v>
      </c>
      <c r="TG25" s="402">
        <v>61833320.556000002</v>
      </c>
      <c r="TH25" s="402">
        <v>4678605.2640000004</v>
      </c>
      <c r="TI25" s="402">
        <v>4406521.1520000007</v>
      </c>
      <c r="TJ25" s="402">
        <v>7841633.4360000007</v>
      </c>
      <c r="TK25" s="402">
        <v>7811341.3559999997</v>
      </c>
      <c r="TL25" s="402">
        <v>3643047.0360000003</v>
      </c>
      <c r="TM25" s="402">
        <v>1246322.784</v>
      </c>
      <c r="TN25" s="402">
        <v>18464980.079999998</v>
      </c>
      <c r="TO25" s="402">
        <v>5413413.216</v>
      </c>
      <c r="TP25" s="402">
        <v>12727907.676000001</v>
      </c>
      <c r="TQ25" s="402">
        <v>8114295.4800000004</v>
      </c>
      <c r="TR25" s="402">
        <v>4196300.4000000004</v>
      </c>
      <c r="TS25" s="402">
        <v>3073144.4759999998</v>
      </c>
      <c r="TT25" s="402">
        <v>2466152.8679999998</v>
      </c>
      <c r="TU25" s="402">
        <v>3659278.68</v>
      </c>
      <c r="TV25" s="402">
        <v>3077131.98</v>
      </c>
      <c r="TW25" s="402">
        <v>15582867.095999999</v>
      </c>
      <c r="TX25" s="402">
        <v>2985781.9920000001</v>
      </c>
      <c r="TY25" s="402">
        <v>16583908.799999999</v>
      </c>
      <c r="TZ25" s="402">
        <v>3955292.676</v>
      </c>
      <c r="UA25" s="402">
        <v>1540623.8760000002</v>
      </c>
      <c r="UB25" s="402">
        <v>2583242.304</v>
      </c>
      <c r="UC25" s="402">
        <v>24960516.276000001</v>
      </c>
      <c r="UD25" s="402">
        <v>1410168.96</v>
      </c>
      <c r="UE25" s="402">
        <v>1006641.7320000001</v>
      </c>
      <c r="UF25" s="402">
        <v>3205905.5520000001</v>
      </c>
      <c r="UG25" s="402">
        <v>2951428.392</v>
      </c>
      <c r="UH25" s="402">
        <v>24867141.899999999</v>
      </c>
      <c r="UI25" s="402">
        <v>5845698.1560000004</v>
      </c>
      <c r="UJ25" s="402">
        <v>3325908.0360000003</v>
      </c>
      <c r="UK25" s="402">
        <v>5331787.38</v>
      </c>
      <c r="UL25" s="402">
        <v>4665146.7120000003</v>
      </c>
      <c r="UM25" s="402">
        <v>5062883.7719999999</v>
      </c>
      <c r="UN25" s="402">
        <v>83746032.888000011</v>
      </c>
      <c r="UO25" s="402">
        <v>4049408.4960000003</v>
      </c>
      <c r="UP25" s="402">
        <v>5520038.3880000003</v>
      </c>
      <c r="UQ25" s="402">
        <v>16925782.715999998</v>
      </c>
      <c r="UR25" s="402">
        <v>1145472.3119999999</v>
      </c>
      <c r="US25" s="402">
        <v>2758162.3800000004</v>
      </c>
      <c r="UT25" s="402">
        <v>8373378.8279999997</v>
      </c>
      <c r="UU25" s="402">
        <v>3371561.7600000002</v>
      </c>
      <c r="UV25" s="402">
        <v>2642640.6240000003</v>
      </c>
      <c r="UW25" s="402">
        <v>2350521.48</v>
      </c>
      <c r="UX25" s="402">
        <v>8476691.8800000008</v>
      </c>
      <c r="UY25" s="402">
        <v>7241138.6040000003</v>
      </c>
      <c r="UZ25" s="402">
        <v>8427323.4479999989</v>
      </c>
      <c r="VA25" s="402">
        <v>6188357.2079999996</v>
      </c>
      <c r="VB25" s="402">
        <v>2343714.5279999999</v>
      </c>
      <c r="VC25" s="402">
        <v>2334018.3720000004</v>
      </c>
      <c r="VD25" s="402">
        <v>3660490.8360000001</v>
      </c>
      <c r="VE25" s="402">
        <v>3023127.24</v>
      </c>
      <c r="VF25" s="402">
        <v>13236521.447999999</v>
      </c>
      <c r="VG25" s="402">
        <v>1180258.8</v>
      </c>
      <c r="VH25" s="402">
        <v>1912366.9800000002</v>
      </c>
      <c r="VI25" s="402">
        <v>629586.68400000001</v>
      </c>
      <c r="VJ25" s="402">
        <v>37067887.176000006</v>
      </c>
      <c r="VK25" s="402">
        <v>3271854.4919999996</v>
      </c>
      <c r="VL25" s="402">
        <v>4250621.3760000002</v>
      </c>
      <c r="VM25" s="402">
        <v>4803469.9440000001</v>
      </c>
      <c r="VN25" s="402">
        <v>9798274.0559999999</v>
      </c>
      <c r="VO25" s="402">
        <v>5665127.5200000005</v>
      </c>
      <c r="VP25" s="402">
        <v>4319507.2079999996</v>
      </c>
      <c r="VQ25" s="402">
        <v>4464827.7120000003</v>
      </c>
      <c r="VR25" s="402">
        <v>4170481.7640000004</v>
      </c>
      <c r="VS25" s="402">
        <v>13187274.791999999</v>
      </c>
      <c r="VT25" s="402">
        <v>3133119.6959999995</v>
      </c>
      <c r="VU25" s="402">
        <v>9209509.0559999999</v>
      </c>
      <c r="VV25" s="402">
        <v>4660458.0480000004</v>
      </c>
      <c r="VW25" s="402">
        <v>3155903.6880000001</v>
      </c>
      <c r="VX25" s="402">
        <v>1697421.192</v>
      </c>
      <c r="VY25" s="402">
        <v>118076494.81200001</v>
      </c>
      <c r="VZ25" s="402">
        <v>7709885.3640000001</v>
      </c>
      <c r="WA25" s="402">
        <v>7268069.4479999999</v>
      </c>
      <c r="WB25" s="402">
        <v>2866860.0839999998</v>
      </c>
      <c r="WC25" s="402">
        <v>3978254.0880000005</v>
      </c>
      <c r="WD25" s="402">
        <v>5550230.2799999993</v>
      </c>
      <c r="WE25" s="402">
        <v>6934954.8360000001</v>
      </c>
      <c r="WF25" s="402">
        <v>8515711.3560000006</v>
      </c>
      <c r="WG25" s="402">
        <v>3860275.932</v>
      </c>
      <c r="WH25" s="402">
        <v>5867973.3960000006</v>
      </c>
      <c r="WI25" s="402">
        <v>4278292.2719999999</v>
      </c>
      <c r="WJ25" s="402">
        <v>11541077.927999999</v>
      </c>
      <c r="WK25" s="402">
        <v>5479483.8480000002</v>
      </c>
      <c r="WL25" s="402">
        <v>6496594.7880000006</v>
      </c>
      <c r="WM25" s="402">
        <v>7735679.3279999997</v>
      </c>
      <c r="WN25" s="402">
        <v>8271346.4759999998</v>
      </c>
      <c r="WO25" s="402">
        <v>5921897.9759999998</v>
      </c>
      <c r="WP25" s="402">
        <v>7910304.2280000001</v>
      </c>
      <c r="WQ25" s="402">
        <v>2597075.2199999997</v>
      </c>
      <c r="WR25" s="402">
        <v>11094368.700000001</v>
      </c>
      <c r="WS25" s="402">
        <v>29842384.763999999</v>
      </c>
      <c r="WT25" s="402">
        <v>4448414.0760000004</v>
      </c>
      <c r="WU25" s="402">
        <v>3069015.2039999999</v>
      </c>
      <c r="WV25" s="402">
        <v>2508009.0959999999</v>
      </c>
      <c r="WW25" s="402">
        <v>4359595.8360000001</v>
      </c>
      <c r="WX25" s="402">
        <v>5182712.784</v>
      </c>
      <c r="WY25" s="402">
        <v>2913867.5040000002</v>
      </c>
      <c r="WZ25" s="402">
        <v>3648701.7240000004</v>
      </c>
      <c r="XA25" s="402">
        <v>10225093.307999998</v>
      </c>
      <c r="XB25" s="402">
        <v>2513369.892</v>
      </c>
      <c r="XC25" s="402">
        <v>1853848.7279999999</v>
      </c>
      <c r="XD25" s="402">
        <v>2212848.0360000003</v>
      </c>
      <c r="XE25" s="402">
        <v>1400284.1039999998</v>
      </c>
      <c r="XF25" s="402">
        <v>68397850.211999997</v>
      </c>
      <c r="XG25" s="402">
        <v>4205171.2200000007</v>
      </c>
      <c r="XH25" s="402">
        <v>5708196.8279999997</v>
      </c>
      <c r="XI25" s="402">
        <v>24952848.287999999</v>
      </c>
      <c r="XJ25" s="402">
        <v>4267583.5440000007</v>
      </c>
      <c r="XK25" s="402">
        <v>7449569.3399999999</v>
      </c>
      <c r="XL25" s="402">
        <v>8183422.0559999999</v>
      </c>
      <c r="XM25" s="402">
        <v>5433770.6039999994</v>
      </c>
      <c r="XN25" s="402">
        <v>4729975.8600000003</v>
      </c>
      <c r="XO25" s="402">
        <v>12015935.748</v>
      </c>
      <c r="XP25" s="402">
        <v>8098738.5119999992</v>
      </c>
      <c r="XQ25" s="402">
        <v>2596163.9759999998</v>
      </c>
      <c r="XR25" s="402">
        <v>3073219.9079999998</v>
      </c>
      <c r="XS25" s="402">
        <v>3781846.9919999996</v>
      </c>
      <c r="XT25" s="402">
        <v>2559357.9839999997</v>
      </c>
      <c r="XU25" s="402">
        <v>2092395.6359999999</v>
      </c>
      <c r="XV25" s="402">
        <v>2039179.2240000002</v>
      </c>
      <c r="XW25" s="402">
        <v>2564225.2439999999</v>
      </c>
      <c r="XX25" s="402">
        <v>2095015.7280000001</v>
      </c>
      <c r="XY25" s="402">
        <v>3335613.9000000004</v>
      </c>
      <c r="XZ25" s="402">
        <v>2656709.9519999996</v>
      </c>
      <c r="YA25" s="402">
        <v>1782570.108</v>
      </c>
      <c r="YB25" s="402">
        <v>3388873.8360000001</v>
      </c>
      <c r="YC25" s="402">
        <v>67894176.947999999</v>
      </c>
      <c r="YD25" s="402">
        <v>3683952.5760000004</v>
      </c>
      <c r="YE25" s="402">
        <v>7896836.7599999998</v>
      </c>
      <c r="YF25" s="402">
        <v>2635113.54</v>
      </c>
      <c r="YG25" s="402">
        <v>12259479.444</v>
      </c>
      <c r="YH25" s="402">
        <v>4526628.7079999996</v>
      </c>
      <c r="YI25" s="402">
        <v>7589949.6119999997</v>
      </c>
      <c r="YJ25" s="402">
        <v>2556927.9119999995</v>
      </c>
      <c r="YK25" s="402">
        <v>16314063.719999999</v>
      </c>
      <c r="YL25" s="402">
        <v>9099362.8320000004</v>
      </c>
      <c r="YM25" s="402">
        <v>10565530.956</v>
      </c>
      <c r="YN25" s="402">
        <v>4221021.84</v>
      </c>
      <c r="YO25" s="402">
        <v>4061558.6520000002</v>
      </c>
      <c r="YP25" s="402">
        <v>3512921.2199999997</v>
      </c>
      <c r="YQ25" s="402">
        <v>2232440.46</v>
      </c>
      <c r="YR25" s="402">
        <v>5512489.3319999995</v>
      </c>
      <c r="YS25" s="402">
        <v>2194179</v>
      </c>
      <c r="YT25" s="402">
        <v>20983270.512000006</v>
      </c>
      <c r="YU25" s="402">
        <v>1898953.92</v>
      </c>
      <c r="YV25" s="402">
        <v>2210217.9960000003</v>
      </c>
      <c r="YW25" s="402">
        <v>2229551.46</v>
      </c>
      <c r="YX25" s="402">
        <v>1721566.8360000001</v>
      </c>
      <c r="YY25" s="402">
        <v>2019035.0999999999</v>
      </c>
      <c r="YZ25" s="402">
        <v>1484852.1120000002</v>
      </c>
      <c r="ZA25" s="402">
        <v>27017087.544000003</v>
      </c>
      <c r="ZB25" s="402">
        <v>1705069.8000000003</v>
      </c>
      <c r="ZC25" s="402">
        <v>8888672.5919999983</v>
      </c>
      <c r="ZD25" s="402">
        <v>4040268.7199999997</v>
      </c>
      <c r="ZE25" s="402">
        <v>1879058.04</v>
      </c>
      <c r="ZF25" s="402">
        <v>4015814.5319999997</v>
      </c>
      <c r="ZG25" s="402">
        <v>2966023.0079999999</v>
      </c>
      <c r="ZH25" s="402">
        <v>1692580.8</v>
      </c>
      <c r="ZI25" s="402">
        <v>10085226.6</v>
      </c>
      <c r="ZJ25" s="402">
        <v>72198981.612000003</v>
      </c>
      <c r="ZK25" s="402">
        <v>2127905.1239999998</v>
      </c>
      <c r="ZL25" s="402">
        <v>5772799.3559999997</v>
      </c>
      <c r="ZM25" s="402">
        <v>14117643.828000002</v>
      </c>
      <c r="ZN25" s="402">
        <v>11820359.184</v>
      </c>
      <c r="ZO25" s="402">
        <v>3090094.7280000001</v>
      </c>
      <c r="ZP25" s="402">
        <v>4814103.1440000003</v>
      </c>
      <c r="ZQ25" s="402">
        <v>6910379.1359999999</v>
      </c>
      <c r="ZR25" s="402">
        <v>6531761.2800000003</v>
      </c>
      <c r="ZS25" s="402">
        <v>9765184.5840000007</v>
      </c>
      <c r="ZT25" s="402">
        <v>1434267.3960000002</v>
      </c>
      <c r="ZU25" s="402">
        <v>3210272.4240000001</v>
      </c>
      <c r="ZV25" s="402">
        <v>3378927.0359999998</v>
      </c>
      <c r="ZW25" s="402">
        <v>4519188.6000000006</v>
      </c>
      <c r="ZX25" s="402">
        <v>2987803.4279999998</v>
      </c>
      <c r="ZY25" s="402">
        <v>4013767.7160000005</v>
      </c>
      <c r="ZZ25" s="402">
        <v>5786420.7479999997</v>
      </c>
      <c r="AAA25" s="402">
        <v>2896318.5360000003</v>
      </c>
      <c r="AAB25" s="402">
        <v>3595384.1880000001</v>
      </c>
      <c r="AAC25" s="402">
        <v>1876350.24</v>
      </c>
      <c r="AAD25" s="402">
        <v>2316207.5159999998</v>
      </c>
      <c r="AAE25" s="402">
        <v>1282007.868</v>
      </c>
      <c r="AAF25" s="402">
        <v>19020760.787999999</v>
      </c>
      <c r="AAG25" s="402">
        <v>3673724.784</v>
      </c>
      <c r="AAH25" s="402">
        <v>2569848.1919999998</v>
      </c>
      <c r="AAI25" s="402">
        <v>2779321.68</v>
      </c>
      <c r="AAJ25" s="402">
        <v>1950898.608</v>
      </c>
      <c r="AAK25" s="402">
        <v>6689140.7879999997</v>
      </c>
      <c r="AAL25" s="402">
        <v>1939257.5520000001</v>
      </c>
      <c r="AAM25" s="402">
        <v>104116025.54400001</v>
      </c>
      <c r="AAN25" s="402">
        <v>5167733.1720000003</v>
      </c>
      <c r="AAO25" s="402">
        <v>2935331.0040000002</v>
      </c>
      <c r="AAP25" s="402">
        <v>8324326.2599999998</v>
      </c>
      <c r="AAQ25" s="402">
        <v>4713099.2880000006</v>
      </c>
      <c r="AAR25" s="402">
        <v>3530804.9519999996</v>
      </c>
      <c r="AAS25" s="402">
        <v>5575399.9199999999</v>
      </c>
      <c r="AAT25" s="402">
        <v>6178756.2719999989</v>
      </c>
      <c r="AAU25" s="402">
        <v>9140781.216</v>
      </c>
      <c r="AAV25" s="402">
        <v>2696950.8</v>
      </c>
      <c r="AAW25" s="402">
        <v>5398949.3159999996</v>
      </c>
      <c r="AAX25" s="402">
        <v>16279109.136</v>
      </c>
      <c r="AAY25" s="402">
        <v>8637593.3399999999</v>
      </c>
      <c r="AAZ25" s="402">
        <v>1818165.156</v>
      </c>
      <c r="ABA25" s="402">
        <v>4220607.3720000004</v>
      </c>
      <c r="ABB25" s="402">
        <v>2188269.9479999999</v>
      </c>
      <c r="ABC25" s="402">
        <v>2273069.1</v>
      </c>
      <c r="ABD25" s="402">
        <v>5303062.4039999992</v>
      </c>
      <c r="ABE25" s="402">
        <v>1974099.4200000004</v>
      </c>
      <c r="ABF25" s="402">
        <v>35410969.883999996</v>
      </c>
      <c r="ABG25" s="402">
        <v>16303047.036</v>
      </c>
      <c r="ABH25" s="402">
        <v>2404637.88</v>
      </c>
      <c r="ABI25" s="402">
        <v>3387628.8479999998</v>
      </c>
      <c r="ABJ25" s="402">
        <v>2099498.9040000001</v>
      </c>
      <c r="ABK25" s="402">
        <v>3043521.4800000004</v>
      </c>
      <c r="ABL25" s="402">
        <v>1691788.4279999998</v>
      </c>
      <c r="ABM25" s="402">
        <v>32306932.332000002</v>
      </c>
      <c r="ABN25" s="402">
        <v>2544486.48</v>
      </c>
      <c r="ABO25" s="402">
        <v>2001704.4000000001</v>
      </c>
      <c r="ABP25" s="402">
        <v>2759052.8040000005</v>
      </c>
      <c r="ABQ25" s="402">
        <v>4556509.92</v>
      </c>
      <c r="ABR25" s="402">
        <v>2539874.0279999999</v>
      </c>
      <c r="ABS25" s="402">
        <v>1026897.672</v>
      </c>
      <c r="ABT25" s="402">
        <v>1614336.612</v>
      </c>
      <c r="ABU25" s="402">
        <v>809813.23200000008</v>
      </c>
      <c r="ABV25" s="402">
        <v>38834380.140000001</v>
      </c>
      <c r="ABW25" s="402">
        <v>1475798.1360000002</v>
      </c>
      <c r="ABX25" s="402">
        <v>7243988.6159999995</v>
      </c>
      <c r="ABY25" s="402">
        <v>1516971.0719999997</v>
      </c>
      <c r="ABZ25" s="402">
        <v>1873008.324</v>
      </c>
      <c r="ACA25" s="402">
        <v>8286027.5159999998</v>
      </c>
      <c r="ACB25" s="402">
        <v>1102293.672</v>
      </c>
      <c r="ACC25" s="402">
        <v>1842361.08</v>
      </c>
      <c r="ACD25" s="402">
        <v>1562332.14</v>
      </c>
      <c r="ACE25" s="402">
        <v>3196179.4079999998</v>
      </c>
      <c r="ACF25" s="402">
        <v>1510760.82</v>
      </c>
      <c r="ACG25" s="402">
        <v>73705056.516000018</v>
      </c>
      <c r="ACH25" s="402">
        <v>1907176.8840000001</v>
      </c>
      <c r="ACI25" s="402">
        <v>2068227.7079999999</v>
      </c>
      <c r="ACJ25" s="402">
        <v>5092003.4040000001</v>
      </c>
      <c r="ACK25" s="402">
        <v>1381106.496</v>
      </c>
      <c r="ACL25" s="402">
        <v>4556315.4000000004</v>
      </c>
      <c r="ACM25" s="402">
        <v>5980256.2200000007</v>
      </c>
      <c r="ACN25" s="402">
        <v>13658453.592</v>
      </c>
      <c r="ACO25" s="402">
        <v>7377248.9159999993</v>
      </c>
      <c r="ACP25" s="402">
        <v>2930676</v>
      </c>
      <c r="ACQ25" s="402">
        <v>3221016.2519999999</v>
      </c>
      <c r="ACR25" s="402">
        <v>2379941.892</v>
      </c>
      <c r="ACS25" s="402">
        <v>5205503.4239999996</v>
      </c>
      <c r="ACT25" s="402">
        <v>11107430.723999999</v>
      </c>
      <c r="ACU25" s="402">
        <v>4228108.74</v>
      </c>
      <c r="ACV25" s="402">
        <v>4132411.452</v>
      </c>
      <c r="ACW25" s="402">
        <v>2706060.216</v>
      </c>
      <c r="ACX25" s="402">
        <v>2423728.5359999998</v>
      </c>
      <c r="ACY25" s="402">
        <v>1704157.3319999997</v>
      </c>
      <c r="ACZ25" s="402">
        <v>1410258.588</v>
      </c>
      <c r="ADA25" s="402">
        <v>1011426.8639999999</v>
      </c>
      <c r="ADB25" s="402">
        <v>1086228.5520000001</v>
      </c>
      <c r="ADC25" s="402">
        <v>931933.5959999999</v>
      </c>
      <c r="ADD25" s="402">
        <v>13029642.024</v>
      </c>
      <c r="ADE25" s="402">
        <v>11378067.132000001</v>
      </c>
      <c r="ADF25" s="402">
        <v>1320738.852</v>
      </c>
      <c r="ADG25" s="402">
        <v>582184.16400000011</v>
      </c>
      <c r="ADH25" s="402">
        <v>2553972.696</v>
      </c>
      <c r="ADI25" s="402">
        <v>591140.22</v>
      </c>
      <c r="ADJ25" s="402">
        <v>2094489.6359999997</v>
      </c>
      <c r="ADK25" s="402">
        <v>1282517.8799999999</v>
      </c>
      <c r="ADL25" s="402">
        <v>1542344.76</v>
      </c>
      <c r="ADM25" s="402">
        <v>72600045.93599999</v>
      </c>
      <c r="ADN25" s="402">
        <v>5543678.8679999998</v>
      </c>
      <c r="ADO25" s="402">
        <v>3930602.4240000006</v>
      </c>
      <c r="ADP25" s="402">
        <v>22950384.923999999</v>
      </c>
      <c r="ADQ25" s="402">
        <v>846415.42800000007</v>
      </c>
      <c r="ADR25" s="402">
        <v>1449296.5919999999</v>
      </c>
      <c r="ADS25" s="402">
        <v>2189036.2680000002</v>
      </c>
      <c r="ADT25" s="402">
        <v>2023360.932</v>
      </c>
      <c r="ADU25" s="402">
        <v>58686195.371999994</v>
      </c>
      <c r="ADV25" s="402">
        <v>17674794.827999998</v>
      </c>
      <c r="ADW25" s="402">
        <v>6329682.3479999993</v>
      </c>
      <c r="ADX25" s="402">
        <v>2641131.5279999999</v>
      </c>
      <c r="ADY25" s="402">
        <v>3243706.236</v>
      </c>
      <c r="ADZ25" s="402">
        <v>4162191.216</v>
      </c>
      <c r="AEA25" s="402">
        <v>2502391.62</v>
      </c>
      <c r="AEB25" s="402">
        <v>3696758.9879999999</v>
      </c>
      <c r="AEC25" s="402">
        <v>2302592.2200000002</v>
      </c>
      <c r="AED25" s="402">
        <v>1811140.5120000001</v>
      </c>
      <c r="AEE25" s="402">
        <v>2502505.068</v>
      </c>
      <c r="AEF25" s="402">
        <v>3132131.8080000002</v>
      </c>
      <c r="AEG25" s="402">
        <v>1115140.4040000001</v>
      </c>
      <c r="AEH25" s="402">
        <v>3417032.3520000004</v>
      </c>
      <c r="AEI25" s="402">
        <v>5194579.5480000004</v>
      </c>
      <c r="AEJ25" s="402">
        <v>3059094.048</v>
      </c>
      <c r="AEK25" s="402">
        <v>1823985.9240000001</v>
      </c>
      <c r="AEL25" s="402">
        <v>6123830.6039999994</v>
      </c>
      <c r="AEM25" s="402">
        <v>2063910.192</v>
      </c>
      <c r="AEN25" s="402">
        <v>2782930.0559999994</v>
      </c>
      <c r="AEO25" s="402">
        <v>69160707.46800001</v>
      </c>
      <c r="AEP25" s="402">
        <v>2958352.0200000005</v>
      </c>
      <c r="AEQ25" s="402">
        <v>4227523.932</v>
      </c>
      <c r="AER25" s="402">
        <v>4057530.9959999998</v>
      </c>
      <c r="AES25" s="402">
        <v>3624526.4879999999</v>
      </c>
      <c r="AET25" s="402">
        <v>9979636.1400000025</v>
      </c>
      <c r="AEU25" s="402">
        <v>3906394.3559999997</v>
      </c>
      <c r="AEV25" s="402">
        <v>4493380.824000001</v>
      </c>
      <c r="AEW25" s="402">
        <v>2460269.4479999999</v>
      </c>
      <c r="AEX25" s="402">
        <v>2122397.0160000003</v>
      </c>
      <c r="AEY25" s="402">
        <v>27667658.063999999</v>
      </c>
      <c r="AEZ25" s="402">
        <v>15249459.252000002</v>
      </c>
      <c r="AFA25" s="402">
        <v>11160582.948000001</v>
      </c>
      <c r="AFB25" s="402">
        <v>4120704.4800000004</v>
      </c>
      <c r="AFC25" s="402">
        <v>8287669.9919999996</v>
      </c>
      <c r="AFD25" s="402">
        <v>7428772.2960000001</v>
      </c>
      <c r="AFE25" s="402">
        <v>4797296.88</v>
      </c>
      <c r="AFF25" s="402">
        <v>4997166</v>
      </c>
      <c r="AFG25" s="402">
        <v>2720062.8960000002</v>
      </c>
      <c r="AFH25" s="402">
        <v>3563270.88</v>
      </c>
      <c r="AFI25" s="402">
        <v>5350255.68</v>
      </c>
      <c r="AFJ25" s="402">
        <v>4589888.8320000004</v>
      </c>
      <c r="AFK25" s="402">
        <v>2716295.8920000005</v>
      </c>
      <c r="AFL25" s="402">
        <v>30549798.432</v>
      </c>
      <c r="AFM25" s="402">
        <v>6303520.296000001</v>
      </c>
      <c r="AFN25" s="402">
        <v>5815784.9399999995</v>
      </c>
      <c r="AFO25" s="402">
        <v>2388832.08</v>
      </c>
      <c r="AFP25" s="402">
        <v>5664864.5399999991</v>
      </c>
      <c r="AFQ25" s="402">
        <v>2470587.3960000002</v>
      </c>
      <c r="AFR25" s="402">
        <v>2137037.5199999996</v>
      </c>
      <c r="AFS25" s="402">
        <v>7687377.6720000003</v>
      </c>
      <c r="AFT25" s="402">
        <v>8614336.9800000004</v>
      </c>
      <c r="AFU25" s="402">
        <v>2229050.4479999999</v>
      </c>
      <c r="AFV25" s="402">
        <v>5889777.7079999996</v>
      </c>
      <c r="AFW25" s="402">
        <v>2052437.2559999998</v>
      </c>
      <c r="AFX25" s="402">
        <v>38191257.647999994</v>
      </c>
      <c r="AFY25" s="402">
        <v>1205259.3840000001</v>
      </c>
      <c r="AFZ25" s="402">
        <v>2102131.4400000004</v>
      </c>
      <c r="AGA25" s="402">
        <v>1627137</v>
      </c>
      <c r="AGB25" s="402">
        <v>5485753.9919999996</v>
      </c>
      <c r="AGC25" s="402">
        <v>2091263.3040000002</v>
      </c>
      <c r="AGD25" s="402">
        <v>1029060.8999999999</v>
      </c>
      <c r="AGE25" s="402">
        <v>1902270.7920000001</v>
      </c>
      <c r="AGF25" s="402">
        <v>1449578.9880000001</v>
      </c>
      <c r="AGG25" s="402">
        <v>3403795.0079999999</v>
      </c>
      <c r="AGH25" s="402">
        <v>996840.00000000012</v>
      </c>
      <c r="AGI25" s="402">
        <v>32091195.348000001</v>
      </c>
      <c r="AGJ25" s="402">
        <v>6152092.5719999997</v>
      </c>
      <c r="AGK25" s="402">
        <v>3365072.4840000002</v>
      </c>
      <c r="AGL25" s="402">
        <v>2313036.0719999997</v>
      </c>
      <c r="AGM25" s="402">
        <v>7811041.7519999994</v>
      </c>
      <c r="AGN25" s="402">
        <v>6260590.9799999995</v>
      </c>
      <c r="AGO25" s="402">
        <v>2958323.5200000005</v>
      </c>
      <c r="AGP25" s="402">
        <v>3056058.78</v>
      </c>
      <c r="AGQ25" s="402">
        <v>70324533.720000014</v>
      </c>
      <c r="AGR25" s="402">
        <v>36234252.912</v>
      </c>
      <c r="AGS25" s="402">
        <v>3356172.5159999998</v>
      </c>
      <c r="AGT25" s="402">
        <v>5698028.5439999998</v>
      </c>
      <c r="AGU25" s="402">
        <v>11551775.939999999</v>
      </c>
      <c r="AGV25" s="402">
        <v>4886031.5879999995</v>
      </c>
      <c r="AGW25" s="402">
        <v>4977172.4040000001</v>
      </c>
      <c r="AGX25" s="402">
        <v>3539686.7040000004</v>
      </c>
      <c r="AGY25" s="402">
        <v>1464418.4519999998</v>
      </c>
      <c r="AGZ25" s="402">
        <v>5117114.2560000001</v>
      </c>
      <c r="AHA25" s="402">
        <v>5133821.4960000003</v>
      </c>
      <c r="AHB25" s="402">
        <v>2541226.1519999998</v>
      </c>
      <c r="AHC25" s="402">
        <v>1970572.0439999998</v>
      </c>
      <c r="AHD25" s="402">
        <v>2997089.8080000002</v>
      </c>
      <c r="AHE25" s="402">
        <v>2140897.1880000001</v>
      </c>
      <c r="AHF25" s="402">
        <v>2131003.4400000004</v>
      </c>
      <c r="AHG25" s="402">
        <v>2140351.7760000001</v>
      </c>
      <c r="AHH25" s="402">
        <v>16567272.948000001</v>
      </c>
      <c r="AHI25" s="402">
        <v>1886765.9399999997</v>
      </c>
      <c r="AHJ25" s="402">
        <v>2972010.0119999996</v>
      </c>
      <c r="AHK25" s="402">
        <v>1941041.2320000001</v>
      </c>
      <c r="AHL25" s="402">
        <v>5022922.8</v>
      </c>
      <c r="AHM25" s="402">
        <v>1605048.3119999999</v>
      </c>
      <c r="AHN25" s="402">
        <v>1108742.676</v>
      </c>
    </row>
    <row r="26" spans="1:902">
      <c r="A26" s="400" t="s">
        <v>39</v>
      </c>
      <c r="B26" s="401" t="s">
        <v>40</v>
      </c>
      <c r="C26" s="402">
        <v>167088614.29200003</v>
      </c>
      <c r="D26" s="402">
        <v>47783040.923999995</v>
      </c>
      <c r="E26" s="402">
        <v>15220593.6</v>
      </c>
      <c r="F26" s="402">
        <v>12820630.368000001</v>
      </c>
      <c r="G26" s="402">
        <v>5997764.8079999993</v>
      </c>
      <c r="H26" s="402">
        <v>8069382.4439999992</v>
      </c>
      <c r="I26" s="402">
        <v>2844901.392</v>
      </c>
      <c r="J26" s="402">
        <v>30517961.027999993</v>
      </c>
      <c r="K26" s="402">
        <v>15825712.236000001</v>
      </c>
      <c r="L26" s="402">
        <v>4133365.7039999999</v>
      </c>
      <c r="M26" s="402">
        <v>23271453.852000002</v>
      </c>
      <c r="N26" s="402">
        <v>9001943.6040000021</v>
      </c>
      <c r="O26" s="402">
        <v>43194776.916000009</v>
      </c>
      <c r="P26" s="402">
        <v>13645457.448000001</v>
      </c>
      <c r="Q26" s="402">
        <v>8708347.1039999984</v>
      </c>
      <c r="R26" s="402">
        <v>4997746.4280000003</v>
      </c>
      <c r="S26" s="402">
        <v>10779269.652000001</v>
      </c>
      <c r="T26" s="402">
        <v>5016961.5600000005</v>
      </c>
      <c r="U26" s="402">
        <v>8593737.8640000019</v>
      </c>
      <c r="V26" s="402">
        <v>7078372.0199999996</v>
      </c>
      <c r="W26" s="402">
        <v>4433484.1800000006</v>
      </c>
      <c r="X26" s="402">
        <v>2846388.804</v>
      </c>
      <c r="Y26" s="402">
        <v>3681519.3600000008</v>
      </c>
      <c r="Z26" s="402">
        <v>6556627.8000000007</v>
      </c>
      <c r="AA26" s="402">
        <v>235034776.09200004</v>
      </c>
      <c r="AB26" s="402">
        <v>12006387.551999999</v>
      </c>
      <c r="AC26" s="402">
        <v>11791047.072000001</v>
      </c>
      <c r="AD26" s="402">
        <v>6331752.972000001</v>
      </c>
      <c r="AE26" s="402">
        <v>43924826.088000007</v>
      </c>
      <c r="AF26" s="402">
        <v>10983326.255999999</v>
      </c>
      <c r="AG26" s="402">
        <v>28937900.532000002</v>
      </c>
      <c r="AH26" s="402">
        <v>15804890.399999999</v>
      </c>
      <c r="AI26" s="402">
        <v>12076270.896000002</v>
      </c>
      <c r="AJ26" s="402">
        <v>10772270.123999998</v>
      </c>
      <c r="AK26" s="402">
        <v>1671817.32</v>
      </c>
      <c r="AL26" s="402">
        <v>6320063.1960000014</v>
      </c>
      <c r="AM26" s="402">
        <v>7052323.9319999991</v>
      </c>
      <c r="AN26" s="402">
        <v>7500307.3200000003</v>
      </c>
      <c r="AO26" s="402">
        <v>5612054.8560000006</v>
      </c>
      <c r="AP26" s="402">
        <v>8718879.6839999985</v>
      </c>
      <c r="AQ26" s="402">
        <v>8970724.9799999986</v>
      </c>
      <c r="AR26" s="402">
        <v>5426687.6160000004</v>
      </c>
      <c r="AS26" s="402">
        <v>88059503.484000012</v>
      </c>
      <c r="AT26" s="402">
        <v>10321587.648</v>
      </c>
      <c r="AU26" s="402">
        <v>6879377.2799999993</v>
      </c>
      <c r="AV26" s="402">
        <v>6912491.4359999998</v>
      </c>
      <c r="AW26" s="402">
        <v>6904652.2920000004</v>
      </c>
      <c r="AX26" s="402">
        <v>5050692.2519999994</v>
      </c>
      <c r="AY26" s="402">
        <v>3933174.3959999997</v>
      </c>
      <c r="AZ26" s="402">
        <v>8560246.0680000018</v>
      </c>
      <c r="BA26" s="402">
        <v>48711304.811999999</v>
      </c>
      <c r="BB26" s="402">
        <v>6459173.6639999999</v>
      </c>
      <c r="BC26" s="402">
        <v>8043562.6559999995</v>
      </c>
      <c r="BD26" s="402">
        <v>21128487.431999996</v>
      </c>
      <c r="BE26" s="402">
        <v>6545214.2759999996</v>
      </c>
      <c r="BF26" s="402">
        <v>5507567.7479999987</v>
      </c>
      <c r="BG26" s="402">
        <v>5393967.7439999999</v>
      </c>
      <c r="BH26" s="402">
        <v>89744890.84799999</v>
      </c>
      <c r="BI26" s="402">
        <v>1859698.5119999999</v>
      </c>
      <c r="BJ26" s="402">
        <v>3041836.5359999998</v>
      </c>
      <c r="BK26" s="402">
        <v>454423.32</v>
      </c>
      <c r="BL26" s="402">
        <v>6496131.3959999997</v>
      </c>
      <c r="BM26" s="402">
        <v>7106698.4279999994</v>
      </c>
      <c r="BN26" s="402">
        <v>1813108.74</v>
      </c>
      <c r="BO26" s="402">
        <v>3923069.8439999996</v>
      </c>
      <c r="BP26" s="402">
        <v>2980609.7760000001</v>
      </c>
      <c r="BQ26" s="402">
        <v>1857671.3760000002</v>
      </c>
      <c r="BR26" s="402">
        <v>3515967.4320000005</v>
      </c>
      <c r="BS26" s="402">
        <v>2323443.804</v>
      </c>
      <c r="BT26" s="402">
        <v>20008622.664000005</v>
      </c>
      <c r="BU26" s="402">
        <v>4341553.3800000008</v>
      </c>
      <c r="BV26" s="402">
        <v>872887.23600000003</v>
      </c>
      <c r="BW26" s="402">
        <v>46563904.716000006</v>
      </c>
      <c r="BX26" s="402">
        <v>38930478.348000012</v>
      </c>
      <c r="BY26" s="402">
        <v>5741904.3959999997</v>
      </c>
      <c r="BZ26" s="402">
        <v>4849374.0959999999</v>
      </c>
      <c r="CA26" s="402">
        <v>9189898.716</v>
      </c>
      <c r="CB26" s="402">
        <v>7349735.6520000016</v>
      </c>
      <c r="CC26" s="402">
        <v>5323730.22</v>
      </c>
      <c r="CD26" s="402">
        <v>2601767.4360000007</v>
      </c>
      <c r="CE26" s="402">
        <v>2021558.64</v>
      </c>
      <c r="CF26" s="402">
        <v>194941624.51199999</v>
      </c>
      <c r="CG26" s="402">
        <v>12847635.563999997</v>
      </c>
      <c r="CH26" s="402">
        <v>23902011.084000006</v>
      </c>
      <c r="CI26" s="402">
        <v>3712241.9880000008</v>
      </c>
      <c r="CJ26" s="402">
        <v>6239492.5199999986</v>
      </c>
      <c r="CK26" s="402">
        <v>4824730.9199999981</v>
      </c>
      <c r="CL26" s="402">
        <v>5029395.6000000006</v>
      </c>
      <c r="CM26" s="402">
        <v>20953211.040000003</v>
      </c>
      <c r="CN26" s="402">
        <v>3049753.1879999992</v>
      </c>
      <c r="CO26" s="402">
        <v>6397632.2760000005</v>
      </c>
      <c r="CP26" s="402">
        <v>2954909.28</v>
      </c>
      <c r="CQ26" s="402">
        <v>4254935.0759999994</v>
      </c>
      <c r="CR26" s="402">
        <v>3899433.3239999996</v>
      </c>
      <c r="CS26" s="402">
        <v>63423076.367999986</v>
      </c>
      <c r="CT26" s="402">
        <v>4932192.851999999</v>
      </c>
      <c r="CU26" s="402">
        <v>6387385.0920000002</v>
      </c>
      <c r="CV26" s="402">
        <v>12797744.387999998</v>
      </c>
      <c r="CW26" s="402">
        <v>4656407.5200000014</v>
      </c>
      <c r="CX26" s="402">
        <v>9045237.7079999968</v>
      </c>
      <c r="CY26" s="402">
        <v>3601494.0839999998</v>
      </c>
      <c r="CZ26" s="402">
        <v>4958175.1919999989</v>
      </c>
      <c r="DA26" s="402">
        <v>91734267.780000001</v>
      </c>
      <c r="DB26" s="402">
        <v>11720788.992000001</v>
      </c>
      <c r="DC26" s="402">
        <v>19066761.456</v>
      </c>
      <c r="DD26" s="402">
        <v>36059921.651999995</v>
      </c>
      <c r="DE26" s="402">
        <v>4872014.568</v>
      </c>
      <c r="DF26" s="402">
        <v>6910858.8479999993</v>
      </c>
      <c r="DG26" s="402">
        <v>7539416.9639999997</v>
      </c>
      <c r="DH26" s="402">
        <v>4432800.18</v>
      </c>
      <c r="DI26" s="402">
        <v>5609038.8720000004</v>
      </c>
      <c r="DJ26" s="402">
        <v>5161522.4880000008</v>
      </c>
      <c r="DK26" s="402">
        <v>21345344.735999998</v>
      </c>
      <c r="DL26" s="402">
        <v>59597361.000000007</v>
      </c>
      <c r="DM26" s="402">
        <v>109012478.30400001</v>
      </c>
      <c r="DN26" s="402">
        <v>5359314.72</v>
      </c>
      <c r="DO26" s="402">
        <v>5526251.1600000001</v>
      </c>
      <c r="DP26" s="402">
        <v>20537133.972000007</v>
      </c>
      <c r="DQ26" s="402">
        <v>16802304.263999999</v>
      </c>
      <c r="DR26" s="402">
        <v>16840283.567999996</v>
      </c>
      <c r="DS26" s="402">
        <v>12074934.083999999</v>
      </c>
      <c r="DT26" s="402">
        <v>9483473.6520000007</v>
      </c>
      <c r="DU26" s="402">
        <v>218557299.95999998</v>
      </c>
      <c r="DV26" s="402">
        <v>7507450.9800000004</v>
      </c>
      <c r="DW26" s="402">
        <v>13901300.676000001</v>
      </c>
      <c r="DX26" s="402">
        <v>11215492.428000003</v>
      </c>
      <c r="DY26" s="402">
        <v>12077640.384000001</v>
      </c>
      <c r="DZ26" s="402">
        <v>7048723.7039999999</v>
      </c>
      <c r="EA26" s="402">
        <v>15932952.011999998</v>
      </c>
      <c r="EB26" s="402">
        <v>7585069.3440000014</v>
      </c>
      <c r="EC26" s="402">
        <v>28167980.65200001</v>
      </c>
      <c r="ED26" s="402">
        <v>71148790.439999983</v>
      </c>
      <c r="EE26" s="402">
        <v>45598490.867999993</v>
      </c>
      <c r="EF26" s="402">
        <v>6781038.9000000013</v>
      </c>
      <c r="EG26" s="402">
        <v>5518645.3200000003</v>
      </c>
      <c r="EH26" s="402">
        <v>4561565.675999999</v>
      </c>
      <c r="EI26" s="402">
        <v>7274253.635999999</v>
      </c>
      <c r="EJ26" s="402">
        <v>16429319.964</v>
      </c>
      <c r="EK26" s="402">
        <v>4454279.5439999998</v>
      </c>
      <c r="EL26" s="402">
        <v>6287785.3679999998</v>
      </c>
      <c r="EM26" s="402">
        <v>98373620.940000013</v>
      </c>
      <c r="EN26" s="402">
        <v>7602422.5680000009</v>
      </c>
      <c r="EO26" s="402">
        <v>4765497.9600000009</v>
      </c>
      <c r="EP26" s="402">
        <v>6504492.0239999993</v>
      </c>
      <c r="EQ26" s="402">
        <v>4206382.9560000002</v>
      </c>
      <c r="ER26" s="402">
        <v>4258059.9120000005</v>
      </c>
      <c r="ES26" s="402">
        <v>8057331.4079999998</v>
      </c>
      <c r="ET26" s="402">
        <v>12352805.1</v>
      </c>
      <c r="EU26" s="402">
        <v>3915697.4759999998</v>
      </c>
      <c r="EV26" s="402">
        <v>88701202.967999995</v>
      </c>
      <c r="EW26" s="402">
        <v>2658978.1439999999</v>
      </c>
      <c r="EX26" s="402">
        <v>5967848.9759999998</v>
      </c>
      <c r="EY26" s="402">
        <v>10166894.543999998</v>
      </c>
      <c r="EZ26" s="402">
        <v>17160892.787999999</v>
      </c>
      <c r="FA26" s="402">
        <v>17216684.735999998</v>
      </c>
      <c r="FB26" s="402">
        <v>11119102.187999999</v>
      </c>
      <c r="FC26" s="402">
        <v>5614393.5599999996</v>
      </c>
      <c r="FD26" s="402">
        <v>7932938.0519999992</v>
      </c>
      <c r="FE26" s="402">
        <v>5175084.8999999994</v>
      </c>
      <c r="FF26" s="402">
        <v>5483598.9119999995</v>
      </c>
      <c r="FG26" s="402">
        <v>6588247.068</v>
      </c>
      <c r="FH26" s="402">
        <v>71787826.307999983</v>
      </c>
      <c r="FI26" s="402">
        <v>5517513.8880000003</v>
      </c>
      <c r="FJ26" s="402">
        <v>7090590.5999999996</v>
      </c>
      <c r="FK26" s="402">
        <v>3930984.0000000005</v>
      </c>
      <c r="FL26" s="402">
        <v>9247817.6279999986</v>
      </c>
      <c r="FM26" s="402">
        <v>5083670.9279999994</v>
      </c>
      <c r="FN26" s="402">
        <v>4554429.7800000012</v>
      </c>
      <c r="FO26" s="402">
        <v>3156571.1999999993</v>
      </c>
      <c r="FP26" s="402">
        <v>156247436.65199998</v>
      </c>
      <c r="FQ26" s="402">
        <v>3804810.42</v>
      </c>
      <c r="FR26" s="402">
        <v>10640845.331999999</v>
      </c>
      <c r="FS26" s="402">
        <v>4965159.1440000003</v>
      </c>
      <c r="FT26" s="402">
        <v>10122251.076000001</v>
      </c>
      <c r="FU26" s="402">
        <v>5164128.7799999993</v>
      </c>
      <c r="FV26" s="402">
        <v>17940442.596000001</v>
      </c>
      <c r="FW26" s="402">
        <v>9987357.2880000025</v>
      </c>
      <c r="FX26" s="402">
        <v>8318229.7079999996</v>
      </c>
      <c r="FY26" s="402">
        <v>7479986.6880000001</v>
      </c>
      <c r="FZ26" s="402">
        <v>16713443.723999999</v>
      </c>
      <c r="GA26" s="402">
        <v>5597408.6040000003</v>
      </c>
      <c r="GB26" s="402">
        <v>7407600.8640000001</v>
      </c>
      <c r="GC26" s="402">
        <v>4850245.9559999993</v>
      </c>
      <c r="GD26" s="402">
        <v>92322621.528000012</v>
      </c>
      <c r="GE26" s="402">
        <v>5097490.08</v>
      </c>
      <c r="GF26" s="402">
        <v>3689599.7040000004</v>
      </c>
      <c r="GG26" s="402">
        <v>14319951.935999999</v>
      </c>
      <c r="GH26" s="402">
        <v>6048945.4679999994</v>
      </c>
      <c r="GI26" s="402">
        <v>9742928.6760000009</v>
      </c>
      <c r="GJ26" s="402">
        <v>3824448.5279999995</v>
      </c>
      <c r="GK26" s="402">
        <v>14849785.08</v>
      </c>
      <c r="GL26" s="402">
        <v>3847212.4200000004</v>
      </c>
      <c r="GM26" s="402">
        <v>3574036.7040000004</v>
      </c>
      <c r="GN26" s="402">
        <v>4190744.7000000011</v>
      </c>
      <c r="GO26" s="402">
        <v>4381433.8439999996</v>
      </c>
      <c r="GP26" s="402">
        <v>44053595.723999999</v>
      </c>
      <c r="GQ26" s="402">
        <v>8552440.9680000003</v>
      </c>
      <c r="GR26" s="402">
        <v>7556110.7280000011</v>
      </c>
      <c r="GS26" s="402">
        <v>11530895.447999999</v>
      </c>
      <c r="GT26" s="402">
        <v>2369514.7560000001</v>
      </c>
      <c r="GU26" s="402">
        <v>7947222.0480000013</v>
      </c>
      <c r="GV26" s="402">
        <v>8890756.0920000002</v>
      </c>
      <c r="GW26" s="402">
        <v>5696799.3120000008</v>
      </c>
      <c r="GX26" s="402">
        <v>34724145.780000001</v>
      </c>
      <c r="GY26" s="402">
        <v>6265188.7200000007</v>
      </c>
      <c r="GZ26" s="402">
        <v>10152920.82</v>
      </c>
      <c r="HA26" s="402">
        <v>10710974.052000001</v>
      </c>
      <c r="HB26" s="402">
        <v>145022406.92399999</v>
      </c>
      <c r="HC26" s="402">
        <v>32508161.171999998</v>
      </c>
      <c r="HD26" s="402">
        <v>28860303.096000001</v>
      </c>
      <c r="HE26" s="402">
        <v>30954066.432000004</v>
      </c>
      <c r="HF26" s="402">
        <v>13947143.4</v>
      </c>
      <c r="HG26" s="402">
        <v>23819419.163999997</v>
      </c>
      <c r="HH26" s="402">
        <v>11688492.636</v>
      </c>
      <c r="HI26" s="402">
        <v>80483835.491999999</v>
      </c>
      <c r="HJ26" s="402">
        <v>10850467.776000001</v>
      </c>
      <c r="HK26" s="402">
        <v>17222653.944000002</v>
      </c>
      <c r="HL26" s="402">
        <v>6508595.9400000004</v>
      </c>
      <c r="HM26" s="402">
        <v>4776270.3600000003</v>
      </c>
      <c r="HN26" s="402">
        <v>4966459.6919999998</v>
      </c>
      <c r="HO26" s="402">
        <v>8880248.1840000004</v>
      </c>
      <c r="HP26" s="402">
        <v>5265206.7360000014</v>
      </c>
      <c r="HQ26" s="402">
        <v>103138728.59999998</v>
      </c>
      <c r="HR26" s="402">
        <v>45044072.988000005</v>
      </c>
      <c r="HS26" s="402">
        <v>2188151.9519999996</v>
      </c>
      <c r="HT26" s="402">
        <v>3281517.0839999998</v>
      </c>
      <c r="HU26" s="402">
        <v>4410354.3120000008</v>
      </c>
      <c r="HV26" s="402">
        <v>2844225.912</v>
      </c>
      <c r="HW26" s="402">
        <v>19193678.087999996</v>
      </c>
      <c r="HX26" s="402">
        <v>2084763.3240000003</v>
      </c>
      <c r="HY26" s="402">
        <v>5431642.0199999996</v>
      </c>
      <c r="HZ26" s="402">
        <v>2678045.7239999999</v>
      </c>
      <c r="IA26" s="402">
        <v>4840848.864000001</v>
      </c>
      <c r="IB26" s="402">
        <v>17636331.347999997</v>
      </c>
      <c r="IC26" s="402">
        <v>2924579.0280000004</v>
      </c>
      <c r="ID26" s="402">
        <v>3872355.5279999999</v>
      </c>
      <c r="IE26" s="402">
        <v>4204711.4519999996</v>
      </c>
      <c r="IF26" s="402">
        <v>3959693.4840000002</v>
      </c>
      <c r="IG26" s="402">
        <v>82798193.928000003</v>
      </c>
      <c r="IH26" s="402">
        <v>37961369.184</v>
      </c>
      <c r="II26" s="402">
        <v>8541948.2640000004</v>
      </c>
      <c r="IJ26" s="402">
        <v>16342376.148</v>
      </c>
      <c r="IK26" s="402">
        <v>17052037.02</v>
      </c>
      <c r="IL26" s="402">
        <v>4465445.34</v>
      </c>
      <c r="IM26" s="402">
        <v>6150493.2600000007</v>
      </c>
      <c r="IN26" s="402">
        <v>2402949.1919999998</v>
      </c>
      <c r="IO26" s="402">
        <v>4392204.0599999996</v>
      </c>
      <c r="IP26" s="402">
        <v>5066957.7239999985</v>
      </c>
      <c r="IQ26" s="402">
        <v>1840890.4440000001</v>
      </c>
      <c r="IR26" s="402">
        <v>142824481.93199998</v>
      </c>
      <c r="IS26" s="402">
        <v>40123338.372000001</v>
      </c>
      <c r="IT26" s="402">
        <v>35735919.263999991</v>
      </c>
      <c r="IU26" s="402">
        <v>4843336.8360000001</v>
      </c>
      <c r="IV26" s="402">
        <v>5598390.8639999991</v>
      </c>
      <c r="IW26" s="402">
        <v>1436552.2320000001</v>
      </c>
      <c r="IX26" s="402">
        <v>2565009.0360000003</v>
      </c>
      <c r="IY26" s="402">
        <v>2675376.9360000002</v>
      </c>
      <c r="IZ26" s="402">
        <v>3165008.2200000007</v>
      </c>
      <c r="JA26" s="402">
        <v>11264203.116</v>
      </c>
      <c r="JB26" s="402">
        <v>3471257.4479999999</v>
      </c>
      <c r="JC26" s="402">
        <v>3618248.676</v>
      </c>
      <c r="JD26" s="402">
        <v>38328973.127999999</v>
      </c>
      <c r="JE26" s="402">
        <v>23771491.560000002</v>
      </c>
      <c r="JF26" s="402">
        <v>2983726.5480000004</v>
      </c>
      <c r="JG26" s="402">
        <v>1205123.7839999998</v>
      </c>
      <c r="JH26" s="402">
        <v>2423932.8360000001</v>
      </c>
      <c r="JI26" s="402">
        <v>2588142.1199999996</v>
      </c>
      <c r="JJ26" s="402">
        <v>48964808.232000001</v>
      </c>
      <c r="JK26" s="402">
        <v>4274379.6000000006</v>
      </c>
      <c r="JL26" s="402">
        <v>7046281.3320000004</v>
      </c>
      <c r="JM26" s="402">
        <v>9650118.527999999</v>
      </c>
      <c r="JN26" s="402">
        <v>4683624.2279999992</v>
      </c>
      <c r="JO26" s="402">
        <v>13666104.876</v>
      </c>
      <c r="JP26" s="402">
        <v>4605027.0840000007</v>
      </c>
      <c r="JQ26" s="402">
        <v>76643085.563999996</v>
      </c>
      <c r="JR26" s="402">
        <v>5581576.9079999989</v>
      </c>
      <c r="JS26" s="402">
        <v>2648366.6399999997</v>
      </c>
      <c r="JT26" s="402">
        <v>15451244.712000001</v>
      </c>
      <c r="JU26" s="402">
        <v>17286824.52</v>
      </c>
      <c r="JV26" s="402">
        <v>5196410.2799999993</v>
      </c>
      <c r="JW26" s="402">
        <v>6741132.2639999995</v>
      </c>
      <c r="JX26" s="402">
        <v>4218594.4919999996</v>
      </c>
      <c r="JY26" s="402">
        <v>94398202.380000025</v>
      </c>
      <c r="JZ26" s="402">
        <v>44594997.251999997</v>
      </c>
      <c r="KA26" s="402">
        <v>6281110.6440000003</v>
      </c>
      <c r="KB26" s="402">
        <v>7351657.487999999</v>
      </c>
      <c r="KC26" s="402">
        <v>11055792.252000002</v>
      </c>
      <c r="KD26" s="402">
        <v>3412904.5079999994</v>
      </c>
      <c r="KE26" s="402">
        <v>27004357.704</v>
      </c>
      <c r="KF26" s="402">
        <v>16168756.740000004</v>
      </c>
      <c r="KG26" s="402">
        <v>7305938.2320000008</v>
      </c>
      <c r="KH26" s="402">
        <v>6786430.4159999993</v>
      </c>
      <c r="KI26" s="402">
        <v>6221958.4799999995</v>
      </c>
      <c r="KJ26" s="402">
        <v>9338040.1920000017</v>
      </c>
      <c r="KK26" s="402">
        <v>10918206.624</v>
      </c>
      <c r="KL26" s="402">
        <v>3226688.3640000001</v>
      </c>
      <c r="KM26" s="402">
        <v>9573019.4760000017</v>
      </c>
      <c r="KN26" s="402">
        <v>107798100</v>
      </c>
      <c r="KO26" s="402">
        <v>14673789.168000001</v>
      </c>
      <c r="KP26" s="402">
        <v>7113405.2760000015</v>
      </c>
      <c r="KQ26" s="402">
        <v>6807217.1039999994</v>
      </c>
      <c r="KR26" s="402">
        <v>10050616.728</v>
      </c>
      <c r="KS26" s="402">
        <v>8610466.1039999984</v>
      </c>
      <c r="KT26" s="402">
        <v>31429515.228000004</v>
      </c>
      <c r="KU26" s="402">
        <v>4684975.5480000004</v>
      </c>
      <c r="KV26" s="402">
        <v>4713774.96</v>
      </c>
      <c r="KW26" s="402">
        <v>34068030.840000004</v>
      </c>
      <c r="KX26" s="402">
        <v>5840667.0600000005</v>
      </c>
      <c r="KY26" s="402">
        <v>8070978.8880000021</v>
      </c>
      <c r="KZ26" s="402">
        <v>33908891.651999995</v>
      </c>
      <c r="LA26" s="402">
        <v>6742602.852</v>
      </c>
      <c r="LB26" s="402">
        <v>12149233.163999997</v>
      </c>
      <c r="LC26" s="402">
        <v>112812373.404</v>
      </c>
      <c r="LD26" s="402">
        <v>7828769.5199999996</v>
      </c>
      <c r="LE26" s="402">
        <v>118820008.90799999</v>
      </c>
      <c r="LF26" s="402">
        <v>36394996.199999996</v>
      </c>
      <c r="LG26" s="402">
        <v>39836282.064000003</v>
      </c>
      <c r="LH26" s="402">
        <v>37594775.736000001</v>
      </c>
      <c r="LI26" s="402">
        <v>10298610.252</v>
      </c>
      <c r="LJ26" s="402">
        <v>3933724.824</v>
      </c>
      <c r="LK26" s="402">
        <v>3614773.9680000003</v>
      </c>
      <c r="LL26" s="402">
        <v>7354205.2680000002</v>
      </c>
      <c r="LM26" s="402">
        <v>4178235.432</v>
      </c>
      <c r="LN26" s="402">
        <v>8091314.3160000006</v>
      </c>
      <c r="LO26" s="402">
        <v>7766650.1159999995</v>
      </c>
      <c r="LP26" s="402">
        <v>71189317.16399999</v>
      </c>
      <c r="LQ26" s="402">
        <v>10407242.640000001</v>
      </c>
      <c r="LR26" s="402">
        <v>6701269.3199999994</v>
      </c>
      <c r="LS26" s="402">
        <v>41794324.847999997</v>
      </c>
      <c r="LT26" s="402">
        <v>38753680.092</v>
      </c>
      <c r="LU26" s="402">
        <v>128670595.008</v>
      </c>
      <c r="LV26" s="402">
        <v>37426964.231999993</v>
      </c>
      <c r="LW26" s="402">
        <v>23540340.707999997</v>
      </c>
      <c r="LX26" s="402">
        <v>12902173.643999999</v>
      </c>
      <c r="LY26" s="402">
        <v>6755212.4400000004</v>
      </c>
      <c r="LZ26" s="402">
        <v>5507484.6779999994</v>
      </c>
      <c r="MA26" s="402">
        <v>8627861.2919999994</v>
      </c>
      <c r="MB26" s="402">
        <v>16525057.908</v>
      </c>
      <c r="MC26" s="402">
        <v>21531256.283999994</v>
      </c>
      <c r="MD26" s="402">
        <v>6684815.1119999997</v>
      </c>
      <c r="ME26" s="402">
        <v>163309809.89999998</v>
      </c>
      <c r="MF26" s="402">
        <v>8042817.0600000015</v>
      </c>
      <c r="MG26" s="402">
        <v>4298269.92</v>
      </c>
      <c r="MH26" s="402">
        <v>4046719.5479999995</v>
      </c>
      <c r="MI26" s="402">
        <v>4268912.8319999995</v>
      </c>
      <c r="MJ26" s="402">
        <v>6765120.432</v>
      </c>
      <c r="MK26" s="402">
        <v>5735930.7719999989</v>
      </c>
      <c r="ML26" s="402">
        <v>5788421.04</v>
      </c>
      <c r="MM26" s="402">
        <v>10414577.58</v>
      </c>
      <c r="MN26" s="402">
        <v>6017360.5920000002</v>
      </c>
      <c r="MO26" s="402">
        <v>4434619.379999999</v>
      </c>
      <c r="MP26" s="402">
        <v>4959672.3239999991</v>
      </c>
      <c r="MQ26" s="402">
        <v>110570603.484</v>
      </c>
      <c r="MR26" s="402">
        <v>8534771.0159999989</v>
      </c>
      <c r="MS26" s="402">
        <v>8671193.352</v>
      </c>
      <c r="MT26" s="402">
        <v>11708328.036</v>
      </c>
      <c r="MU26" s="402">
        <v>6491835.4799999995</v>
      </c>
      <c r="MV26" s="402">
        <v>2553159.2759999996</v>
      </c>
      <c r="MW26" s="402">
        <v>29956944.79632001</v>
      </c>
      <c r="MX26" s="402">
        <v>12017538.048</v>
      </c>
      <c r="MY26" s="402">
        <v>6193685.9759999998</v>
      </c>
      <c r="MZ26" s="402">
        <v>1826773.7399999995</v>
      </c>
      <c r="NA26" s="402">
        <v>2990526.9</v>
      </c>
      <c r="NB26" s="402">
        <v>202995931.46399999</v>
      </c>
      <c r="NC26" s="402">
        <v>38929614.816000007</v>
      </c>
      <c r="ND26" s="402">
        <v>6533631.1680000005</v>
      </c>
      <c r="NE26" s="402">
        <v>76935910.140000015</v>
      </c>
      <c r="NF26" s="402">
        <v>3834468.5159999994</v>
      </c>
      <c r="NG26" s="402">
        <v>15046561.248</v>
      </c>
      <c r="NH26" s="402">
        <v>44977972.812000006</v>
      </c>
      <c r="NI26" s="402">
        <v>32353823.591999996</v>
      </c>
      <c r="NJ26" s="402">
        <v>2543468.9999999995</v>
      </c>
      <c r="NK26" s="402">
        <v>9952158.0461999979</v>
      </c>
      <c r="NL26" s="402">
        <v>8773634.6039999984</v>
      </c>
      <c r="NM26" s="402">
        <v>8464797.8640000038</v>
      </c>
      <c r="NN26" s="402">
        <v>59273740.452000014</v>
      </c>
      <c r="NO26" s="402">
        <v>3997577.9519999996</v>
      </c>
      <c r="NP26" s="402">
        <v>5164735.7280000001</v>
      </c>
      <c r="NQ26" s="402">
        <v>4584711.7080000006</v>
      </c>
      <c r="NR26" s="402">
        <v>3091114.9440000006</v>
      </c>
      <c r="NS26" s="402">
        <v>1056825.5999999999</v>
      </c>
      <c r="NT26" s="402">
        <v>3505974.264</v>
      </c>
      <c r="NU26" s="402">
        <v>115326859.608</v>
      </c>
      <c r="NV26" s="402">
        <v>32755075.452000003</v>
      </c>
      <c r="NW26" s="402">
        <v>4952787.96</v>
      </c>
      <c r="NX26" s="402">
        <v>3288725.7719999999</v>
      </c>
      <c r="NY26" s="402">
        <v>2826367.6439999999</v>
      </c>
      <c r="NZ26" s="402">
        <v>9698784.8880000003</v>
      </c>
      <c r="OA26" s="402">
        <v>4035911.0159999998</v>
      </c>
      <c r="OB26" s="402">
        <v>130014031.956</v>
      </c>
      <c r="OC26" s="402">
        <v>14440350.756000001</v>
      </c>
      <c r="OD26" s="402">
        <v>18219925.920000002</v>
      </c>
      <c r="OE26" s="402">
        <v>41131421.82</v>
      </c>
      <c r="OF26" s="402">
        <v>4893747.6840000004</v>
      </c>
      <c r="OG26" s="402">
        <v>5240008.932</v>
      </c>
      <c r="OH26" s="402">
        <v>3980057.82</v>
      </c>
      <c r="OI26" s="402">
        <v>3520873.8</v>
      </c>
      <c r="OJ26" s="402">
        <v>4276542.4800000004</v>
      </c>
      <c r="OK26" s="402">
        <v>109466913.89999999</v>
      </c>
      <c r="OL26" s="402">
        <v>28023655.392000005</v>
      </c>
      <c r="OM26" s="402">
        <v>29813944.307999995</v>
      </c>
      <c r="ON26" s="402">
        <v>12223153.199999999</v>
      </c>
      <c r="OO26" s="402">
        <v>9555286.7760000005</v>
      </c>
      <c r="OP26" s="402">
        <v>8719852.1399999987</v>
      </c>
      <c r="OQ26" s="402">
        <v>76580541.11999999</v>
      </c>
      <c r="OR26" s="402">
        <v>4954779.648</v>
      </c>
      <c r="OS26" s="402">
        <v>8154056.555999998</v>
      </c>
      <c r="OT26" s="402">
        <v>12702383.976</v>
      </c>
      <c r="OU26" s="402">
        <v>7802385.4200000009</v>
      </c>
      <c r="OV26" s="402">
        <v>14400674.376000002</v>
      </c>
      <c r="OW26" s="402">
        <v>6514426.6679999996</v>
      </c>
      <c r="OX26" s="402">
        <v>4951480.4759999998</v>
      </c>
      <c r="OY26" s="402">
        <v>8887149.1559999995</v>
      </c>
      <c r="OZ26" s="402">
        <v>68628998.052000001</v>
      </c>
      <c r="PA26" s="402">
        <v>3673175.7</v>
      </c>
      <c r="PB26" s="402">
        <v>10294208.375999998</v>
      </c>
      <c r="PC26" s="402">
        <v>2383485.36</v>
      </c>
      <c r="PD26" s="402">
        <v>7264286.3160000006</v>
      </c>
      <c r="PE26" s="402">
        <v>20622786.504000001</v>
      </c>
      <c r="PF26" s="402">
        <v>1502092.08</v>
      </c>
      <c r="PG26" s="402">
        <v>3448257.7559999996</v>
      </c>
      <c r="PH26" s="402">
        <v>8411540.9400000013</v>
      </c>
      <c r="PI26" s="402">
        <v>8781449.4600000028</v>
      </c>
      <c r="PJ26" s="402">
        <v>4739400.648</v>
      </c>
      <c r="PK26" s="402">
        <v>12295932.191999998</v>
      </c>
      <c r="PL26" s="402">
        <v>3539455.7280000001</v>
      </c>
      <c r="PM26" s="402">
        <v>24629755.728</v>
      </c>
      <c r="PN26" s="402">
        <v>3549782.2560000001</v>
      </c>
      <c r="PO26" s="402">
        <v>3688659.1320000002</v>
      </c>
      <c r="PP26" s="402">
        <v>3383083.0320000001</v>
      </c>
      <c r="PQ26" s="402">
        <v>3324728.5799999996</v>
      </c>
      <c r="PR26" s="402">
        <v>290098838.75999993</v>
      </c>
      <c r="PS26" s="402">
        <v>9604053.1919999979</v>
      </c>
      <c r="PT26" s="402">
        <v>5527406.4960000012</v>
      </c>
      <c r="PU26" s="402">
        <v>11296935.912</v>
      </c>
      <c r="PV26" s="402">
        <v>75320892.456</v>
      </c>
      <c r="PW26" s="402">
        <v>7304617.0799999991</v>
      </c>
      <c r="PX26" s="402">
        <v>15704929.199999999</v>
      </c>
      <c r="PY26" s="402">
        <v>3610721.952</v>
      </c>
      <c r="PZ26" s="402">
        <v>10035501.384</v>
      </c>
      <c r="QA26" s="402">
        <v>4251881.58</v>
      </c>
      <c r="QB26" s="402">
        <v>11565423.816</v>
      </c>
      <c r="QC26" s="402">
        <v>4755940.6079999991</v>
      </c>
      <c r="QD26" s="402">
        <v>5640193.5120000001</v>
      </c>
      <c r="QE26" s="402">
        <v>13114012.488</v>
      </c>
      <c r="QF26" s="402">
        <v>7335411.216</v>
      </c>
      <c r="QG26" s="402">
        <v>11784499.836000001</v>
      </c>
      <c r="QH26" s="402">
        <v>5171122.1880000001</v>
      </c>
      <c r="QI26" s="402">
        <v>4812897.2879999988</v>
      </c>
      <c r="QJ26" s="402">
        <v>3398732.0880000005</v>
      </c>
      <c r="QK26" s="402">
        <v>14860747.439999996</v>
      </c>
      <c r="QL26" s="402">
        <v>25747473.923999999</v>
      </c>
      <c r="QM26" s="402">
        <v>3741763.7279999997</v>
      </c>
      <c r="QN26" s="402">
        <v>3116383.6199999996</v>
      </c>
      <c r="QO26" s="402">
        <v>2142316.0799999996</v>
      </c>
      <c r="QP26" s="402">
        <v>3746314.5120000006</v>
      </c>
      <c r="QQ26" s="402">
        <v>1956895.0199999998</v>
      </c>
      <c r="QR26" s="402">
        <v>88007837.939999998</v>
      </c>
      <c r="QS26" s="402">
        <v>3564168.0839999998</v>
      </c>
      <c r="QT26" s="402">
        <v>13745985.899999999</v>
      </c>
      <c r="QU26" s="402">
        <v>5546335.8360000001</v>
      </c>
      <c r="QV26" s="402">
        <v>9195912.1439999994</v>
      </c>
      <c r="QW26" s="402">
        <v>22398378.863999996</v>
      </c>
      <c r="QX26" s="402">
        <v>6329183.2200000007</v>
      </c>
      <c r="QY26" s="402">
        <v>8912237.4719999973</v>
      </c>
      <c r="QZ26" s="402">
        <v>12568278.684000002</v>
      </c>
      <c r="RA26" s="402">
        <v>5248267.4280000003</v>
      </c>
      <c r="RB26" s="402">
        <v>7485456.2880000006</v>
      </c>
      <c r="RC26" s="402">
        <v>3902316.7440000004</v>
      </c>
      <c r="RD26" s="402">
        <v>4414478.7479999997</v>
      </c>
      <c r="RE26" s="402">
        <v>209902515.56400004</v>
      </c>
      <c r="RF26" s="402">
        <v>16057777.692000002</v>
      </c>
      <c r="RG26" s="402">
        <v>5099660.5200000005</v>
      </c>
      <c r="RH26" s="402">
        <v>13826490.767999999</v>
      </c>
      <c r="RI26" s="402">
        <v>8477751.9119999986</v>
      </c>
      <c r="RJ26" s="402">
        <v>12210170.544000002</v>
      </c>
      <c r="RK26" s="402">
        <v>23104546.919999998</v>
      </c>
      <c r="RL26" s="402">
        <v>5569185.1319999993</v>
      </c>
      <c r="RM26" s="402">
        <v>7899157.5480000004</v>
      </c>
      <c r="RN26" s="402">
        <v>15025150.164000001</v>
      </c>
      <c r="RO26" s="402">
        <v>19543022.508000005</v>
      </c>
      <c r="RP26" s="402">
        <v>4647615.8760000011</v>
      </c>
      <c r="RQ26" s="402">
        <v>7699820.7719999999</v>
      </c>
      <c r="RR26" s="402">
        <v>6848706.0479999986</v>
      </c>
      <c r="RS26" s="402">
        <v>4619269.2359999996</v>
      </c>
      <c r="RT26" s="402">
        <v>4618727.676</v>
      </c>
      <c r="RU26" s="402">
        <v>5518103.9639999997</v>
      </c>
      <c r="RV26" s="402">
        <v>4855021.8839999996</v>
      </c>
      <c r="RW26" s="402">
        <v>5873207.8560000006</v>
      </c>
      <c r="RX26" s="402">
        <v>4179209.7239999999</v>
      </c>
      <c r="RY26" s="402">
        <v>59168618.327999994</v>
      </c>
      <c r="RZ26" s="402">
        <v>4646223.1080000009</v>
      </c>
      <c r="SA26" s="402">
        <v>9214703.9399999995</v>
      </c>
      <c r="SB26" s="402">
        <v>7153022.1600000001</v>
      </c>
      <c r="SC26" s="402">
        <v>2988334.0439999993</v>
      </c>
      <c r="SD26" s="402">
        <v>4286800.2719999999</v>
      </c>
      <c r="SE26" s="402">
        <v>7041305.2440000009</v>
      </c>
      <c r="SF26" s="402">
        <v>19970468.519999996</v>
      </c>
      <c r="SG26" s="402">
        <v>5362004.2439999999</v>
      </c>
      <c r="SH26" s="402">
        <v>4817069.2919999994</v>
      </c>
      <c r="SI26" s="402">
        <v>5160798.7679999992</v>
      </c>
      <c r="SJ26" s="402">
        <v>12700942.416000001</v>
      </c>
      <c r="SK26" s="402">
        <v>6290210.3639999991</v>
      </c>
      <c r="SL26" s="402">
        <v>7368423.8880000003</v>
      </c>
      <c r="SM26" s="402">
        <v>74801662.763999999</v>
      </c>
      <c r="SN26" s="402">
        <v>4524254.2319999998</v>
      </c>
      <c r="SO26" s="402">
        <v>3687792.696</v>
      </c>
      <c r="SP26" s="402">
        <v>5386063.2599999998</v>
      </c>
      <c r="SQ26" s="402">
        <v>2827823.4359999998</v>
      </c>
      <c r="SR26" s="402">
        <v>5321671.1399999987</v>
      </c>
      <c r="SS26" s="402">
        <v>6476252.5920000002</v>
      </c>
      <c r="ST26" s="402">
        <v>11656451.832000002</v>
      </c>
      <c r="SU26" s="402">
        <v>3836554.7760000005</v>
      </c>
      <c r="SV26" s="402">
        <v>3510601.0919999992</v>
      </c>
      <c r="SW26" s="402">
        <v>16902057.911999997</v>
      </c>
      <c r="SX26" s="402">
        <v>4838184.3480000012</v>
      </c>
      <c r="SY26" s="402">
        <v>62178443.328000002</v>
      </c>
      <c r="SZ26" s="402">
        <v>5603284.8720000014</v>
      </c>
      <c r="TA26" s="402">
        <v>6794369.7000000002</v>
      </c>
      <c r="TB26" s="402">
        <v>16755024.971999999</v>
      </c>
      <c r="TC26" s="402">
        <v>6032427.2999999998</v>
      </c>
      <c r="TD26" s="402">
        <v>5839772.8199999994</v>
      </c>
      <c r="TE26" s="402">
        <v>3769407.7560000001</v>
      </c>
      <c r="TF26" s="402">
        <v>2733453.0000000005</v>
      </c>
      <c r="TG26" s="402">
        <v>143057174.148</v>
      </c>
      <c r="TH26" s="402">
        <v>7705393.4759999998</v>
      </c>
      <c r="TI26" s="402">
        <v>3970888.3080000002</v>
      </c>
      <c r="TJ26" s="402">
        <v>10328044.908</v>
      </c>
      <c r="TK26" s="402">
        <v>10208342.507999999</v>
      </c>
      <c r="TL26" s="402">
        <v>7250995.932000001</v>
      </c>
      <c r="TM26" s="402">
        <v>3740956.0439999998</v>
      </c>
      <c r="TN26" s="402">
        <v>29109682.283999998</v>
      </c>
      <c r="TO26" s="402">
        <v>5807212.6199999992</v>
      </c>
      <c r="TP26" s="402">
        <v>13649369.100000001</v>
      </c>
      <c r="TQ26" s="402">
        <v>12417768.768000001</v>
      </c>
      <c r="TR26" s="402">
        <v>4405196.6279999996</v>
      </c>
      <c r="TS26" s="402">
        <v>4757938.4399999995</v>
      </c>
      <c r="TT26" s="402">
        <v>6023435.4120000005</v>
      </c>
      <c r="TU26" s="402">
        <v>6942035.5919999992</v>
      </c>
      <c r="TV26" s="402">
        <v>5444928.203999999</v>
      </c>
      <c r="TW26" s="402">
        <v>61457084.820000008</v>
      </c>
      <c r="TX26" s="402">
        <v>11287522.151999999</v>
      </c>
      <c r="TY26" s="402">
        <v>54412358.268000007</v>
      </c>
      <c r="TZ26" s="402">
        <v>14038374.180000002</v>
      </c>
      <c r="UA26" s="402">
        <v>3540194.6520000002</v>
      </c>
      <c r="UB26" s="402">
        <v>6275521.4759999998</v>
      </c>
      <c r="UC26" s="402">
        <v>58901919.299999997</v>
      </c>
      <c r="UD26" s="402">
        <v>3920046.6839999999</v>
      </c>
      <c r="UE26" s="402">
        <v>4773030.9000000004</v>
      </c>
      <c r="UF26" s="402">
        <v>6513991.4759999998</v>
      </c>
      <c r="UG26" s="402">
        <v>5224158.6240000008</v>
      </c>
      <c r="UH26" s="402">
        <v>61480156.343999997</v>
      </c>
      <c r="UI26" s="402">
        <v>11293785.671999997</v>
      </c>
      <c r="UJ26" s="402">
        <v>8366011.6080000009</v>
      </c>
      <c r="UK26" s="402">
        <v>14468213.112</v>
      </c>
      <c r="UL26" s="402">
        <v>6402344.4240000006</v>
      </c>
      <c r="UM26" s="402">
        <v>10175011.284</v>
      </c>
      <c r="UN26" s="402">
        <v>206045912.91600001</v>
      </c>
      <c r="UO26" s="402">
        <v>6586907.1239999998</v>
      </c>
      <c r="UP26" s="402">
        <v>4720520.7240000004</v>
      </c>
      <c r="UQ26" s="402">
        <v>37353961.523999996</v>
      </c>
      <c r="UR26" s="402">
        <v>4509578.9040000001</v>
      </c>
      <c r="US26" s="402">
        <v>6051625.8360000001</v>
      </c>
      <c r="UT26" s="402">
        <v>17649070.115999993</v>
      </c>
      <c r="UU26" s="402">
        <v>4744840.6320000002</v>
      </c>
      <c r="UV26" s="402">
        <v>5747894.0640000002</v>
      </c>
      <c r="UW26" s="402">
        <v>4661010.432</v>
      </c>
      <c r="UX26" s="402">
        <v>8145855.0000000009</v>
      </c>
      <c r="UY26" s="402">
        <v>19672524.348000001</v>
      </c>
      <c r="UZ26" s="402">
        <v>10015263.816000002</v>
      </c>
      <c r="VA26" s="402">
        <v>12563444.208000001</v>
      </c>
      <c r="VB26" s="402">
        <v>4401825.6720000003</v>
      </c>
      <c r="VC26" s="402">
        <v>3164058.12</v>
      </c>
      <c r="VD26" s="402">
        <v>5974736.9159999993</v>
      </c>
      <c r="VE26" s="402">
        <v>3475197.2039999999</v>
      </c>
      <c r="VF26" s="402">
        <v>28782514.020000003</v>
      </c>
      <c r="VG26" s="402">
        <v>5632873.1519999998</v>
      </c>
      <c r="VH26" s="402">
        <v>5948996.1119999997</v>
      </c>
      <c r="VI26" s="402">
        <v>2937280.4519999996</v>
      </c>
      <c r="VJ26" s="402">
        <v>90818460.45599997</v>
      </c>
      <c r="VK26" s="402">
        <v>6041576.3280000007</v>
      </c>
      <c r="VL26" s="402">
        <v>5674493.688000001</v>
      </c>
      <c r="VM26" s="402">
        <v>14268529.499999998</v>
      </c>
      <c r="VN26" s="402">
        <v>6761526.5999999996</v>
      </c>
      <c r="VO26" s="402">
        <v>10154306.435999999</v>
      </c>
      <c r="VP26" s="402">
        <v>10563477.024</v>
      </c>
      <c r="VQ26" s="402">
        <v>5417550.7800000003</v>
      </c>
      <c r="VR26" s="402">
        <v>13327231.728</v>
      </c>
      <c r="VS26" s="402">
        <v>31285126.440000005</v>
      </c>
      <c r="VT26" s="402">
        <v>7709507.9639999988</v>
      </c>
      <c r="VU26" s="402">
        <v>15446723.579999998</v>
      </c>
      <c r="VV26" s="402">
        <v>8516392.728000002</v>
      </c>
      <c r="VW26" s="402">
        <v>4561732.4759999998</v>
      </c>
      <c r="VX26" s="402">
        <v>3913155.8279999997</v>
      </c>
      <c r="VY26" s="402">
        <v>175648368</v>
      </c>
      <c r="VZ26" s="402">
        <v>16863568.800000001</v>
      </c>
      <c r="WA26" s="402">
        <v>6512034.5040000016</v>
      </c>
      <c r="WB26" s="402">
        <v>8175484.2240000013</v>
      </c>
      <c r="WC26" s="402">
        <v>6782308.3559999978</v>
      </c>
      <c r="WD26" s="402">
        <v>11963715.287999999</v>
      </c>
      <c r="WE26" s="402">
        <v>14773809.780000001</v>
      </c>
      <c r="WF26" s="402">
        <v>38252548.835999995</v>
      </c>
      <c r="WG26" s="402">
        <v>14334887.279999999</v>
      </c>
      <c r="WH26" s="402">
        <v>10459525.847999999</v>
      </c>
      <c r="WI26" s="402">
        <v>6183178.2000000002</v>
      </c>
      <c r="WJ26" s="402">
        <v>41193383.06400001</v>
      </c>
      <c r="WK26" s="402">
        <v>11351615.279999999</v>
      </c>
      <c r="WL26" s="402">
        <v>21156410.82</v>
      </c>
      <c r="WM26" s="402">
        <v>19038292.199999999</v>
      </c>
      <c r="WN26" s="402">
        <v>10515409.199999999</v>
      </c>
      <c r="WO26" s="402">
        <v>9545252.9279999956</v>
      </c>
      <c r="WP26" s="402">
        <v>10104962.544</v>
      </c>
      <c r="WQ26" s="402">
        <v>6781722.1559999995</v>
      </c>
      <c r="WR26" s="402">
        <v>18945548.987999998</v>
      </c>
      <c r="WS26" s="402">
        <v>39912429.287999995</v>
      </c>
      <c r="WT26" s="402">
        <v>5979359.9040000001</v>
      </c>
      <c r="WU26" s="402">
        <v>5570029.5600000005</v>
      </c>
      <c r="WV26" s="402">
        <v>5859389.8800000008</v>
      </c>
      <c r="WW26" s="402">
        <v>10106760.720000003</v>
      </c>
      <c r="WX26" s="402">
        <v>3473606.2079999996</v>
      </c>
      <c r="WY26" s="402">
        <v>5925346.7999999989</v>
      </c>
      <c r="WZ26" s="402">
        <v>9529172.555999998</v>
      </c>
      <c r="XA26" s="402">
        <v>40151635.068000004</v>
      </c>
      <c r="XB26" s="402">
        <v>6437676.7199999997</v>
      </c>
      <c r="XC26" s="402">
        <v>4039317.3959999997</v>
      </c>
      <c r="XD26" s="402">
        <v>5537247.1919999989</v>
      </c>
      <c r="XE26" s="402">
        <v>4955499.3120000008</v>
      </c>
      <c r="XF26" s="402">
        <v>183155121.47999999</v>
      </c>
      <c r="XG26" s="402">
        <v>10274294.58</v>
      </c>
      <c r="XH26" s="402">
        <v>9245254.7159999982</v>
      </c>
      <c r="XI26" s="402">
        <v>46523517.479999997</v>
      </c>
      <c r="XJ26" s="402">
        <v>8378646.8399999999</v>
      </c>
      <c r="XK26" s="402">
        <v>14966738.316000002</v>
      </c>
      <c r="XL26" s="402">
        <v>18418987.223999999</v>
      </c>
      <c r="XM26" s="402">
        <v>10221508.104</v>
      </c>
      <c r="XN26" s="402">
        <v>5721252.5640000002</v>
      </c>
      <c r="XO26" s="402">
        <v>25069561.091999996</v>
      </c>
      <c r="XP26" s="402">
        <v>15168241.632000003</v>
      </c>
      <c r="XQ26" s="402">
        <v>7151466.5159999989</v>
      </c>
      <c r="XR26" s="402">
        <v>6974665.6559999995</v>
      </c>
      <c r="XS26" s="402">
        <v>5481361.8119999999</v>
      </c>
      <c r="XT26" s="402">
        <v>6631107.3000000007</v>
      </c>
      <c r="XU26" s="402">
        <v>4635966.5639999993</v>
      </c>
      <c r="XV26" s="402">
        <v>5037579.7439999999</v>
      </c>
      <c r="XW26" s="402">
        <v>5833719.1439999994</v>
      </c>
      <c r="XX26" s="402">
        <v>5382113.4600000009</v>
      </c>
      <c r="XY26" s="402">
        <v>6187012.716</v>
      </c>
      <c r="XZ26" s="402">
        <v>5726891.8799999999</v>
      </c>
      <c r="YA26" s="402">
        <v>9073966.3680000026</v>
      </c>
      <c r="YB26" s="402">
        <v>6103524.5159999998</v>
      </c>
      <c r="YC26" s="402">
        <v>73279880.003999993</v>
      </c>
      <c r="YD26" s="402">
        <v>8056405.5120000001</v>
      </c>
      <c r="YE26" s="402">
        <v>20272730.652000003</v>
      </c>
      <c r="YF26" s="402">
        <v>7949268.9120000005</v>
      </c>
      <c r="YG26" s="402">
        <v>60995701.475999989</v>
      </c>
      <c r="YH26" s="402">
        <v>11602979.376000002</v>
      </c>
      <c r="YI26" s="402">
        <v>20648459.484000001</v>
      </c>
      <c r="YJ26" s="402">
        <v>6387102.3120000008</v>
      </c>
      <c r="YK26" s="402">
        <v>18671294.124000002</v>
      </c>
      <c r="YL26" s="402">
        <v>37226577.456</v>
      </c>
      <c r="YM26" s="402">
        <v>14394269.16</v>
      </c>
      <c r="YN26" s="402">
        <v>7921356.5279999999</v>
      </c>
      <c r="YO26" s="402">
        <v>6122076.1079999991</v>
      </c>
      <c r="YP26" s="402">
        <v>10323946.956</v>
      </c>
      <c r="YQ26" s="402">
        <v>6390560.5320000006</v>
      </c>
      <c r="YR26" s="402">
        <v>9055062.8640000019</v>
      </c>
      <c r="YS26" s="402">
        <v>10190392.32</v>
      </c>
      <c r="YT26" s="402">
        <v>53684371.703999989</v>
      </c>
      <c r="YU26" s="402">
        <v>6287798.472000001</v>
      </c>
      <c r="YV26" s="402">
        <v>6699514.932</v>
      </c>
      <c r="YW26" s="402">
        <v>5688624.7199999997</v>
      </c>
      <c r="YX26" s="402">
        <v>6698166.96</v>
      </c>
      <c r="YY26" s="402">
        <v>4351561.2719999989</v>
      </c>
      <c r="YZ26" s="402">
        <v>3784660.1399999997</v>
      </c>
      <c r="ZA26" s="402">
        <v>74433572.472000018</v>
      </c>
      <c r="ZB26" s="402">
        <v>4567039.2</v>
      </c>
      <c r="ZC26" s="402">
        <v>7040227.8480000012</v>
      </c>
      <c r="ZD26" s="402">
        <v>6795662.8199999994</v>
      </c>
      <c r="ZE26" s="402">
        <v>3602039.952</v>
      </c>
      <c r="ZF26" s="402">
        <v>4739145.7920000004</v>
      </c>
      <c r="ZG26" s="402">
        <v>5259692.5080000004</v>
      </c>
      <c r="ZH26" s="402">
        <v>5743628.352</v>
      </c>
      <c r="ZI26" s="402">
        <v>16553716.308</v>
      </c>
      <c r="ZJ26" s="402">
        <v>98211179.507999986</v>
      </c>
      <c r="ZK26" s="402">
        <v>5435624.3879999993</v>
      </c>
      <c r="ZL26" s="402">
        <v>11256975.480000002</v>
      </c>
      <c r="ZM26" s="402">
        <v>43000691.759999998</v>
      </c>
      <c r="ZN26" s="402">
        <v>16826938.368000001</v>
      </c>
      <c r="ZO26" s="402">
        <v>4620320.8320000004</v>
      </c>
      <c r="ZP26" s="402">
        <v>6163083.8039999995</v>
      </c>
      <c r="ZQ26" s="402">
        <v>15444603.384</v>
      </c>
      <c r="ZR26" s="402">
        <v>10614597.420000002</v>
      </c>
      <c r="ZS26" s="402">
        <v>22270274.592000004</v>
      </c>
      <c r="ZT26" s="402">
        <v>4759085.0640000002</v>
      </c>
      <c r="ZU26" s="402">
        <v>5485502.6040000003</v>
      </c>
      <c r="ZV26" s="402">
        <v>3318284.94</v>
      </c>
      <c r="ZW26" s="402">
        <v>6514261.5</v>
      </c>
      <c r="ZX26" s="402">
        <v>5850443.2199999988</v>
      </c>
      <c r="ZY26" s="402">
        <v>5672628.7079999987</v>
      </c>
      <c r="ZZ26" s="402">
        <v>5872219.4040000001</v>
      </c>
      <c r="AAA26" s="402">
        <v>3980617.0079999994</v>
      </c>
      <c r="AAB26" s="402">
        <v>7718049.7919999994</v>
      </c>
      <c r="AAC26" s="402">
        <v>8552243.7239999995</v>
      </c>
      <c r="AAD26" s="402">
        <v>5051112.6960000005</v>
      </c>
      <c r="AAE26" s="402">
        <v>7877113.8599999994</v>
      </c>
      <c r="AAF26" s="402">
        <v>68842967.651999995</v>
      </c>
      <c r="AAG26" s="402">
        <v>5536804.3679999998</v>
      </c>
      <c r="AAH26" s="402">
        <v>5892792.3360000001</v>
      </c>
      <c r="AAI26" s="402">
        <v>6772040.7599999998</v>
      </c>
      <c r="AAJ26" s="402">
        <v>3884777.1959999995</v>
      </c>
      <c r="AAK26" s="402">
        <v>6300737.4239999996</v>
      </c>
      <c r="AAL26" s="402">
        <v>5213430.2879999988</v>
      </c>
      <c r="AAM26" s="402">
        <v>290996006.2560001</v>
      </c>
      <c r="AAN26" s="402">
        <v>5236281.324</v>
      </c>
      <c r="AAO26" s="402">
        <v>5522688.6959999986</v>
      </c>
      <c r="AAP26" s="402">
        <v>12528581.075999999</v>
      </c>
      <c r="AAQ26" s="402">
        <v>9255310.0440000016</v>
      </c>
      <c r="AAR26" s="402">
        <v>3309319.2119999998</v>
      </c>
      <c r="AAS26" s="402">
        <v>5629553.4119999995</v>
      </c>
      <c r="AAT26" s="402">
        <v>11788561.788000001</v>
      </c>
      <c r="AAU26" s="402">
        <v>25789101.552000001</v>
      </c>
      <c r="AAV26" s="402">
        <v>6569279.0159999998</v>
      </c>
      <c r="AAW26" s="402">
        <v>8199739.0320000006</v>
      </c>
      <c r="AAX26" s="402">
        <v>40198112.640000008</v>
      </c>
      <c r="AAY26" s="402">
        <v>18443482.307999998</v>
      </c>
      <c r="AAZ26" s="402">
        <v>5253352.4160000002</v>
      </c>
      <c r="ABA26" s="402">
        <v>7355215.9440000001</v>
      </c>
      <c r="ABB26" s="402">
        <v>5065794.2519999994</v>
      </c>
      <c r="ABC26" s="402">
        <v>2982353.952000001</v>
      </c>
      <c r="ABD26" s="402">
        <v>4500981.203999999</v>
      </c>
      <c r="ABE26" s="402">
        <v>6064433.2800000012</v>
      </c>
      <c r="ABF26" s="402">
        <v>49920358.440000005</v>
      </c>
      <c r="ABG26" s="402">
        <v>45149311.931999989</v>
      </c>
      <c r="ABH26" s="402">
        <v>4427944.3439999996</v>
      </c>
      <c r="ABI26" s="402">
        <v>5742719.3640000001</v>
      </c>
      <c r="ABJ26" s="402">
        <v>7211528.1239999989</v>
      </c>
      <c r="ABK26" s="402">
        <v>5586465.7800000003</v>
      </c>
      <c r="ABL26" s="402">
        <v>5096305.6320000002</v>
      </c>
      <c r="ABM26" s="402">
        <v>72932298.000000015</v>
      </c>
      <c r="ABN26" s="402">
        <v>7820726.5800000001</v>
      </c>
      <c r="ABO26" s="402">
        <v>6427868.3400000008</v>
      </c>
      <c r="ABP26" s="402">
        <v>10969818.612000002</v>
      </c>
      <c r="ABQ26" s="402">
        <v>9238286.796000002</v>
      </c>
      <c r="ABR26" s="402">
        <v>6615067.6440000003</v>
      </c>
      <c r="ABS26" s="402">
        <v>5203191.78</v>
      </c>
      <c r="ABT26" s="402">
        <v>8283489.4799999986</v>
      </c>
      <c r="ABU26" s="402">
        <v>5628496.3799999999</v>
      </c>
      <c r="ABV26" s="402">
        <v>42199145.628000006</v>
      </c>
      <c r="ABW26" s="402">
        <v>3097027.5959999999</v>
      </c>
      <c r="ABX26" s="402">
        <v>9970104.5879999977</v>
      </c>
      <c r="ABY26" s="402">
        <v>3475288.2479999997</v>
      </c>
      <c r="ABZ26" s="402">
        <v>4089941.34</v>
      </c>
      <c r="ACA26" s="402">
        <v>20226998.232000001</v>
      </c>
      <c r="ACB26" s="402">
        <v>558873.51600000006</v>
      </c>
      <c r="ACC26" s="402">
        <v>6224928.4439999983</v>
      </c>
      <c r="ACD26" s="402">
        <v>4086274.4040000006</v>
      </c>
      <c r="ACE26" s="402">
        <v>3767451.2880000002</v>
      </c>
      <c r="ACF26" s="402">
        <v>2771210.5199999996</v>
      </c>
      <c r="ACG26" s="402">
        <v>95818462.703999996</v>
      </c>
      <c r="ACH26" s="402">
        <v>5012141.9639999997</v>
      </c>
      <c r="ACI26" s="402">
        <v>7820954.8320000004</v>
      </c>
      <c r="ACJ26" s="402">
        <v>13088633.988</v>
      </c>
      <c r="ACK26" s="402">
        <v>6837783.0000000009</v>
      </c>
      <c r="ACL26" s="402">
        <v>8750658.2879999988</v>
      </c>
      <c r="ACM26" s="402">
        <v>7391163.0239999993</v>
      </c>
      <c r="ACN26" s="402">
        <v>40811621.063999996</v>
      </c>
      <c r="ACO26" s="402">
        <v>54279889.008000001</v>
      </c>
      <c r="ACP26" s="402">
        <v>6489521.3160000006</v>
      </c>
      <c r="ACQ26" s="402">
        <v>2752451.2200000007</v>
      </c>
      <c r="ACR26" s="402">
        <v>10564495.235999998</v>
      </c>
      <c r="ACS26" s="402">
        <v>8994033.7199999988</v>
      </c>
      <c r="ACT26" s="402">
        <v>67978603.211999997</v>
      </c>
      <c r="ACU26" s="402">
        <v>9233340.7320000008</v>
      </c>
      <c r="ACV26" s="402">
        <v>8312771.892</v>
      </c>
      <c r="ACW26" s="402">
        <v>4293571.4639999997</v>
      </c>
      <c r="ACX26" s="402">
        <v>6310778.2680000002</v>
      </c>
      <c r="ACY26" s="402">
        <v>6883951.6679999996</v>
      </c>
      <c r="ACZ26" s="402">
        <v>3775471.3080000007</v>
      </c>
      <c r="ADA26" s="402">
        <v>5498745.7319999989</v>
      </c>
      <c r="ADB26" s="402">
        <v>3976430.16</v>
      </c>
      <c r="ADC26" s="402">
        <v>4165758.4200000009</v>
      </c>
      <c r="ADD26" s="402">
        <v>37911418.848000005</v>
      </c>
      <c r="ADE26" s="402">
        <v>59535119.159999989</v>
      </c>
      <c r="ADF26" s="402">
        <v>6452855.04</v>
      </c>
      <c r="ADG26" s="402">
        <v>3179848.6799999997</v>
      </c>
      <c r="ADH26" s="402">
        <v>4274997.432</v>
      </c>
      <c r="ADI26" s="402">
        <v>2615163.0119999996</v>
      </c>
      <c r="ADJ26" s="402">
        <v>6506006.2680000002</v>
      </c>
      <c r="ADK26" s="402">
        <v>2518658.352</v>
      </c>
      <c r="ADL26" s="402">
        <v>2532810.12</v>
      </c>
      <c r="ADM26" s="402">
        <v>172816082.016</v>
      </c>
      <c r="ADN26" s="402">
        <v>31000067.508000005</v>
      </c>
      <c r="ADO26" s="402">
        <v>15802247.232000001</v>
      </c>
      <c r="ADP26" s="402">
        <v>9063661.595999999</v>
      </c>
      <c r="ADQ26" s="402">
        <v>2012290.26</v>
      </c>
      <c r="ADR26" s="402">
        <v>3508128.1680000001</v>
      </c>
      <c r="ADS26" s="402">
        <v>6812698.6799999997</v>
      </c>
      <c r="ADT26" s="402">
        <v>3603237.8039999991</v>
      </c>
      <c r="ADU26" s="402">
        <v>133165520.57999998</v>
      </c>
      <c r="ADV26" s="402">
        <v>31184293.092000004</v>
      </c>
      <c r="ADW26" s="402">
        <v>25941104.735999998</v>
      </c>
      <c r="ADX26" s="402">
        <v>6246090.0359999994</v>
      </c>
      <c r="ADY26" s="402">
        <v>2364578.9879999994</v>
      </c>
      <c r="ADZ26" s="402">
        <v>7883462.1600000001</v>
      </c>
      <c r="AEA26" s="402">
        <v>6877523.9160000002</v>
      </c>
      <c r="AEB26" s="402">
        <v>6682941.6119999997</v>
      </c>
      <c r="AEC26" s="402">
        <v>7875279.0480000004</v>
      </c>
      <c r="AED26" s="402">
        <v>5086465.2</v>
      </c>
      <c r="AEE26" s="402">
        <v>3455431.0679999995</v>
      </c>
      <c r="AEF26" s="402">
        <v>11280729.323999997</v>
      </c>
      <c r="AEG26" s="402">
        <v>4177480.4639999997</v>
      </c>
      <c r="AEH26" s="402">
        <v>4741722.1800000006</v>
      </c>
      <c r="AEI26" s="402">
        <v>7130148.2279999992</v>
      </c>
      <c r="AEJ26" s="402">
        <v>6088424.7000000002</v>
      </c>
      <c r="AEK26" s="402">
        <v>4840549.188000001</v>
      </c>
      <c r="AEL26" s="402">
        <v>16483012.019999998</v>
      </c>
      <c r="AEM26" s="402">
        <v>7850507.0879999995</v>
      </c>
      <c r="AEN26" s="402">
        <v>8187791.7720000008</v>
      </c>
      <c r="AEO26" s="402">
        <v>100941499.48800001</v>
      </c>
      <c r="AEP26" s="402">
        <v>10179493.224000001</v>
      </c>
      <c r="AEQ26" s="402">
        <v>9158536.703999998</v>
      </c>
      <c r="AER26" s="402">
        <v>5602468.7520000003</v>
      </c>
      <c r="AES26" s="402">
        <v>5781915.635999999</v>
      </c>
      <c r="AET26" s="402">
        <v>13809803.16</v>
      </c>
      <c r="AEU26" s="402">
        <v>4334972.7359999996</v>
      </c>
      <c r="AEV26" s="402">
        <v>8094085.9080000008</v>
      </c>
      <c r="AEW26" s="402">
        <v>5898929.7360000005</v>
      </c>
      <c r="AEX26" s="402">
        <v>7215059.0759999994</v>
      </c>
      <c r="AEY26" s="402">
        <v>96152627.171999991</v>
      </c>
      <c r="AEZ26" s="402">
        <v>56532025.979999989</v>
      </c>
      <c r="AFA26" s="402">
        <v>13213472.196</v>
      </c>
      <c r="AFB26" s="402">
        <v>10934617.727999998</v>
      </c>
      <c r="AFC26" s="402">
        <v>12578435.291999999</v>
      </c>
      <c r="AFD26" s="402">
        <v>9818670.5639999993</v>
      </c>
      <c r="AFE26" s="402">
        <v>6188091.9119999995</v>
      </c>
      <c r="AFF26" s="402">
        <v>7701206.3639999991</v>
      </c>
      <c r="AFG26" s="402">
        <v>5358173.7960000001</v>
      </c>
      <c r="AFH26" s="402">
        <v>6374289.5280000009</v>
      </c>
      <c r="AFI26" s="402">
        <v>4219049.5200000014</v>
      </c>
      <c r="AFJ26" s="402">
        <v>9827029.1999999993</v>
      </c>
      <c r="AFK26" s="402">
        <v>11461967.4</v>
      </c>
      <c r="AFL26" s="402">
        <v>56377885.392000012</v>
      </c>
      <c r="AFM26" s="402">
        <v>8332701.0359999994</v>
      </c>
      <c r="AFN26" s="402">
        <v>3469942.1759999995</v>
      </c>
      <c r="AFO26" s="402">
        <v>6041585.5319999997</v>
      </c>
      <c r="AFP26" s="402">
        <v>6114749.904000001</v>
      </c>
      <c r="AFQ26" s="402">
        <v>5971215.7079999996</v>
      </c>
      <c r="AFR26" s="402">
        <v>4412373.7080000006</v>
      </c>
      <c r="AFS26" s="402">
        <v>9940042.0920000002</v>
      </c>
      <c r="AFT26" s="402">
        <v>14705920.008000001</v>
      </c>
      <c r="AFU26" s="402">
        <v>4900051.8119999999</v>
      </c>
      <c r="AFV26" s="402">
        <v>18138021.683999993</v>
      </c>
      <c r="AFW26" s="402">
        <v>6017781.9840000011</v>
      </c>
      <c r="AFX26" s="402">
        <v>64650922.415999994</v>
      </c>
      <c r="AFY26" s="402">
        <v>4587937.8959999997</v>
      </c>
      <c r="AFZ26" s="402">
        <v>3659109.7439999999</v>
      </c>
      <c r="AGA26" s="402">
        <v>4273882.4519999996</v>
      </c>
      <c r="AGB26" s="402">
        <v>13127245.452000003</v>
      </c>
      <c r="AGC26" s="402">
        <v>5444362.9439999992</v>
      </c>
      <c r="AGD26" s="402">
        <v>2275483.56</v>
      </c>
      <c r="AGE26" s="402">
        <v>3387557.2319999998</v>
      </c>
      <c r="AGF26" s="402">
        <v>3368834.7119999998</v>
      </c>
      <c r="AGG26" s="402">
        <v>4688603.5900800005</v>
      </c>
      <c r="AGH26" s="402">
        <v>8068248.7560000001</v>
      </c>
      <c r="AGI26" s="402">
        <v>123684811.86</v>
      </c>
      <c r="AGJ26" s="402">
        <v>29874253.548</v>
      </c>
      <c r="AGK26" s="402">
        <v>8915439.0479999986</v>
      </c>
      <c r="AGL26" s="402">
        <v>6606856.9439999992</v>
      </c>
      <c r="AGM26" s="402">
        <v>13843712.903999999</v>
      </c>
      <c r="AGN26" s="402">
        <v>22038739.103999998</v>
      </c>
      <c r="AGO26" s="402">
        <v>6128756.4839999992</v>
      </c>
      <c r="AGP26" s="402">
        <v>5682616.404000001</v>
      </c>
      <c r="AGQ26" s="402">
        <v>208776924.03600001</v>
      </c>
      <c r="AGR26" s="402">
        <v>97796069.964000016</v>
      </c>
      <c r="AGS26" s="402">
        <v>10340383.535999997</v>
      </c>
      <c r="AGT26" s="402">
        <v>9870293.1840000004</v>
      </c>
      <c r="AGU26" s="402">
        <v>31423150.032000002</v>
      </c>
      <c r="AGV26" s="402">
        <v>12943978.932</v>
      </c>
      <c r="AGW26" s="402">
        <v>9083783.4120000023</v>
      </c>
      <c r="AGX26" s="402">
        <v>9228797.9639999978</v>
      </c>
      <c r="AGY26" s="402">
        <v>3344615.0160000008</v>
      </c>
      <c r="AGZ26" s="402">
        <v>9869522.4119999986</v>
      </c>
      <c r="AHA26" s="402">
        <v>16618187.568</v>
      </c>
      <c r="AHB26" s="402">
        <v>5301549.2520000003</v>
      </c>
      <c r="AHC26" s="402">
        <v>5441198.9520000005</v>
      </c>
      <c r="AHD26" s="402">
        <v>5277408.3239999991</v>
      </c>
      <c r="AHE26" s="402">
        <v>3948472.2959999992</v>
      </c>
      <c r="AHF26" s="402">
        <v>4179341.3279999993</v>
      </c>
      <c r="AHG26" s="402">
        <v>4600437.6359999999</v>
      </c>
      <c r="AHH26" s="402">
        <v>51155567.868000016</v>
      </c>
      <c r="AHI26" s="402">
        <v>4230436.7039999999</v>
      </c>
      <c r="AHJ26" s="402">
        <v>3646129.2120000003</v>
      </c>
      <c r="AHK26" s="402">
        <v>5036421.6720000003</v>
      </c>
      <c r="AHL26" s="402">
        <v>9746932.2959999982</v>
      </c>
      <c r="AHM26" s="402">
        <v>4417740.1919999998</v>
      </c>
      <c r="AHN26" s="402">
        <v>5201249.6280000014</v>
      </c>
    </row>
    <row r="27" spans="1:902">
      <c r="A27" s="400" t="s">
        <v>686</v>
      </c>
      <c r="B27" s="401" t="s">
        <v>687</v>
      </c>
      <c r="C27" s="402">
        <v>28124286.432000004</v>
      </c>
      <c r="D27" s="402">
        <v>1562036.2799999998</v>
      </c>
      <c r="E27" s="402">
        <v>195701.58000000002</v>
      </c>
      <c r="F27" s="402">
        <v>1538032.452</v>
      </c>
      <c r="G27" s="402">
        <v>241607.61599999998</v>
      </c>
      <c r="H27" s="402">
        <v>782717.46000000008</v>
      </c>
      <c r="I27" s="402">
        <v>342869.82</v>
      </c>
      <c r="J27" s="402">
        <v>5783043.2999999998</v>
      </c>
      <c r="K27" s="402">
        <v>3696025.92</v>
      </c>
      <c r="L27" s="402">
        <v>649178.92800000007</v>
      </c>
      <c r="M27" s="402">
        <v>899305.8</v>
      </c>
      <c r="N27" s="402">
        <v>165402</v>
      </c>
      <c r="O27" s="402">
        <v>1991206.9080000003</v>
      </c>
      <c r="P27" s="402">
        <v>1894241.3159999999</v>
      </c>
      <c r="Q27" s="402">
        <v>244143.61199999999</v>
      </c>
      <c r="R27" s="402">
        <v>1366229.58</v>
      </c>
      <c r="S27" s="402">
        <v>580846.76399999997</v>
      </c>
      <c r="T27" s="402">
        <v>0</v>
      </c>
      <c r="U27" s="402">
        <v>811249.1399999999</v>
      </c>
      <c r="V27" s="402">
        <v>1175930.5199999998</v>
      </c>
      <c r="W27" s="402">
        <v>277215.74399999995</v>
      </c>
      <c r="X27" s="402">
        <v>196785.65999999997</v>
      </c>
      <c r="Y27" s="402">
        <v>66911.16</v>
      </c>
      <c r="Z27" s="402">
        <v>282133.18799999997</v>
      </c>
      <c r="AA27" s="402">
        <v>55375682.364000008</v>
      </c>
      <c r="AB27" s="402">
        <v>506902.13999999996</v>
      </c>
      <c r="AC27" s="402">
        <v>204500.03999999998</v>
      </c>
      <c r="AD27" s="402">
        <v>116390.02800000001</v>
      </c>
      <c r="AE27" s="402">
        <v>2144781.4920000006</v>
      </c>
      <c r="AF27" s="402">
        <v>2207366.04</v>
      </c>
      <c r="AG27" s="402">
        <v>2041514.4480000003</v>
      </c>
      <c r="AH27" s="402">
        <v>789331.04399999999</v>
      </c>
      <c r="AI27" s="402">
        <v>331932.18</v>
      </c>
      <c r="AJ27" s="402">
        <v>439974.6</v>
      </c>
      <c r="AK27" s="402">
        <v>544675.91999999993</v>
      </c>
      <c r="AL27" s="402">
        <v>132019.98000000001</v>
      </c>
      <c r="AM27" s="402">
        <v>4982840.22</v>
      </c>
      <c r="AN27" s="402">
        <v>53771.51999999999</v>
      </c>
      <c r="AO27" s="402">
        <v>47357.880000000005</v>
      </c>
      <c r="AP27" s="402">
        <v>256311.90000000002</v>
      </c>
      <c r="AQ27" s="402">
        <v>69925.320000000007</v>
      </c>
      <c r="AR27" s="402">
        <v>149911.62</v>
      </c>
      <c r="AS27" s="402">
        <v>106054.42800000001</v>
      </c>
      <c r="AT27" s="402">
        <v>20726.34</v>
      </c>
      <c r="AU27" s="402">
        <v>0</v>
      </c>
      <c r="AV27" s="402">
        <v>25858.199999999997</v>
      </c>
      <c r="AW27" s="402">
        <v>0</v>
      </c>
      <c r="AX27" s="402">
        <v>127761.624</v>
      </c>
      <c r="AY27" s="402">
        <v>0</v>
      </c>
      <c r="AZ27" s="402">
        <v>994.19999999999993</v>
      </c>
      <c r="BA27" s="402">
        <v>19525815.420000002</v>
      </c>
      <c r="BB27" s="402">
        <v>1317101.46</v>
      </c>
      <c r="BC27" s="402">
        <v>2572985.8199999994</v>
      </c>
      <c r="BD27" s="402">
        <v>2599247.58</v>
      </c>
      <c r="BE27" s="402">
        <v>48294.960000000006</v>
      </c>
      <c r="BF27" s="402">
        <v>1035079.3800000001</v>
      </c>
      <c r="BG27" s="402">
        <v>3166772.94</v>
      </c>
      <c r="BH27" s="402">
        <v>40501564.224000007</v>
      </c>
      <c r="BI27" s="402">
        <v>150963.12</v>
      </c>
      <c r="BJ27" s="402">
        <v>198523.75200000001</v>
      </c>
      <c r="BK27" s="402">
        <v>101934</v>
      </c>
      <c r="BL27" s="402">
        <v>190817.52000000002</v>
      </c>
      <c r="BM27" s="402">
        <v>439565.1</v>
      </c>
      <c r="BN27" s="402">
        <v>732277.99199999997</v>
      </c>
      <c r="BO27" s="402">
        <v>215651.88000000003</v>
      </c>
      <c r="BP27" s="402">
        <v>224018.87999999998</v>
      </c>
      <c r="BQ27" s="402">
        <v>409047.64799999999</v>
      </c>
      <c r="BR27" s="402">
        <v>534226.92000000016</v>
      </c>
      <c r="BS27" s="402">
        <v>55597.140000000014</v>
      </c>
      <c r="BT27" s="402">
        <v>86.4</v>
      </c>
      <c r="BU27" s="402">
        <v>550492.87199999997</v>
      </c>
      <c r="BV27" s="402">
        <v>458780.15999999997</v>
      </c>
      <c r="BW27" s="402">
        <v>400900.08</v>
      </c>
      <c r="BX27" s="402">
        <v>49935.180000000008</v>
      </c>
      <c r="BY27" s="402">
        <v>24903.3</v>
      </c>
      <c r="BZ27" s="402">
        <v>164817.06</v>
      </c>
      <c r="CA27" s="402">
        <v>17720.724000000002</v>
      </c>
      <c r="CB27" s="402">
        <v>0</v>
      </c>
      <c r="CC27" s="402">
        <v>155284.75199999998</v>
      </c>
      <c r="CD27" s="402">
        <v>0</v>
      </c>
      <c r="CE27" s="402">
        <v>0</v>
      </c>
      <c r="CF27" s="402">
        <v>5989706.5800000001</v>
      </c>
      <c r="CG27" s="402">
        <v>20195.64</v>
      </c>
      <c r="CH27" s="402">
        <v>539456.58000000007</v>
      </c>
      <c r="CI27" s="402">
        <v>136269.98400000003</v>
      </c>
      <c r="CJ27" s="402">
        <v>160604.58000000002</v>
      </c>
      <c r="CK27" s="402">
        <v>0</v>
      </c>
      <c r="CL27" s="402">
        <v>23503.380000000005</v>
      </c>
      <c r="CM27" s="402">
        <v>1102921.6080000002</v>
      </c>
      <c r="CN27" s="402">
        <v>25479.600000000002</v>
      </c>
      <c r="CO27" s="402">
        <v>0</v>
      </c>
      <c r="CP27" s="402">
        <v>20350.716</v>
      </c>
      <c r="CQ27" s="402">
        <v>163429.26</v>
      </c>
      <c r="CR27" s="402">
        <v>10481.400000000001</v>
      </c>
      <c r="CS27" s="402">
        <v>4986462.1439999994</v>
      </c>
      <c r="CT27" s="402">
        <v>109917.66</v>
      </c>
      <c r="CU27" s="402">
        <v>138036.04800000001</v>
      </c>
      <c r="CV27" s="402">
        <v>366339.32400000002</v>
      </c>
      <c r="CW27" s="402">
        <v>6324.7200000000012</v>
      </c>
      <c r="CX27" s="402">
        <v>274644.17999999993</v>
      </c>
      <c r="CY27" s="402">
        <v>102064.19999999998</v>
      </c>
      <c r="CZ27" s="402">
        <v>133012.91999999998</v>
      </c>
      <c r="DA27" s="402">
        <v>37319.076000000001</v>
      </c>
      <c r="DB27" s="402">
        <v>221514.79199999999</v>
      </c>
      <c r="DC27" s="402">
        <v>0</v>
      </c>
      <c r="DD27" s="402">
        <v>3472397.1720000003</v>
      </c>
      <c r="DE27" s="402">
        <v>0</v>
      </c>
      <c r="DF27" s="402">
        <v>0</v>
      </c>
      <c r="DG27" s="402">
        <v>2344.8000000000002</v>
      </c>
      <c r="DH27" s="402">
        <v>66508.739999999991</v>
      </c>
      <c r="DI27" s="402">
        <v>594892.86</v>
      </c>
      <c r="DJ27" s="402">
        <v>68824.368000000002</v>
      </c>
      <c r="DK27" s="402">
        <v>1448983.5840000003</v>
      </c>
      <c r="DL27" s="402">
        <v>1893892.62</v>
      </c>
      <c r="DM27" s="402">
        <v>17100817.968000002</v>
      </c>
      <c r="DN27" s="402">
        <v>1266391.2119999998</v>
      </c>
      <c r="DO27" s="402">
        <v>169349.28</v>
      </c>
      <c r="DP27" s="402">
        <v>1293577.9799999997</v>
      </c>
      <c r="DQ27" s="402">
        <v>111994.79999999999</v>
      </c>
      <c r="DR27" s="402">
        <v>2694844.92</v>
      </c>
      <c r="DS27" s="402">
        <v>0</v>
      </c>
      <c r="DT27" s="402">
        <v>543393</v>
      </c>
      <c r="DU27" s="402">
        <v>41321958.840000004</v>
      </c>
      <c r="DV27" s="402">
        <v>241930.584</v>
      </c>
      <c r="DW27" s="402">
        <v>210296.67600000001</v>
      </c>
      <c r="DX27" s="402">
        <v>168254.95199999999</v>
      </c>
      <c r="DY27" s="402">
        <v>397338.06</v>
      </c>
      <c r="DZ27" s="402">
        <v>2222949.588</v>
      </c>
      <c r="EA27" s="402">
        <v>2172070.44</v>
      </c>
      <c r="EB27" s="402">
        <v>3559887.3000000003</v>
      </c>
      <c r="EC27" s="402">
        <v>1480273.5</v>
      </c>
      <c r="ED27" s="402">
        <v>150204.12000000002</v>
      </c>
      <c r="EE27" s="402">
        <v>11835.36</v>
      </c>
      <c r="EF27" s="402">
        <v>4764.0599999999995</v>
      </c>
      <c r="EG27" s="402">
        <v>67121.328000000009</v>
      </c>
      <c r="EH27" s="402">
        <v>73215.360000000015</v>
      </c>
      <c r="EI27" s="402">
        <v>21656.699999999997</v>
      </c>
      <c r="EJ27" s="402">
        <v>0</v>
      </c>
      <c r="EK27" s="402">
        <v>185305.38</v>
      </c>
      <c r="EL27" s="402">
        <v>0</v>
      </c>
      <c r="EM27" s="402">
        <v>28892525.604000002</v>
      </c>
      <c r="EN27" s="402">
        <v>119770.68</v>
      </c>
      <c r="EO27" s="402">
        <v>340156.62</v>
      </c>
      <c r="EP27" s="402">
        <v>285806.58</v>
      </c>
      <c r="EQ27" s="402">
        <v>74277.611999999979</v>
      </c>
      <c r="ER27" s="402">
        <v>694017.81599999988</v>
      </c>
      <c r="ES27" s="402">
        <v>2133580.9799999995</v>
      </c>
      <c r="ET27" s="402">
        <v>1858258.2</v>
      </c>
      <c r="EU27" s="402">
        <v>1387928.94</v>
      </c>
      <c r="EV27" s="402">
        <v>739574.39999999991</v>
      </c>
      <c r="EW27" s="402">
        <v>25054.92</v>
      </c>
      <c r="EX27" s="402">
        <v>269375.16000000003</v>
      </c>
      <c r="EY27" s="402">
        <v>348240.53999999992</v>
      </c>
      <c r="EZ27" s="402">
        <v>357116.4</v>
      </c>
      <c r="FA27" s="402">
        <v>234555.53999999998</v>
      </c>
      <c r="FB27" s="402">
        <v>201939.228</v>
      </c>
      <c r="FC27" s="402">
        <v>39585.360000000001</v>
      </c>
      <c r="FD27" s="402">
        <v>230040.60000000003</v>
      </c>
      <c r="FE27" s="402">
        <v>81970.559999999998</v>
      </c>
      <c r="FF27" s="402">
        <v>103827.348</v>
      </c>
      <c r="FG27" s="402">
        <v>144904.38</v>
      </c>
      <c r="FH27" s="402">
        <v>23416860.923999999</v>
      </c>
      <c r="FI27" s="402">
        <v>0</v>
      </c>
      <c r="FJ27" s="402">
        <v>1441586.1</v>
      </c>
      <c r="FK27" s="402">
        <v>65861.16</v>
      </c>
      <c r="FL27" s="402">
        <v>0</v>
      </c>
      <c r="FM27" s="402">
        <v>0</v>
      </c>
      <c r="FN27" s="402">
        <v>9269.76</v>
      </c>
      <c r="FO27" s="402">
        <v>28230.959999999999</v>
      </c>
      <c r="FP27" s="402">
        <v>1027919.8800000001</v>
      </c>
      <c r="FQ27" s="402">
        <v>0</v>
      </c>
      <c r="FR27" s="402">
        <v>0</v>
      </c>
      <c r="FS27" s="402">
        <v>15832.320000000002</v>
      </c>
      <c r="FT27" s="402">
        <v>1378.8000000000002</v>
      </c>
      <c r="FU27" s="402">
        <v>0</v>
      </c>
      <c r="FV27" s="402">
        <v>0</v>
      </c>
      <c r="FW27" s="402">
        <v>0</v>
      </c>
      <c r="FX27" s="402">
        <v>0</v>
      </c>
      <c r="FY27" s="402">
        <v>0</v>
      </c>
      <c r="FZ27" s="402">
        <v>21286.332000000002</v>
      </c>
      <c r="GA27" s="402">
        <v>0</v>
      </c>
      <c r="GB27" s="402">
        <v>0</v>
      </c>
      <c r="GC27" s="402">
        <v>0</v>
      </c>
      <c r="GD27" s="402">
        <v>44001.588000000003</v>
      </c>
      <c r="GE27" s="402">
        <v>0</v>
      </c>
      <c r="GF27" s="402">
        <v>216013.19999999998</v>
      </c>
      <c r="GG27" s="402">
        <v>0</v>
      </c>
      <c r="GH27" s="402">
        <v>1106877.372</v>
      </c>
      <c r="GI27" s="402">
        <v>338232.31200000003</v>
      </c>
      <c r="GJ27" s="402">
        <v>111653.81999999999</v>
      </c>
      <c r="GK27" s="402">
        <v>25057.199999999997</v>
      </c>
      <c r="GL27" s="402">
        <v>5764.9800000000005</v>
      </c>
      <c r="GM27" s="402">
        <v>0</v>
      </c>
      <c r="GN27" s="402">
        <v>358820.39999999997</v>
      </c>
      <c r="GO27" s="402">
        <v>148766.52000000002</v>
      </c>
      <c r="GP27" s="402">
        <v>493838.56800000003</v>
      </c>
      <c r="GQ27" s="402">
        <v>874439.28</v>
      </c>
      <c r="GR27" s="402">
        <v>435351.60000000009</v>
      </c>
      <c r="GS27" s="402">
        <v>940544.78399999987</v>
      </c>
      <c r="GT27" s="402">
        <v>27721.86</v>
      </c>
      <c r="GU27" s="402">
        <v>954212.2080000001</v>
      </c>
      <c r="GV27" s="402">
        <v>281414.13600000006</v>
      </c>
      <c r="GW27" s="402">
        <v>26815.476000000002</v>
      </c>
      <c r="GX27" s="402">
        <v>2732585.0039999997</v>
      </c>
      <c r="GY27" s="402">
        <v>0</v>
      </c>
      <c r="GZ27" s="402">
        <v>0</v>
      </c>
      <c r="HA27" s="402">
        <v>7311.6</v>
      </c>
      <c r="HB27" s="402">
        <v>9171765.2640000004</v>
      </c>
      <c r="HC27" s="402">
        <v>15441.599999999999</v>
      </c>
      <c r="HD27" s="402">
        <v>232913.39999999997</v>
      </c>
      <c r="HE27" s="402">
        <v>110773.79999999999</v>
      </c>
      <c r="HF27" s="402">
        <v>0</v>
      </c>
      <c r="HG27" s="402">
        <v>0</v>
      </c>
      <c r="HH27" s="402">
        <v>66462</v>
      </c>
      <c r="HI27" s="402">
        <v>144286.85999999999</v>
      </c>
      <c r="HJ27" s="402">
        <v>75468</v>
      </c>
      <c r="HK27" s="402">
        <v>3048.7200000000003</v>
      </c>
      <c r="HL27" s="402">
        <v>0</v>
      </c>
      <c r="HM27" s="402">
        <v>229677.3</v>
      </c>
      <c r="HN27" s="402">
        <v>22602.959999999999</v>
      </c>
      <c r="HO27" s="402">
        <v>387731.44799999997</v>
      </c>
      <c r="HP27" s="402">
        <v>0</v>
      </c>
      <c r="HQ27" s="402">
        <v>2432132.6639999999</v>
      </c>
      <c r="HR27" s="402">
        <v>305732.712</v>
      </c>
      <c r="HS27" s="402">
        <v>50509.979999999996</v>
      </c>
      <c r="HT27" s="402">
        <v>291108.59999999998</v>
      </c>
      <c r="HU27" s="402">
        <v>94924.175999999992</v>
      </c>
      <c r="HV27" s="402">
        <v>0</v>
      </c>
      <c r="HW27" s="402">
        <v>1892267.7600000002</v>
      </c>
      <c r="HX27" s="402">
        <v>183379.56</v>
      </c>
      <c r="HY27" s="402">
        <v>61795.979999999996</v>
      </c>
      <c r="HZ27" s="402">
        <v>38277.78</v>
      </c>
      <c r="IA27" s="402">
        <v>0</v>
      </c>
      <c r="IB27" s="402">
        <v>2314705.9199999999</v>
      </c>
      <c r="IC27" s="402">
        <v>35597.64</v>
      </c>
      <c r="ID27" s="402">
        <v>0</v>
      </c>
      <c r="IE27" s="402">
        <v>49179.600000000006</v>
      </c>
      <c r="IF27" s="402">
        <v>19658.160000000003</v>
      </c>
      <c r="IG27" s="402">
        <v>209657.21999999997</v>
      </c>
      <c r="IH27" s="402">
        <v>484629.48</v>
      </c>
      <c r="II27" s="402">
        <v>394402.44</v>
      </c>
      <c r="IJ27" s="402">
        <v>8618.4000000000015</v>
      </c>
      <c r="IK27" s="402">
        <v>22165.199999999997</v>
      </c>
      <c r="IL27" s="402">
        <v>0</v>
      </c>
      <c r="IM27" s="402">
        <v>0</v>
      </c>
      <c r="IN27" s="402">
        <v>222289.74</v>
      </c>
      <c r="IO27" s="402">
        <v>359611.86000000004</v>
      </c>
      <c r="IP27" s="402">
        <v>0</v>
      </c>
      <c r="IQ27" s="402">
        <v>125665.89599999999</v>
      </c>
      <c r="IR27" s="402">
        <v>11961235.223999999</v>
      </c>
      <c r="IS27" s="402">
        <v>2406435.66</v>
      </c>
      <c r="IT27" s="402">
        <v>0</v>
      </c>
      <c r="IU27" s="402">
        <v>0</v>
      </c>
      <c r="IV27" s="402">
        <v>0</v>
      </c>
      <c r="IW27" s="402">
        <v>0</v>
      </c>
      <c r="IX27" s="402">
        <v>0</v>
      </c>
      <c r="IY27" s="402">
        <v>0</v>
      </c>
      <c r="IZ27" s="402">
        <v>0</v>
      </c>
      <c r="JA27" s="402">
        <v>0</v>
      </c>
      <c r="JB27" s="402">
        <v>0</v>
      </c>
      <c r="JC27" s="402">
        <v>0</v>
      </c>
      <c r="JD27" s="402">
        <v>1111639.56</v>
      </c>
      <c r="JE27" s="402">
        <v>60136.080000000009</v>
      </c>
      <c r="JF27" s="402">
        <v>0</v>
      </c>
      <c r="JG27" s="402">
        <v>0</v>
      </c>
      <c r="JH27" s="402">
        <v>0</v>
      </c>
      <c r="JI27" s="402">
        <v>0</v>
      </c>
      <c r="JJ27" s="402">
        <v>3087330.7080000006</v>
      </c>
      <c r="JK27" s="402">
        <v>0</v>
      </c>
      <c r="JL27" s="402">
        <v>0</v>
      </c>
      <c r="JM27" s="402">
        <v>1173974.3999999999</v>
      </c>
      <c r="JN27" s="402">
        <v>0</v>
      </c>
      <c r="JO27" s="402">
        <v>763540.67999999993</v>
      </c>
      <c r="JP27" s="402">
        <v>43350.204000000005</v>
      </c>
      <c r="JQ27" s="402">
        <v>62713.967999999993</v>
      </c>
      <c r="JR27" s="402">
        <v>30118.800000000003</v>
      </c>
      <c r="JS27" s="402">
        <v>324.72000000000003</v>
      </c>
      <c r="JT27" s="402">
        <v>0</v>
      </c>
      <c r="JU27" s="402">
        <v>0</v>
      </c>
      <c r="JV27" s="402">
        <v>0</v>
      </c>
      <c r="JW27" s="402">
        <v>0</v>
      </c>
      <c r="JX27" s="402">
        <v>0</v>
      </c>
      <c r="JY27" s="402">
        <v>430165.08000000007</v>
      </c>
      <c r="JZ27" s="402">
        <v>0</v>
      </c>
      <c r="KA27" s="402">
        <v>8432892.8760000002</v>
      </c>
      <c r="KB27" s="402">
        <v>0</v>
      </c>
      <c r="KC27" s="402">
        <v>135645.59999999998</v>
      </c>
      <c r="KD27" s="402">
        <v>0</v>
      </c>
      <c r="KE27" s="402">
        <v>610682.04</v>
      </c>
      <c r="KF27" s="402">
        <v>180744</v>
      </c>
      <c r="KG27" s="402">
        <v>0</v>
      </c>
      <c r="KH27" s="402">
        <v>0</v>
      </c>
      <c r="KI27" s="402">
        <v>35264.399999999994</v>
      </c>
      <c r="KJ27" s="402">
        <v>0</v>
      </c>
      <c r="KK27" s="402">
        <v>0</v>
      </c>
      <c r="KL27" s="402">
        <v>0</v>
      </c>
      <c r="KM27" s="402">
        <v>0</v>
      </c>
      <c r="KN27" s="402">
        <v>1743590.328</v>
      </c>
      <c r="KO27" s="402">
        <v>0</v>
      </c>
      <c r="KP27" s="402">
        <v>0</v>
      </c>
      <c r="KQ27" s="402">
        <v>19888.32</v>
      </c>
      <c r="KR27" s="402">
        <v>40759.199999999997</v>
      </c>
      <c r="KS27" s="402">
        <v>0</v>
      </c>
      <c r="KT27" s="402">
        <v>3287.76</v>
      </c>
      <c r="KU27" s="402">
        <v>0</v>
      </c>
      <c r="KV27" s="402">
        <v>576</v>
      </c>
      <c r="KW27" s="402">
        <v>1442234.8080000002</v>
      </c>
      <c r="KX27" s="402">
        <v>1358255.28</v>
      </c>
      <c r="KY27" s="402">
        <v>0</v>
      </c>
      <c r="KZ27" s="402">
        <v>0</v>
      </c>
      <c r="LA27" s="402">
        <v>0</v>
      </c>
      <c r="LB27" s="402">
        <v>61856.399999999994</v>
      </c>
      <c r="LC27" s="402">
        <v>5943766.0439999998</v>
      </c>
      <c r="LD27" s="402">
        <v>0</v>
      </c>
      <c r="LE27" s="402">
        <v>17738204.927999999</v>
      </c>
      <c r="LF27" s="402">
        <v>0</v>
      </c>
      <c r="LG27" s="402">
        <v>0</v>
      </c>
      <c r="LH27" s="402">
        <v>565970.24399999995</v>
      </c>
      <c r="LI27" s="402">
        <v>0</v>
      </c>
      <c r="LJ27" s="402">
        <v>0</v>
      </c>
      <c r="LK27" s="402">
        <v>0</v>
      </c>
      <c r="LL27" s="402">
        <v>0</v>
      </c>
      <c r="LM27" s="402">
        <v>0</v>
      </c>
      <c r="LN27" s="402">
        <v>0</v>
      </c>
      <c r="LO27" s="402">
        <v>0</v>
      </c>
      <c r="LP27" s="402">
        <v>102661.08</v>
      </c>
      <c r="LQ27" s="402">
        <v>0</v>
      </c>
      <c r="LR27" s="402">
        <v>90</v>
      </c>
      <c r="LS27" s="402">
        <v>44880254.579999998</v>
      </c>
      <c r="LT27" s="402">
        <v>7454405.0639999993</v>
      </c>
      <c r="LU27" s="402">
        <v>0</v>
      </c>
      <c r="LV27" s="402">
        <v>0</v>
      </c>
      <c r="LW27" s="402">
        <v>39743.591999999997</v>
      </c>
      <c r="LX27" s="402">
        <v>286375.98</v>
      </c>
      <c r="LY27" s="402">
        <v>0</v>
      </c>
      <c r="LZ27" s="402">
        <v>0</v>
      </c>
      <c r="MA27" s="402">
        <v>2997.42</v>
      </c>
      <c r="MB27" s="402">
        <v>0</v>
      </c>
      <c r="MC27" s="402">
        <v>0</v>
      </c>
      <c r="MD27" s="402">
        <v>0</v>
      </c>
      <c r="ME27" s="402">
        <v>97801219.439999998</v>
      </c>
      <c r="MF27" s="402">
        <v>381723.30000000005</v>
      </c>
      <c r="MG27" s="402">
        <v>18952.5</v>
      </c>
      <c r="MH27" s="402">
        <v>70687.98</v>
      </c>
      <c r="MI27" s="402">
        <v>202094.7</v>
      </c>
      <c r="MJ27" s="402">
        <v>492837.96</v>
      </c>
      <c r="MK27" s="402">
        <v>212518.8</v>
      </c>
      <c r="ML27" s="402">
        <v>53851.319999999992</v>
      </c>
      <c r="MM27" s="402">
        <v>741994.08000000007</v>
      </c>
      <c r="MN27" s="402">
        <v>282379.14</v>
      </c>
      <c r="MO27" s="402">
        <v>514272.804</v>
      </c>
      <c r="MP27" s="402">
        <v>101507.88</v>
      </c>
      <c r="MQ27" s="402">
        <v>152016.95999999999</v>
      </c>
      <c r="MR27" s="402">
        <v>4282.8</v>
      </c>
      <c r="MS27" s="402">
        <v>1327203.96</v>
      </c>
      <c r="MT27" s="402">
        <v>0</v>
      </c>
      <c r="MU27" s="402">
        <v>0</v>
      </c>
      <c r="MV27" s="402">
        <v>637803.72</v>
      </c>
      <c r="MW27" s="402">
        <v>2397693.54</v>
      </c>
      <c r="MX27" s="402">
        <v>1617044.2919999999</v>
      </c>
      <c r="MY27" s="402">
        <v>0</v>
      </c>
      <c r="MZ27" s="402">
        <v>112254.65999999999</v>
      </c>
      <c r="NA27" s="402">
        <v>0</v>
      </c>
      <c r="NB27" s="402">
        <v>4479073.9560000002</v>
      </c>
      <c r="NC27" s="402">
        <v>1577829.4200000004</v>
      </c>
      <c r="ND27" s="402">
        <v>485220.06</v>
      </c>
      <c r="NE27" s="402">
        <v>0</v>
      </c>
      <c r="NF27" s="402">
        <v>363360.18000000005</v>
      </c>
      <c r="NG27" s="402">
        <v>891608.46</v>
      </c>
      <c r="NH27" s="402">
        <v>0</v>
      </c>
      <c r="NI27" s="402">
        <v>0</v>
      </c>
      <c r="NJ27" s="402">
        <v>0</v>
      </c>
      <c r="NK27" s="402">
        <v>0</v>
      </c>
      <c r="NL27" s="402">
        <v>0</v>
      </c>
      <c r="NM27" s="402">
        <v>587209.67999999993</v>
      </c>
      <c r="NN27" s="402">
        <v>10758000.719999999</v>
      </c>
      <c r="NO27" s="402">
        <v>0</v>
      </c>
      <c r="NP27" s="402">
        <v>456374.04000000004</v>
      </c>
      <c r="NQ27" s="402">
        <v>1423045.476</v>
      </c>
      <c r="NR27" s="402">
        <v>302292.66000000003</v>
      </c>
      <c r="NS27" s="402">
        <v>0</v>
      </c>
      <c r="NT27" s="402">
        <v>1075558.08</v>
      </c>
      <c r="NU27" s="402">
        <v>14962424.904000001</v>
      </c>
      <c r="NV27" s="402">
        <v>1575891.852</v>
      </c>
      <c r="NW27" s="402">
        <v>874659.3</v>
      </c>
      <c r="NX27" s="402">
        <v>240971.09999999998</v>
      </c>
      <c r="NY27" s="402">
        <v>55941.84</v>
      </c>
      <c r="NZ27" s="402">
        <v>587502.42000000004</v>
      </c>
      <c r="OA27" s="402">
        <v>44003.436000000002</v>
      </c>
      <c r="OB27" s="402">
        <v>4139514.2880000006</v>
      </c>
      <c r="OC27" s="402">
        <v>18990.096000000001</v>
      </c>
      <c r="OD27" s="402">
        <v>216496.95600000001</v>
      </c>
      <c r="OE27" s="402">
        <v>13001859.539999999</v>
      </c>
      <c r="OF27" s="402">
        <v>2704112.4960000003</v>
      </c>
      <c r="OG27" s="402">
        <v>836987.72399999993</v>
      </c>
      <c r="OH27" s="402">
        <v>0</v>
      </c>
      <c r="OI27" s="402">
        <v>0</v>
      </c>
      <c r="OJ27" s="402">
        <v>0</v>
      </c>
      <c r="OK27" s="402">
        <v>0</v>
      </c>
      <c r="OL27" s="402">
        <v>30315907.800000001</v>
      </c>
      <c r="OM27" s="402">
        <v>0</v>
      </c>
      <c r="ON27" s="402">
        <v>253395.77999999997</v>
      </c>
      <c r="OO27" s="402">
        <v>82469.88</v>
      </c>
      <c r="OP27" s="402">
        <v>0</v>
      </c>
      <c r="OQ27" s="402">
        <v>11833980.984000001</v>
      </c>
      <c r="OR27" s="402">
        <v>901530.02399999998</v>
      </c>
      <c r="OS27" s="402">
        <v>60995.7</v>
      </c>
      <c r="OT27" s="402">
        <v>1291527.1320000002</v>
      </c>
      <c r="OU27" s="402">
        <v>1369242.648</v>
      </c>
      <c r="OV27" s="402">
        <v>8076657.4799999995</v>
      </c>
      <c r="OW27" s="402">
        <v>316362.54000000004</v>
      </c>
      <c r="OX27" s="402">
        <v>1170674.5559999999</v>
      </c>
      <c r="OY27" s="402">
        <v>214222.94399999999</v>
      </c>
      <c r="OZ27" s="402">
        <v>9659317.3559999987</v>
      </c>
      <c r="PA27" s="402">
        <v>159509.99999999997</v>
      </c>
      <c r="PB27" s="402">
        <v>878430.96</v>
      </c>
      <c r="PC27" s="402">
        <v>49264.212</v>
      </c>
      <c r="PD27" s="402">
        <v>966258.91199999989</v>
      </c>
      <c r="PE27" s="402">
        <v>50326.200000000004</v>
      </c>
      <c r="PF27" s="402">
        <v>0</v>
      </c>
      <c r="PG27" s="402">
        <v>5507.8799999999992</v>
      </c>
      <c r="PH27" s="402">
        <v>256447.296</v>
      </c>
      <c r="PI27" s="402">
        <v>781322.88</v>
      </c>
      <c r="PJ27" s="402">
        <v>441773.46</v>
      </c>
      <c r="PK27" s="402">
        <v>49709.135999999999</v>
      </c>
      <c r="PL27" s="402">
        <v>0</v>
      </c>
      <c r="PM27" s="402">
        <v>802361.52</v>
      </c>
      <c r="PN27" s="402">
        <v>220539.6</v>
      </c>
      <c r="PO27" s="402">
        <v>30250.751999999997</v>
      </c>
      <c r="PP27" s="402">
        <v>0</v>
      </c>
      <c r="PQ27" s="402">
        <v>44798.700000000004</v>
      </c>
      <c r="PR27" s="402">
        <v>5444943.0600000005</v>
      </c>
      <c r="PS27" s="402">
        <v>0</v>
      </c>
      <c r="PT27" s="402">
        <v>0</v>
      </c>
      <c r="PU27" s="402">
        <v>6784.8360000000002</v>
      </c>
      <c r="PV27" s="402">
        <v>0</v>
      </c>
      <c r="PW27" s="402">
        <v>230764.092</v>
      </c>
      <c r="PX27" s="402">
        <v>0</v>
      </c>
      <c r="PY27" s="402">
        <v>1309928.1240000003</v>
      </c>
      <c r="PZ27" s="402">
        <v>0</v>
      </c>
      <c r="QA27" s="402">
        <v>0</v>
      </c>
      <c r="QB27" s="402">
        <v>128933.64000000001</v>
      </c>
      <c r="QC27" s="402">
        <v>0</v>
      </c>
      <c r="QD27" s="402">
        <v>4297.2</v>
      </c>
      <c r="QE27" s="402">
        <v>364049.61599999998</v>
      </c>
      <c r="QF27" s="402">
        <v>0</v>
      </c>
      <c r="QG27" s="402">
        <v>0</v>
      </c>
      <c r="QH27" s="402">
        <v>0</v>
      </c>
      <c r="QI27" s="402">
        <v>0</v>
      </c>
      <c r="QJ27" s="402">
        <v>2749.2</v>
      </c>
      <c r="QK27" s="402">
        <v>438589.34400000004</v>
      </c>
      <c r="QL27" s="402">
        <v>396139.74</v>
      </c>
      <c r="QM27" s="402">
        <v>0</v>
      </c>
      <c r="QN27" s="402">
        <v>0</v>
      </c>
      <c r="QO27" s="402">
        <v>0</v>
      </c>
      <c r="QP27" s="402">
        <v>0</v>
      </c>
      <c r="QQ27" s="402">
        <v>0</v>
      </c>
      <c r="QR27" s="402">
        <v>2904482.1479999996</v>
      </c>
      <c r="QS27" s="402">
        <v>0</v>
      </c>
      <c r="QT27" s="402">
        <v>303302.97600000002</v>
      </c>
      <c r="QU27" s="402">
        <v>132526.13999999998</v>
      </c>
      <c r="QV27" s="402">
        <v>0</v>
      </c>
      <c r="QW27" s="402">
        <v>424981.74000000005</v>
      </c>
      <c r="QX27" s="402">
        <v>40986.983999999997</v>
      </c>
      <c r="QY27" s="402">
        <v>592084.65599999996</v>
      </c>
      <c r="QZ27" s="402">
        <v>77402.016000000003</v>
      </c>
      <c r="RA27" s="402">
        <v>164145.16800000001</v>
      </c>
      <c r="RB27" s="402">
        <v>1246.02</v>
      </c>
      <c r="RC27" s="402">
        <v>28732.800000000003</v>
      </c>
      <c r="RD27" s="402">
        <v>0</v>
      </c>
      <c r="RE27" s="402">
        <v>50316</v>
      </c>
      <c r="RF27" s="402">
        <v>2769</v>
      </c>
      <c r="RG27" s="402">
        <v>0</v>
      </c>
      <c r="RH27" s="402">
        <v>7486.38</v>
      </c>
      <c r="RI27" s="402">
        <v>16578.48</v>
      </c>
      <c r="RJ27" s="402">
        <v>1335807.8399999999</v>
      </c>
      <c r="RK27" s="402">
        <v>0</v>
      </c>
      <c r="RL27" s="402">
        <v>0</v>
      </c>
      <c r="RM27" s="402">
        <v>299975.03999999998</v>
      </c>
      <c r="RN27" s="402">
        <v>627984.33600000001</v>
      </c>
      <c r="RO27" s="402">
        <v>0</v>
      </c>
      <c r="RP27" s="402">
        <v>163033.68</v>
      </c>
      <c r="RQ27" s="402">
        <v>0</v>
      </c>
      <c r="RR27" s="402">
        <v>1561385.3159999996</v>
      </c>
      <c r="RS27" s="402">
        <v>0</v>
      </c>
      <c r="RT27" s="402">
        <v>0</v>
      </c>
      <c r="RU27" s="402">
        <v>0</v>
      </c>
      <c r="RV27" s="402">
        <v>0</v>
      </c>
      <c r="RW27" s="402">
        <v>4118.82</v>
      </c>
      <c r="RX27" s="402">
        <v>0</v>
      </c>
      <c r="RY27" s="402">
        <v>9137646.6959999986</v>
      </c>
      <c r="RZ27" s="402">
        <v>545806.91999999993</v>
      </c>
      <c r="SA27" s="402">
        <v>974604.24</v>
      </c>
      <c r="SB27" s="402">
        <v>2840789.1000000006</v>
      </c>
      <c r="SC27" s="402">
        <v>113422.02</v>
      </c>
      <c r="SD27" s="402">
        <v>638425.07999999996</v>
      </c>
      <c r="SE27" s="402">
        <v>1504479.66</v>
      </c>
      <c r="SF27" s="402">
        <v>4017649.5</v>
      </c>
      <c r="SG27" s="402">
        <v>398875.74</v>
      </c>
      <c r="SH27" s="402">
        <v>479923.68</v>
      </c>
      <c r="SI27" s="402">
        <v>359970.95999999996</v>
      </c>
      <c r="SJ27" s="402">
        <v>1344522.2400000002</v>
      </c>
      <c r="SK27" s="402">
        <v>722551.152</v>
      </c>
      <c r="SL27" s="402">
        <v>1545434.0519999999</v>
      </c>
      <c r="SM27" s="402">
        <v>21583602.899999999</v>
      </c>
      <c r="SN27" s="402">
        <v>844496.66399999987</v>
      </c>
      <c r="SO27" s="402">
        <v>335286.71999999997</v>
      </c>
      <c r="SP27" s="402">
        <v>185727.65999999997</v>
      </c>
      <c r="SQ27" s="402">
        <v>180142.91999999998</v>
      </c>
      <c r="SR27" s="402">
        <v>695125.08</v>
      </c>
      <c r="SS27" s="402">
        <v>859120.26</v>
      </c>
      <c r="ST27" s="402">
        <v>2791422.8159999996</v>
      </c>
      <c r="SU27" s="402">
        <v>230705.21999999997</v>
      </c>
      <c r="SV27" s="402">
        <v>451857.81599999999</v>
      </c>
      <c r="SW27" s="402">
        <v>836539.29600000009</v>
      </c>
      <c r="SX27" s="402">
        <v>282735.31199999998</v>
      </c>
      <c r="SY27" s="402">
        <v>12472119.948000001</v>
      </c>
      <c r="SZ27" s="402">
        <v>1761107.196</v>
      </c>
      <c r="TA27" s="402">
        <v>539975.25600000005</v>
      </c>
      <c r="TB27" s="402">
        <v>13164174.492000001</v>
      </c>
      <c r="TC27" s="402">
        <v>2200508.6520000002</v>
      </c>
      <c r="TD27" s="402">
        <v>422333.28</v>
      </c>
      <c r="TE27" s="402">
        <v>1286977.3559999999</v>
      </c>
      <c r="TF27" s="402">
        <v>416805.96</v>
      </c>
      <c r="TG27" s="402">
        <v>415352.64</v>
      </c>
      <c r="TH27" s="402">
        <v>508664.58000000007</v>
      </c>
      <c r="TI27" s="402">
        <v>254103.15600000002</v>
      </c>
      <c r="TJ27" s="402">
        <v>1041237.24</v>
      </c>
      <c r="TK27" s="402">
        <v>1450487.9639999999</v>
      </c>
      <c r="TL27" s="402">
        <v>184725.6</v>
      </c>
      <c r="TM27" s="402">
        <v>70786.01999999999</v>
      </c>
      <c r="TN27" s="402">
        <v>989148.74399999995</v>
      </c>
      <c r="TO27" s="402">
        <v>516668.95199999999</v>
      </c>
      <c r="TP27" s="402">
        <v>450225.9</v>
      </c>
      <c r="TQ27" s="402">
        <v>595889.28</v>
      </c>
      <c r="TR27" s="402">
        <v>278927.21999999997</v>
      </c>
      <c r="TS27" s="402">
        <v>305819.82</v>
      </c>
      <c r="TT27" s="402">
        <v>454486.36799999996</v>
      </c>
      <c r="TU27" s="402">
        <v>182941.62</v>
      </c>
      <c r="TV27" s="402">
        <v>87686.51999999999</v>
      </c>
      <c r="TW27" s="402">
        <v>8531880.4919999987</v>
      </c>
      <c r="TX27" s="402">
        <v>825262.17599999998</v>
      </c>
      <c r="TY27" s="402">
        <v>14530136.243999999</v>
      </c>
      <c r="TZ27" s="402">
        <v>1834694.7239999999</v>
      </c>
      <c r="UA27" s="402">
        <v>108082.548</v>
      </c>
      <c r="UB27" s="402">
        <v>666634.10400000005</v>
      </c>
      <c r="UC27" s="402">
        <v>32126595.588</v>
      </c>
      <c r="UD27" s="402">
        <v>57530.28</v>
      </c>
      <c r="UE27" s="402">
        <v>131289.54</v>
      </c>
      <c r="UF27" s="402">
        <v>1138519.7400000002</v>
      </c>
      <c r="UG27" s="402">
        <v>1563950.28</v>
      </c>
      <c r="UH27" s="402">
        <v>13119775.164000001</v>
      </c>
      <c r="UI27" s="402">
        <v>864830.76</v>
      </c>
      <c r="UJ27" s="402">
        <v>296205.18</v>
      </c>
      <c r="UK27" s="402">
        <v>1068392.3399999999</v>
      </c>
      <c r="UL27" s="402">
        <v>786009.77999999991</v>
      </c>
      <c r="UM27" s="402">
        <v>792262.38</v>
      </c>
      <c r="UN27" s="402">
        <v>12697523.544000002</v>
      </c>
      <c r="UO27" s="402">
        <v>359726.04000000004</v>
      </c>
      <c r="UP27" s="402">
        <v>792993.73199999996</v>
      </c>
      <c r="UQ27" s="402">
        <v>6303576.5519999992</v>
      </c>
      <c r="UR27" s="402">
        <v>1810405.08</v>
      </c>
      <c r="US27" s="402">
        <v>427535.34</v>
      </c>
      <c r="UT27" s="402">
        <v>892190.86800000013</v>
      </c>
      <c r="UU27" s="402">
        <v>87776.58</v>
      </c>
      <c r="UV27" s="402">
        <v>628442.69999999995</v>
      </c>
      <c r="UW27" s="402">
        <v>1563918.4200000002</v>
      </c>
      <c r="UX27" s="402">
        <v>1167564.8400000001</v>
      </c>
      <c r="UY27" s="402">
        <v>1364404.92</v>
      </c>
      <c r="UZ27" s="402">
        <v>999168.06</v>
      </c>
      <c r="VA27" s="402">
        <v>702019.02</v>
      </c>
      <c r="VB27" s="402">
        <v>8278.68</v>
      </c>
      <c r="VC27" s="402">
        <v>357989.46000000008</v>
      </c>
      <c r="VD27" s="402">
        <v>185493.06</v>
      </c>
      <c r="VE27" s="402">
        <v>148384.68000000002</v>
      </c>
      <c r="VF27" s="402">
        <v>1714122.24</v>
      </c>
      <c r="VG27" s="402">
        <v>202407.9</v>
      </c>
      <c r="VH27" s="402">
        <v>264215.17200000002</v>
      </c>
      <c r="VI27" s="402">
        <v>0</v>
      </c>
      <c r="VJ27" s="402">
        <v>4045443.5760000004</v>
      </c>
      <c r="VK27" s="402">
        <v>205214.67599999998</v>
      </c>
      <c r="VL27" s="402">
        <v>238441.44000000003</v>
      </c>
      <c r="VM27" s="402">
        <v>7603.2000000000007</v>
      </c>
      <c r="VN27" s="402">
        <v>820274.5199999999</v>
      </c>
      <c r="VO27" s="402">
        <v>112777.72800000002</v>
      </c>
      <c r="VP27" s="402">
        <v>183053.53200000001</v>
      </c>
      <c r="VQ27" s="402">
        <v>289666.93199999997</v>
      </c>
      <c r="VR27" s="402">
        <v>3931408.2</v>
      </c>
      <c r="VS27" s="402">
        <v>479283.54000000004</v>
      </c>
      <c r="VT27" s="402">
        <v>102321.78</v>
      </c>
      <c r="VU27" s="402">
        <v>714715.0199999999</v>
      </c>
      <c r="VV27" s="402">
        <v>312304.65599999996</v>
      </c>
      <c r="VW27" s="402">
        <v>332808.54000000004</v>
      </c>
      <c r="VX27" s="402">
        <v>879715.76399999985</v>
      </c>
      <c r="VY27" s="402">
        <v>3995157.6119999997</v>
      </c>
      <c r="VZ27" s="402">
        <v>96078.12</v>
      </c>
      <c r="WA27" s="402">
        <v>424606.68000000005</v>
      </c>
      <c r="WB27" s="402">
        <v>161402.27999999997</v>
      </c>
      <c r="WC27" s="402">
        <v>244904.4</v>
      </c>
      <c r="WD27" s="402">
        <v>9044.1</v>
      </c>
      <c r="WE27" s="402">
        <v>824434.32</v>
      </c>
      <c r="WF27" s="402">
        <v>3379934.1239999998</v>
      </c>
      <c r="WG27" s="402">
        <v>65170.380000000005</v>
      </c>
      <c r="WH27" s="402">
        <v>0</v>
      </c>
      <c r="WI27" s="402">
        <v>535244.81999999995</v>
      </c>
      <c r="WJ27" s="402">
        <v>1514263.824</v>
      </c>
      <c r="WK27" s="402">
        <v>0</v>
      </c>
      <c r="WL27" s="402">
        <v>283415.40000000002</v>
      </c>
      <c r="WM27" s="402">
        <v>1307785.1399999999</v>
      </c>
      <c r="WN27" s="402">
        <v>0</v>
      </c>
      <c r="WO27" s="402">
        <v>411657.67200000002</v>
      </c>
      <c r="WP27" s="402">
        <v>1057135.68</v>
      </c>
      <c r="WQ27" s="402">
        <v>123440.34</v>
      </c>
      <c r="WR27" s="402">
        <v>468654.24000000005</v>
      </c>
      <c r="WS27" s="402">
        <v>2146891.608</v>
      </c>
      <c r="WT27" s="402">
        <v>15604.320000000002</v>
      </c>
      <c r="WU27" s="402">
        <v>0</v>
      </c>
      <c r="WV27" s="402">
        <v>0</v>
      </c>
      <c r="WW27" s="402">
        <v>91460.64</v>
      </c>
      <c r="WX27" s="402">
        <v>33094.068000000007</v>
      </c>
      <c r="WY27" s="402">
        <v>83575.799999999988</v>
      </c>
      <c r="WZ27" s="402">
        <v>184182.95999999996</v>
      </c>
      <c r="XA27" s="402">
        <v>819614.14800000004</v>
      </c>
      <c r="XB27" s="402">
        <v>246147.51600000003</v>
      </c>
      <c r="XC27" s="402">
        <v>1642.7400000000002</v>
      </c>
      <c r="XD27" s="402">
        <v>975.59999999999991</v>
      </c>
      <c r="XE27" s="402">
        <v>0</v>
      </c>
      <c r="XF27" s="402">
        <v>9059203.2960000001</v>
      </c>
      <c r="XG27" s="402">
        <v>573127.70400000003</v>
      </c>
      <c r="XH27" s="402">
        <v>364281.18000000005</v>
      </c>
      <c r="XI27" s="402">
        <v>4200463.6440000003</v>
      </c>
      <c r="XJ27" s="402">
        <v>340144.26000000007</v>
      </c>
      <c r="XK27" s="402">
        <v>762819.60000000009</v>
      </c>
      <c r="XL27" s="402">
        <v>767597.75999999989</v>
      </c>
      <c r="XM27" s="402">
        <v>441836.36399999994</v>
      </c>
      <c r="XN27" s="402">
        <v>222854.34</v>
      </c>
      <c r="XO27" s="402">
        <v>933443.49600000004</v>
      </c>
      <c r="XP27" s="402">
        <v>720157.51199999987</v>
      </c>
      <c r="XQ27" s="402">
        <v>241821.9</v>
      </c>
      <c r="XR27" s="402">
        <v>169554.47999999998</v>
      </c>
      <c r="XS27" s="402">
        <v>639779.17200000002</v>
      </c>
      <c r="XT27" s="402">
        <v>392962.38</v>
      </c>
      <c r="XU27" s="402">
        <v>150542.64000000001</v>
      </c>
      <c r="XV27" s="402">
        <v>112544.796</v>
      </c>
      <c r="XW27" s="402">
        <v>92250.42</v>
      </c>
      <c r="XX27" s="402">
        <v>116543.34000000001</v>
      </c>
      <c r="XY27" s="402">
        <v>288549.96000000002</v>
      </c>
      <c r="XZ27" s="402">
        <v>179286.9</v>
      </c>
      <c r="YA27" s="402">
        <v>72239.51999999999</v>
      </c>
      <c r="YB27" s="402">
        <v>236298.696</v>
      </c>
      <c r="YC27" s="402">
        <v>7472519.6519999998</v>
      </c>
      <c r="YD27" s="402">
        <v>176530.13999999998</v>
      </c>
      <c r="YE27" s="402">
        <v>1120408.5240000002</v>
      </c>
      <c r="YF27" s="402">
        <v>500108.67600000009</v>
      </c>
      <c r="YG27" s="402">
        <v>5640681.1919999998</v>
      </c>
      <c r="YH27" s="402">
        <v>717856.8600000001</v>
      </c>
      <c r="YI27" s="402">
        <v>560524.19999999995</v>
      </c>
      <c r="YJ27" s="402">
        <v>394251.88799999998</v>
      </c>
      <c r="YK27" s="402">
        <v>1103181.852</v>
      </c>
      <c r="YL27" s="402">
        <v>910238.7</v>
      </c>
      <c r="YM27" s="402">
        <v>224615.56800000003</v>
      </c>
      <c r="YN27" s="402">
        <v>154154.22</v>
      </c>
      <c r="YO27" s="402">
        <v>208940.61599999998</v>
      </c>
      <c r="YP27" s="402">
        <v>424165.5</v>
      </c>
      <c r="YQ27" s="402">
        <v>186116.12400000001</v>
      </c>
      <c r="YR27" s="402">
        <v>111353.71199999998</v>
      </c>
      <c r="YS27" s="402">
        <v>120910.56</v>
      </c>
      <c r="YT27" s="402">
        <v>2269848.156</v>
      </c>
      <c r="YU27" s="402">
        <v>106969.62000000001</v>
      </c>
      <c r="YV27" s="402">
        <v>410028.228</v>
      </c>
      <c r="YW27" s="402">
        <v>236118.22799999997</v>
      </c>
      <c r="YX27" s="402">
        <v>2374379.6879999996</v>
      </c>
      <c r="YY27" s="402">
        <v>418670.7</v>
      </c>
      <c r="YZ27" s="402">
        <v>145696.56</v>
      </c>
      <c r="ZA27" s="402">
        <v>1912814.1</v>
      </c>
      <c r="ZB27" s="402">
        <v>22117.199999999997</v>
      </c>
      <c r="ZC27" s="402">
        <v>0</v>
      </c>
      <c r="ZD27" s="402">
        <v>0</v>
      </c>
      <c r="ZE27" s="402">
        <v>14563.5</v>
      </c>
      <c r="ZF27" s="402">
        <v>0</v>
      </c>
      <c r="ZG27" s="402">
        <v>39372.6</v>
      </c>
      <c r="ZH27" s="402">
        <v>231159.71999999997</v>
      </c>
      <c r="ZI27" s="402">
        <v>0</v>
      </c>
      <c r="ZJ27" s="402">
        <v>94680.432000000001</v>
      </c>
      <c r="ZK27" s="402">
        <v>52462.008000000002</v>
      </c>
      <c r="ZL27" s="402">
        <v>637844.52</v>
      </c>
      <c r="ZM27" s="402">
        <v>2691223.5</v>
      </c>
      <c r="ZN27" s="402">
        <v>1049277.48</v>
      </c>
      <c r="ZO27" s="402">
        <v>1320371.784</v>
      </c>
      <c r="ZP27" s="402">
        <v>943138.67999999993</v>
      </c>
      <c r="ZQ27" s="402">
        <v>2496807.2400000002</v>
      </c>
      <c r="ZR27" s="402">
        <v>3319713.6599999997</v>
      </c>
      <c r="ZS27" s="402">
        <v>1235799.3360000001</v>
      </c>
      <c r="ZT27" s="402">
        <v>18001.740000000002</v>
      </c>
      <c r="ZU27" s="402">
        <v>1589570.1840000001</v>
      </c>
      <c r="ZV27" s="402">
        <v>485436.288</v>
      </c>
      <c r="ZW27" s="402">
        <v>288861.99599999998</v>
      </c>
      <c r="ZX27" s="402">
        <v>1176398.2800000003</v>
      </c>
      <c r="ZY27" s="402">
        <v>737865.79080000008</v>
      </c>
      <c r="ZZ27" s="402">
        <v>2475173.88</v>
      </c>
      <c r="AAA27" s="402">
        <v>95712.960000000006</v>
      </c>
      <c r="AAB27" s="402">
        <v>655611.15599999996</v>
      </c>
      <c r="AAC27" s="402">
        <v>1846049.88</v>
      </c>
      <c r="AAD27" s="402">
        <v>321725.90400000004</v>
      </c>
      <c r="AAE27" s="402">
        <v>105550.32</v>
      </c>
      <c r="AAF27" s="402">
        <v>1632884.1120000002</v>
      </c>
      <c r="AAG27" s="402">
        <v>30680.82</v>
      </c>
      <c r="AAH27" s="402">
        <v>865695.45600000001</v>
      </c>
      <c r="AAI27" s="402">
        <v>672610.35599999991</v>
      </c>
      <c r="AAJ27" s="402">
        <v>614521.79999999993</v>
      </c>
      <c r="AAK27" s="402">
        <v>62359.139999999992</v>
      </c>
      <c r="AAL27" s="402">
        <v>228386.52</v>
      </c>
      <c r="AAM27" s="402">
        <v>83470019.123999998</v>
      </c>
      <c r="AAN27" s="402">
        <v>0</v>
      </c>
      <c r="AAO27" s="402">
        <v>134842.96799999999</v>
      </c>
      <c r="AAP27" s="402">
        <v>8287.0680000000011</v>
      </c>
      <c r="AAQ27" s="402">
        <v>1465971.3</v>
      </c>
      <c r="AAR27" s="402">
        <v>434872.37999999995</v>
      </c>
      <c r="AAS27" s="402">
        <v>483630.94799999997</v>
      </c>
      <c r="AAT27" s="402">
        <v>2972796.66</v>
      </c>
      <c r="AAU27" s="402">
        <v>2212900.5839999998</v>
      </c>
      <c r="AAV27" s="402">
        <v>11889.252</v>
      </c>
      <c r="AAW27" s="402">
        <v>0</v>
      </c>
      <c r="AAX27" s="402">
        <v>953106.75600000005</v>
      </c>
      <c r="AAY27" s="402">
        <v>360816.93599999999</v>
      </c>
      <c r="AAZ27" s="402">
        <v>18295.271999999997</v>
      </c>
      <c r="ABA27" s="402">
        <v>9683.4600000000009</v>
      </c>
      <c r="ABB27" s="402">
        <v>50924.255999999994</v>
      </c>
      <c r="ABC27" s="402">
        <v>12385.104000000001</v>
      </c>
      <c r="ABD27" s="402">
        <v>3194.3520000000003</v>
      </c>
      <c r="ABE27" s="402">
        <v>11239.992</v>
      </c>
      <c r="ABF27" s="402">
        <v>3670914.2999999993</v>
      </c>
      <c r="ABG27" s="402">
        <v>1223583.0719999999</v>
      </c>
      <c r="ABH27" s="402">
        <v>846731.35200000019</v>
      </c>
      <c r="ABI27" s="402">
        <v>0</v>
      </c>
      <c r="ABJ27" s="402">
        <v>103535.19600000001</v>
      </c>
      <c r="ABK27" s="402">
        <v>0</v>
      </c>
      <c r="ABL27" s="402">
        <v>0</v>
      </c>
      <c r="ABM27" s="402">
        <v>406903.8</v>
      </c>
      <c r="ABN27" s="402">
        <v>236282.1</v>
      </c>
      <c r="ABO27" s="402">
        <v>0</v>
      </c>
      <c r="ABP27" s="402">
        <v>2724</v>
      </c>
      <c r="ABQ27" s="402">
        <v>79783.920000000013</v>
      </c>
      <c r="ABR27" s="402">
        <v>0</v>
      </c>
      <c r="ABS27" s="402">
        <v>0</v>
      </c>
      <c r="ABT27" s="402">
        <v>0</v>
      </c>
      <c r="ABU27" s="402">
        <v>0</v>
      </c>
      <c r="ABV27" s="402">
        <v>57900972.263999999</v>
      </c>
      <c r="ABW27" s="402">
        <v>1060999.56</v>
      </c>
      <c r="ABX27" s="402">
        <v>1091365.32</v>
      </c>
      <c r="ABY27" s="402">
        <v>235377.33600000001</v>
      </c>
      <c r="ABZ27" s="402">
        <v>351300.12</v>
      </c>
      <c r="ACA27" s="402">
        <v>1354055.3399999999</v>
      </c>
      <c r="ACB27" s="402">
        <v>148717.56</v>
      </c>
      <c r="ACC27" s="402">
        <v>100284.79199999999</v>
      </c>
      <c r="ACD27" s="402">
        <v>94161.852000000014</v>
      </c>
      <c r="ACE27" s="402">
        <v>887063.64</v>
      </c>
      <c r="ACF27" s="402">
        <v>421836.48</v>
      </c>
      <c r="ACG27" s="402">
        <v>3957915.6719999993</v>
      </c>
      <c r="ACH27" s="402">
        <v>0</v>
      </c>
      <c r="ACI27" s="402">
        <v>27834.239999999998</v>
      </c>
      <c r="ACJ27" s="402">
        <v>0</v>
      </c>
      <c r="ACK27" s="402">
        <v>0</v>
      </c>
      <c r="ACL27" s="402">
        <v>0</v>
      </c>
      <c r="ACM27" s="402">
        <v>0</v>
      </c>
      <c r="ACN27" s="402">
        <v>362743.20000000007</v>
      </c>
      <c r="ACO27" s="402">
        <v>0</v>
      </c>
      <c r="ACP27" s="402">
        <v>0</v>
      </c>
      <c r="ACQ27" s="402">
        <v>0</v>
      </c>
      <c r="ACR27" s="402">
        <v>2182340.0759999999</v>
      </c>
      <c r="ACS27" s="402">
        <v>0</v>
      </c>
      <c r="ACT27" s="402">
        <v>0</v>
      </c>
      <c r="ACU27" s="402">
        <v>196.79999999999998</v>
      </c>
      <c r="ACV27" s="402">
        <v>832676.52</v>
      </c>
      <c r="ACW27" s="402">
        <v>0</v>
      </c>
      <c r="ACX27" s="402">
        <v>0</v>
      </c>
      <c r="ACY27" s="402">
        <v>0</v>
      </c>
      <c r="ACZ27" s="402">
        <v>0</v>
      </c>
      <c r="ADA27" s="402">
        <v>0</v>
      </c>
      <c r="ADB27" s="402">
        <v>72374.088000000003</v>
      </c>
      <c r="ADC27" s="402">
        <v>63958.559999999998</v>
      </c>
      <c r="ADD27" s="402">
        <v>285305.18400000001</v>
      </c>
      <c r="ADE27" s="402">
        <v>296889.40800000005</v>
      </c>
      <c r="ADF27" s="402">
        <v>0</v>
      </c>
      <c r="ADG27" s="402">
        <v>0</v>
      </c>
      <c r="ADH27" s="402">
        <v>0</v>
      </c>
      <c r="ADI27" s="402">
        <v>0</v>
      </c>
      <c r="ADJ27" s="402">
        <v>290176.14</v>
      </c>
      <c r="ADK27" s="402">
        <v>0</v>
      </c>
      <c r="ADL27" s="402">
        <v>0</v>
      </c>
      <c r="ADM27" s="402">
        <v>16587645.575999999</v>
      </c>
      <c r="ADN27" s="402">
        <v>0</v>
      </c>
      <c r="ADO27" s="402">
        <v>0</v>
      </c>
      <c r="ADP27" s="402">
        <v>302346.59999999998</v>
      </c>
      <c r="ADQ27" s="402">
        <v>15209.880000000001</v>
      </c>
      <c r="ADR27" s="402">
        <v>0</v>
      </c>
      <c r="ADS27" s="402">
        <v>360448.08</v>
      </c>
      <c r="ADT27" s="402">
        <v>0</v>
      </c>
      <c r="ADU27" s="402">
        <v>3058800</v>
      </c>
      <c r="ADV27" s="402">
        <v>2202632.7599999998</v>
      </c>
      <c r="ADW27" s="402">
        <v>1536687</v>
      </c>
      <c r="ADX27" s="402">
        <v>342187.2</v>
      </c>
      <c r="ADY27" s="402">
        <v>350243.96399999998</v>
      </c>
      <c r="ADZ27" s="402">
        <v>0</v>
      </c>
      <c r="AEA27" s="402">
        <v>635353.98</v>
      </c>
      <c r="AEB27" s="402">
        <v>260689.95600000001</v>
      </c>
      <c r="AEC27" s="402">
        <v>130958.34</v>
      </c>
      <c r="AED27" s="402">
        <v>0</v>
      </c>
      <c r="AEE27" s="402">
        <v>0</v>
      </c>
      <c r="AEF27" s="402">
        <v>112954.20000000001</v>
      </c>
      <c r="AEG27" s="402">
        <v>0</v>
      </c>
      <c r="AEH27" s="402">
        <v>2550</v>
      </c>
      <c r="AEI27" s="402">
        <v>455372.96399999998</v>
      </c>
      <c r="AEJ27" s="402">
        <v>412991.4</v>
      </c>
      <c r="AEK27" s="402">
        <v>133912.38</v>
      </c>
      <c r="AEL27" s="402">
        <v>614690.04</v>
      </c>
      <c r="AEM27" s="402">
        <v>123078.6</v>
      </c>
      <c r="AEN27" s="402">
        <v>11949.636000000002</v>
      </c>
      <c r="AEO27" s="402">
        <v>2992030.7280000001</v>
      </c>
      <c r="AEP27" s="402">
        <v>0</v>
      </c>
      <c r="AEQ27" s="402">
        <v>832006.44000000006</v>
      </c>
      <c r="AER27" s="402">
        <v>42987.12</v>
      </c>
      <c r="AES27" s="402">
        <v>47666.724000000002</v>
      </c>
      <c r="AET27" s="402">
        <v>814110.76799999992</v>
      </c>
      <c r="AEU27" s="402">
        <v>18958.2</v>
      </c>
      <c r="AEV27" s="402">
        <v>0</v>
      </c>
      <c r="AEW27" s="402">
        <v>282177.36000000004</v>
      </c>
      <c r="AEX27" s="402">
        <v>193013.856</v>
      </c>
      <c r="AEY27" s="402">
        <v>89732.4</v>
      </c>
      <c r="AEZ27" s="402">
        <v>61300.08</v>
      </c>
      <c r="AFA27" s="402">
        <v>0</v>
      </c>
      <c r="AFB27" s="402">
        <v>0</v>
      </c>
      <c r="AFC27" s="402">
        <v>0</v>
      </c>
      <c r="AFD27" s="402">
        <v>0</v>
      </c>
      <c r="AFE27" s="402">
        <v>0</v>
      </c>
      <c r="AFF27" s="402">
        <v>0</v>
      </c>
      <c r="AFG27" s="402">
        <v>0</v>
      </c>
      <c r="AFH27" s="402">
        <v>0</v>
      </c>
      <c r="AFI27" s="402">
        <v>0</v>
      </c>
      <c r="AFJ27" s="402">
        <v>0</v>
      </c>
      <c r="AFK27" s="402">
        <v>0</v>
      </c>
      <c r="AFL27" s="402">
        <v>87425.928000000014</v>
      </c>
      <c r="AFM27" s="402">
        <v>0</v>
      </c>
      <c r="AFN27" s="402">
        <v>0</v>
      </c>
      <c r="AFO27" s="402">
        <v>0</v>
      </c>
      <c r="AFP27" s="402">
        <v>0</v>
      </c>
      <c r="AFQ27" s="402">
        <v>0</v>
      </c>
      <c r="AFR27" s="402">
        <v>0</v>
      </c>
      <c r="AFS27" s="402">
        <v>4579.2000000000007</v>
      </c>
      <c r="AFT27" s="402">
        <v>0</v>
      </c>
      <c r="AFU27" s="402">
        <v>0</v>
      </c>
      <c r="AFV27" s="402">
        <v>0</v>
      </c>
      <c r="AFW27" s="402">
        <v>0</v>
      </c>
      <c r="AFX27" s="402">
        <v>447386.88</v>
      </c>
      <c r="AFY27" s="402">
        <v>408760.71600000001</v>
      </c>
      <c r="AFZ27" s="402">
        <v>7985.7000000000007</v>
      </c>
      <c r="AGA27" s="402">
        <v>262964.22000000003</v>
      </c>
      <c r="AGB27" s="402">
        <v>667899.10800000001</v>
      </c>
      <c r="AGC27" s="402">
        <v>42422.807999999997</v>
      </c>
      <c r="AGD27" s="402">
        <v>66152.171999999991</v>
      </c>
      <c r="AGE27" s="402">
        <v>12827.280000000002</v>
      </c>
      <c r="AGF27" s="402">
        <v>92112.000000000015</v>
      </c>
      <c r="AGG27" s="402">
        <v>97973.316000000021</v>
      </c>
      <c r="AGH27" s="402">
        <v>103444.74</v>
      </c>
      <c r="AGI27" s="402">
        <v>1164022.5359999998</v>
      </c>
      <c r="AGJ27" s="402">
        <v>517754.34</v>
      </c>
      <c r="AGK27" s="402">
        <v>0</v>
      </c>
      <c r="AGL27" s="402">
        <v>0</v>
      </c>
      <c r="AGM27" s="402">
        <v>0</v>
      </c>
      <c r="AGN27" s="402">
        <v>0</v>
      </c>
      <c r="AGO27" s="402">
        <v>0</v>
      </c>
      <c r="AGP27" s="402">
        <v>0</v>
      </c>
      <c r="AGQ27" s="402">
        <v>645366.52799999993</v>
      </c>
      <c r="AGR27" s="402">
        <v>542957.08799999999</v>
      </c>
      <c r="AGS27" s="402">
        <v>156188.46</v>
      </c>
      <c r="AGT27" s="402">
        <v>372339.96000000008</v>
      </c>
      <c r="AGU27" s="402">
        <v>1610004.3599999999</v>
      </c>
      <c r="AGV27" s="402">
        <v>418249.30800000008</v>
      </c>
      <c r="AGW27" s="402">
        <v>0</v>
      </c>
      <c r="AGX27" s="402">
        <v>289085.76</v>
      </c>
      <c r="AGY27" s="402">
        <v>38394.06</v>
      </c>
      <c r="AGZ27" s="402">
        <v>485251.82400000002</v>
      </c>
      <c r="AHA27" s="402">
        <v>306788.82</v>
      </c>
      <c r="AHB27" s="402">
        <v>215819.09999999998</v>
      </c>
      <c r="AHC27" s="402">
        <v>119614.49999999999</v>
      </c>
      <c r="AHD27" s="402">
        <v>257654.82</v>
      </c>
      <c r="AHE27" s="402">
        <v>44147.303999999989</v>
      </c>
      <c r="AHF27" s="402">
        <v>875503.29600000009</v>
      </c>
      <c r="AHG27" s="402">
        <v>125350.98000000003</v>
      </c>
      <c r="AHH27" s="402">
        <v>2875944.72</v>
      </c>
      <c r="AHI27" s="402">
        <v>174173.76</v>
      </c>
      <c r="AHJ27" s="402">
        <v>278019.95999999996</v>
      </c>
      <c r="AHK27" s="402">
        <v>0</v>
      </c>
      <c r="AHL27" s="402">
        <v>511442.52</v>
      </c>
      <c r="AHM27" s="402">
        <v>301047.73200000002</v>
      </c>
      <c r="AHN27" s="402">
        <v>453737.1</v>
      </c>
    </row>
    <row r="28" spans="1:902" s="404" customFormat="1" ht="21" customHeight="1">
      <c r="A28" s="403" t="s">
        <v>41</v>
      </c>
      <c r="B28" s="404" t="s">
        <v>42</v>
      </c>
      <c r="C28" s="405">
        <v>114274467.336</v>
      </c>
      <c r="D28" s="405">
        <v>15675636.828</v>
      </c>
      <c r="E28" s="405">
        <v>11960142.348000001</v>
      </c>
      <c r="F28" s="405">
        <v>33607577.412</v>
      </c>
      <c r="G28" s="405">
        <v>8938601.0640000012</v>
      </c>
      <c r="H28" s="405">
        <v>28175824.176000003</v>
      </c>
      <c r="I28" s="405">
        <v>2143119.648</v>
      </c>
      <c r="J28" s="405">
        <v>30405457.968000002</v>
      </c>
      <c r="K28" s="405">
        <v>36645426.839999996</v>
      </c>
      <c r="L28" s="405">
        <v>7125913.0920000002</v>
      </c>
      <c r="M28" s="405">
        <v>18182899.5</v>
      </c>
      <c r="N28" s="405">
        <v>22158379.524</v>
      </c>
      <c r="O28" s="405">
        <v>32654150.136</v>
      </c>
      <c r="P28" s="405">
        <v>18495523.104000002</v>
      </c>
      <c r="Q28" s="405">
        <v>14823051.780000001</v>
      </c>
      <c r="R28" s="405">
        <v>5377735.5599999996</v>
      </c>
      <c r="S28" s="405">
        <v>21329027.027999997</v>
      </c>
      <c r="T28" s="405">
        <v>19713647.015999999</v>
      </c>
      <c r="U28" s="405">
        <v>6234896.1720000012</v>
      </c>
      <c r="V28" s="405">
        <v>11680737.048</v>
      </c>
      <c r="W28" s="405">
        <v>9373555.4039999992</v>
      </c>
      <c r="X28" s="405">
        <v>8765404.6559999995</v>
      </c>
      <c r="Y28" s="405">
        <v>5333590.8959999988</v>
      </c>
      <c r="Z28" s="405">
        <v>3545826.78</v>
      </c>
      <c r="AA28" s="405">
        <v>111989313.036</v>
      </c>
      <c r="AB28" s="405">
        <v>46640026.476000011</v>
      </c>
      <c r="AC28" s="405">
        <v>52769586.395999998</v>
      </c>
      <c r="AD28" s="405">
        <v>13389731.615999997</v>
      </c>
      <c r="AE28" s="405">
        <v>45569015.916000001</v>
      </c>
      <c r="AF28" s="405">
        <v>11314970.304000001</v>
      </c>
      <c r="AG28" s="405">
        <v>49660818.840000004</v>
      </c>
      <c r="AH28" s="405">
        <v>39190099.416000001</v>
      </c>
      <c r="AI28" s="405">
        <v>26737944.359999996</v>
      </c>
      <c r="AJ28" s="405">
        <v>24053402.004000004</v>
      </c>
      <c r="AK28" s="405">
        <v>13584124.476</v>
      </c>
      <c r="AL28" s="405">
        <v>22518106.536000002</v>
      </c>
      <c r="AM28" s="405">
        <v>27228565.116000004</v>
      </c>
      <c r="AN28" s="405">
        <v>17439437.844000004</v>
      </c>
      <c r="AO28" s="405">
        <v>15226423.032000003</v>
      </c>
      <c r="AP28" s="405">
        <v>47734499.903999999</v>
      </c>
      <c r="AQ28" s="405">
        <v>24805067.064000007</v>
      </c>
      <c r="AR28" s="405">
        <v>13446208.452</v>
      </c>
      <c r="AS28" s="405">
        <v>16883584.452</v>
      </c>
      <c r="AT28" s="405">
        <v>19817757.816</v>
      </c>
      <c r="AU28" s="405">
        <v>26611990.620000005</v>
      </c>
      <c r="AV28" s="405">
        <v>41646531.792000011</v>
      </c>
      <c r="AW28" s="405">
        <v>26808638.627999999</v>
      </c>
      <c r="AX28" s="405">
        <v>18728968.548</v>
      </c>
      <c r="AY28" s="405">
        <v>4641361.9799999995</v>
      </c>
      <c r="AZ28" s="405">
        <v>13490042.795999996</v>
      </c>
      <c r="BA28" s="405">
        <v>14221766.603999998</v>
      </c>
      <c r="BB28" s="405">
        <v>7015884.4680000003</v>
      </c>
      <c r="BC28" s="405">
        <v>7564624.7399999984</v>
      </c>
      <c r="BD28" s="405">
        <v>6747750.1319999993</v>
      </c>
      <c r="BE28" s="405">
        <v>5781097.6799999997</v>
      </c>
      <c r="BF28" s="405">
        <v>7804480.2000000002</v>
      </c>
      <c r="BG28" s="405">
        <v>5743755.3000000007</v>
      </c>
      <c r="BH28" s="405">
        <v>8704232.6999999993</v>
      </c>
      <c r="BI28" s="405">
        <v>4662530.9399999995</v>
      </c>
      <c r="BJ28" s="405">
        <v>1853241.0960000001</v>
      </c>
      <c r="BK28" s="405">
        <v>2166266.3879999998</v>
      </c>
      <c r="BL28" s="405">
        <v>24319089.792000003</v>
      </c>
      <c r="BM28" s="405">
        <v>40064982.228</v>
      </c>
      <c r="BN28" s="405">
        <v>3251738.4119999991</v>
      </c>
      <c r="BO28" s="405">
        <v>7682958.3839999996</v>
      </c>
      <c r="BP28" s="405">
        <v>5511898.7639999995</v>
      </c>
      <c r="BQ28" s="405">
        <v>1204700.6159999999</v>
      </c>
      <c r="BR28" s="405">
        <v>5013274.8119999999</v>
      </c>
      <c r="BS28" s="405">
        <v>2890833.96</v>
      </c>
      <c r="BT28" s="405">
        <v>5318231.34</v>
      </c>
      <c r="BU28" s="405">
        <v>2224597.8000000003</v>
      </c>
      <c r="BV28" s="405">
        <v>19973740.127999999</v>
      </c>
      <c r="BW28" s="405">
        <v>17933603.532000002</v>
      </c>
      <c r="BX28" s="405">
        <v>5366457.7560000001</v>
      </c>
      <c r="BY28" s="405">
        <v>20523579.311999999</v>
      </c>
      <c r="BZ28" s="405">
        <v>5468992.6079999991</v>
      </c>
      <c r="CA28" s="405">
        <v>20267478.660000004</v>
      </c>
      <c r="CB28" s="405">
        <v>19652249.759999998</v>
      </c>
      <c r="CC28" s="405">
        <v>6149808.1320000002</v>
      </c>
      <c r="CD28" s="405">
        <v>0</v>
      </c>
      <c r="CE28" s="405">
        <v>0</v>
      </c>
      <c r="CF28" s="405">
        <v>40784810.375999995</v>
      </c>
      <c r="CG28" s="405">
        <v>13618577.760000002</v>
      </c>
      <c r="CH28" s="405">
        <v>22299759.755999997</v>
      </c>
      <c r="CI28" s="405">
        <v>12780332.100000001</v>
      </c>
      <c r="CJ28" s="405">
        <v>17489517.647999998</v>
      </c>
      <c r="CK28" s="405">
        <v>16583716.104</v>
      </c>
      <c r="CL28" s="405">
        <v>14744002.200000001</v>
      </c>
      <c r="CM28" s="405">
        <v>17429480.291999996</v>
      </c>
      <c r="CN28" s="405">
        <v>5722003.8000000007</v>
      </c>
      <c r="CO28" s="405">
        <v>29114385.827999998</v>
      </c>
      <c r="CP28" s="405">
        <v>10788969.359999999</v>
      </c>
      <c r="CQ28" s="405">
        <v>20740231.800000001</v>
      </c>
      <c r="CR28" s="405">
        <v>15583868.604</v>
      </c>
      <c r="CS28" s="405">
        <v>12573188.916000001</v>
      </c>
      <c r="CT28" s="405">
        <v>14568038.640000001</v>
      </c>
      <c r="CU28" s="405">
        <v>19694129.807999998</v>
      </c>
      <c r="CV28" s="405">
        <v>26749136.052000001</v>
      </c>
      <c r="CW28" s="405">
        <v>7023364.6800000006</v>
      </c>
      <c r="CX28" s="405">
        <v>30214865.111999996</v>
      </c>
      <c r="CY28" s="405">
        <v>7112069.2560000001</v>
      </c>
      <c r="CZ28" s="405">
        <v>9882959.5319999997</v>
      </c>
      <c r="DA28" s="405">
        <v>19459291.32</v>
      </c>
      <c r="DB28" s="405">
        <v>10410922.524</v>
      </c>
      <c r="DC28" s="405">
        <v>26484256.787999999</v>
      </c>
      <c r="DD28" s="405">
        <v>11105246.004000001</v>
      </c>
      <c r="DE28" s="405">
        <v>7501361.8680000007</v>
      </c>
      <c r="DF28" s="405">
        <v>4021506.0719999997</v>
      </c>
      <c r="DG28" s="405">
        <v>11452898.639999999</v>
      </c>
      <c r="DH28" s="405">
        <v>1784548.848</v>
      </c>
      <c r="DI28" s="405">
        <v>4501380.311999999</v>
      </c>
      <c r="DJ28" s="405">
        <v>6558514.3440000005</v>
      </c>
      <c r="DK28" s="405">
        <v>6390496.5600000005</v>
      </c>
      <c r="DL28" s="405">
        <v>37429019.255999997</v>
      </c>
      <c r="DM28" s="405">
        <v>68191778.208000004</v>
      </c>
      <c r="DN28" s="405">
        <v>15773347.848000001</v>
      </c>
      <c r="DO28" s="405">
        <v>10430880.491999999</v>
      </c>
      <c r="DP28" s="405">
        <v>19550980.200000003</v>
      </c>
      <c r="DQ28" s="405">
        <v>21117768.923999995</v>
      </c>
      <c r="DR28" s="405">
        <v>27228474.539999999</v>
      </c>
      <c r="DS28" s="405">
        <v>44338810.667999998</v>
      </c>
      <c r="DT28" s="405">
        <v>17422282.068</v>
      </c>
      <c r="DU28" s="405">
        <v>101812688.30400001</v>
      </c>
      <c r="DV28" s="405">
        <v>14339392.872000003</v>
      </c>
      <c r="DW28" s="405">
        <v>44480802.059999995</v>
      </c>
      <c r="DX28" s="405">
        <v>25629706.356000002</v>
      </c>
      <c r="DY28" s="405">
        <v>36402398.039999999</v>
      </c>
      <c r="DZ28" s="405">
        <v>17095730.004000001</v>
      </c>
      <c r="EA28" s="405">
        <v>74150542.571999997</v>
      </c>
      <c r="EB28" s="405">
        <v>22403968.164000001</v>
      </c>
      <c r="EC28" s="405">
        <v>31072415.892000001</v>
      </c>
      <c r="ED28" s="405">
        <v>9723614.2680000011</v>
      </c>
      <c r="EE28" s="405">
        <v>10443479.16</v>
      </c>
      <c r="EF28" s="405">
        <v>12144466.5</v>
      </c>
      <c r="EG28" s="405">
        <v>10972847.435999999</v>
      </c>
      <c r="EH28" s="405">
        <v>13524739.572000001</v>
      </c>
      <c r="EI28" s="405">
        <v>9045426.2519999985</v>
      </c>
      <c r="EJ28" s="405">
        <v>18659882.183999997</v>
      </c>
      <c r="EK28" s="405">
        <v>4795030.2</v>
      </c>
      <c r="EL28" s="405">
        <v>8557534.0199999996</v>
      </c>
      <c r="EM28" s="405">
        <v>20142072.467999998</v>
      </c>
      <c r="EN28" s="405">
        <v>19498371.252</v>
      </c>
      <c r="EO28" s="405">
        <v>19761453.023999996</v>
      </c>
      <c r="EP28" s="405">
        <v>18146012.615999997</v>
      </c>
      <c r="EQ28" s="405">
        <v>7615359.3480000002</v>
      </c>
      <c r="ER28" s="405">
        <v>5755770.6360000009</v>
      </c>
      <c r="ES28" s="405">
        <v>36386022.347999997</v>
      </c>
      <c r="ET28" s="405">
        <v>35104855.656000003</v>
      </c>
      <c r="EU28" s="405">
        <v>17647479.599999998</v>
      </c>
      <c r="EV28" s="405">
        <v>28740813.204</v>
      </c>
      <c r="EW28" s="405">
        <v>5529907.5240000002</v>
      </c>
      <c r="EX28" s="405">
        <v>17004503.196000002</v>
      </c>
      <c r="EY28" s="405">
        <v>14976977.112</v>
      </c>
      <c r="EZ28" s="405">
        <v>18848360.016000003</v>
      </c>
      <c r="FA28" s="405">
        <v>16901535.563999999</v>
      </c>
      <c r="FB28" s="405">
        <v>17620263.755999997</v>
      </c>
      <c r="FC28" s="405">
        <v>8197335.0240000002</v>
      </c>
      <c r="FD28" s="405">
        <v>7121593.5839999998</v>
      </c>
      <c r="FE28" s="405">
        <v>7638644.8800000018</v>
      </c>
      <c r="FF28" s="405">
        <v>8651942.5319999997</v>
      </c>
      <c r="FG28" s="405">
        <v>9052007.9160000011</v>
      </c>
      <c r="FH28" s="405">
        <v>9331962.0839999989</v>
      </c>
      <c r="FI28" s="405">
        <v>9652383.4680000003</v>
      </c>
      <c r="FJ28" s="405">
        <v>5480549.4359999998</v>
      </c>
      <c r="FK28" s="405">
        <v>11630880.672</v>
      </c>
      <c r="FL28" s="405">
        <v>13235768.052000001</v>
      </c>
      <c r="FM28" s="405">
        <v>20682281.196000002</v>
      </c>
      <c r="FN28" s="405">
        <v>5540624.4359999998</v>
      </c>
      <c r="FO28" s="405">
        <v>7567258.2000000011</v>
      </c>
      <c r="FP28" s="405">
        <v>37344674.556000002</v>
      </c>
      <c r="FQ28" s="405">
        <v>9641172.3959999997</v>
      </c>
      <c r="FR28" s="405">
        <v>17194497.492000002</v>
      </c>
      <c r="FS28" s="405">
        <v>14433873.468</v>
      </c>
      <c r="FT28" s="405">
        <v>18923474.195999999</v>
      </c>
      <c r="FU28" s="405">
        <v>11349359.675999999</v>
      </c>
      <c r="FV28" s="405">
        <v>13669928.987999998</v>
      </c>
      <c r="FW28" s="405">
        <v>22791291.311999999</v>
      </c>
      <c r="FX28" s="405">
        <v>22041721.248</v>
      </c>
      <c r="FY28" s="405">
        <v>12376331.927999999</v>
      </c>
      <c r="FZ28" s="405">
        <v>19319149.211999997</v>
      </c>
      <c r="GA28" s="405">
        <v>7701896.7240000004</v>
      </c>
      <c r="GB28" s="405">
        <v>11941769.640000001</v>
      </c>
      <c r="GC28" s="405">
        <v>7598014.7999999998</v>
      </c>
      <c r="GD28" s="405">
        <v>30692190.491999999</v>
      </c>
      <c r="GE28" s="405">
        <v>4802845.068</v>
      </c>
      <c r="GF28" s="405">
        <v>7698870.6000000006</v>
      </c>
      <c r="GG28" s="405">
        <v>14392960.872000001</v>
      </c>
      <c r="GH28" s="405">
        <v>8170929.5039999997</v>
      </c>
      <c r="GI28" s="405">
        <v>9588419.5320000015</v>
      </c>
      <c r="GJ28" s="405">
        <v>3667804.6799999997</v>
      </c>
      <c r="GK28" s="405">
        <v>8220177.648</v>
      </c>
      <c r="GL28" s="405">
        <v>7824848.2200000007</v>
      </c>
      <c r="GM28" s="405">
        <v>5185799.351999999</v>
      </c>
      <c r="GN28" s="405">
        <v>2773462.3800000004</v>
      </c>
      <c r="GO28" s="405">
        <v>4379555.7</v>
      </c>
      <c r="GP28" s="405">
        <v>4082106.9960000003</v>
      </c>
      <c r="GQ28" s="405">
        <v>5915627.7480000006</v>
      </c>
      <c r="GR28" s="405">
        <v>4800648.6119999997</v>
      </c>
      <c r="GS28" s="405">
        <v>8258489.4960000003</v>
      </c>
      <c r="GT28" s="405">
        <v>2644064.844</v>
      </c>
      <c r="GU28" s="405">
        <v>7137663.6119999997</v>
      </c>
      <c r="GV28" s="405">
        <v>2072188.1160000002</v>
      </c>
      <c r="GW28" s="405">
        <v>3215699.0880000005</v>
      </c>
      <c r="GX28" s="405">
        <v>11623869.636000002</v>
      </c>
      <c r="GY28" s="405">
        <v>5233418.1960000005</v>
      </c>
      <c r="GZ28" s="405">
        <v>18757481.699999999</v>
      </c>
      <c r="HA28" s="405">
        <v>9267523.1399999987</v>
      </c>
      <c r="HB28" s="405">
        <v>26574562.524</v>
      </c>
      <c r="HC28" s="405">
        <v>18467568.780000005</v>
      </c>
      <c r="HD28" s="405">
        <v>18968507.232000001</v>
      </c>
      <c r="HE28" s="405">
        <v>29559906.396000002</v>
      </c>
      <c r="HF28" s="405">
        <v>28633005.624000002</v>
      </c>
      <c r="HG28" s="405">
        <v>19063230.828000002</v>
      </c>
      <c r="HH28" s="405">
        <v>9794181.2760000005</v>
      </c>
      <c r="HI28" s="405">
        <v>25287297.983999997</v>
      </c>
      <c r="HJ28" s="405">
        <v>68336785.332000017</v>
      </c>
      <c r="HK28" s="405">
        <v>11578365.216</v>
      </c>
      <c r="HL28" s="405">
        <v>23829433.440000001</v>
      </c>
      <c r="HM28" s="405">
        <v>6444422.9399999995</v>
      </c>
      <c r="HN28" s="405">
        <v>25316859.131999999</v>
      </c>
      <c r="HO28" s="405">
        <v>13408420.091999998</v>
      </c>
      <c r="HP28" s="405">
        <v>7743430.6679999996</v>
      </c>
      <c r="HQ28" s="405">
        <v>35148188.24400001</v>
      </c>
      <c r="HR28" s="405">
        <v>13365465.767999999</v>
      </c>
      <c r="HS28" s="405">
        <v>10157357.723999999</v>
      </c>
      <c r="HT28" s="405">
        <v>5535177.0600000005</v>
      </c>
      <c r="HU28" s="405">
        <v>5739379.7400000002</v>
      </c>
      <c r="HV28" s="405">
        <v>9794869.2599999998</v>
      </c>
      <c r="HW28" s="405">
        <v>27171166.079999998</v>
      </c>
      <c r="HX28" s="405">
        <v>5868745.7400000002</v>
      </c>
      <c r="HY28" s="405">
        <v>11597230.32</v>
      </c>
      <c r="HZ28" s="405">
        <v>10607146.500000002</v>
      </c>
      <c r="IA28" s="405">
        <v>8164483.1160000013</v>
      </c>
      <c r="IB28" s="405">
        <v>22422219.384</v>
      </c>
      <c r="IC28" s="405">
        <v>4877971.26</v>
      </c>
      <c r="ID28" s="405">
        <v>18294900.575999998</v>
      </c>
      <c r="IE28" s="405">
        <v>348359.4</v>
      </c>
      <c r="IF28" s="405">
        <v>2984692.5000000005</v>
      </c>
      <c r="IG28" s="405">
        <v>20794815.359999999</v>
      </c>
      <c r="IH28" s="405">
        <v>15786997.680000002</v>
      </c>
      <c r="II28" s="405">
        <v>9954405.7800000012</v>
      </c>
      <c r="IJ28" s="405">
        <v>14047478.039999997</v>
      </c>
      <c r="IK28" s="405">
        <v>7954411.1999999993</v>
      </c>
      <c r="IL28" s="405">
        <v>7761745.5000000009</v>
      </c>
      <c r="IM28" s="405">
        <v>4743272.0999999996</v>
      </c>
      <c r="IN28" s="405">
        <v>4553488.7039999999</v>
      </c>
      <c r="IO28" s="405">
        <v>5129276.352</v>
      </c>
      <c r="IP28" s="405">
        <v>3134883.96</v>
      </c>
      <c r="IQ28" s="405">
        <v>5161523.9759999998</v>
      </c>
      <c r="IR28" s="405">
        <v>31079838.684</v>
      </c>
      <c r="IS28" s="405">
        <v>6890489.4360000007</v>
      </c>
      <c r="IT28" s="405">
        <v>10983565.343999999</v>
      </c>
      <c r="IU28" s="405">
        <v>8619486.2400000002</v>
      </c>
      <c r="IV28" s="405">
        <v>8295742.487999999</v>
      </c>
      <c r="IW28" s="405">
        <v>2474205.6359999999</v>
      </c>
      <c r="IX28" s="405">
        <v>8718832.932</v>
      </c>
      <c r="IY28" s="405">
        <v>1975167.4679999996</v>
      </c>
      <c r="IZ28" s="405">
        <v>3513738.5279999999</v>
      </c>
      <c r="JA28" s="405">
        <v>6608824.8360000001</v>
      </c>
      <c r="JB28" s="405">
        <v>7426799.3999999994</v>
      </c>
      <c r="JC28" s="405">
        <v>3605731.2720000008</v>
      </c>
      <c r="JD28" s="405">
        <v>17490024.515999999</v>
      </c>
      <c r="JE28" s="405">
        <v>12882984.899999999</v>
      </c>
      <c r="JF28" s="405">
        <v>11104178.220000001</v>
      </c>
      <c r="JG28" s="405">
        <v>10546973.795999998</v>
      </c>
      <c r="JH28" s="405">
        <v>2283396.7560000001</v>
      </c>
      <c r="JI28" s="405">
        <v>5327164.9560000002</v>
      </c>
      <c r="JJ28" s="405">
        <v>6034837.9319999991</v>
      </c>
      <c r="JK28" s="405">
        <v>9506789.0160000008</v>
      </c>
      <c r="JL28" s="405">
        <v>6717849.4199999999</v>
      </c>
      <c r="JM28" s="405">
        <v>14411691.960000001</v>
      </c>
      <c r="JN28" s="405">
        <v>9485972.5800000001</v>
      </c>
      <c r="JO28" s="405">
        <v>11032386.636</v>
      </c>
      <c r="JP28" s="405">
        <v>5187014.8199999994</v>
      </c>
      <c r="JQ28" s="405">
        <v>13103526.731999999</v>
      </c>
      <c r="JR28" s="405">
        <v>11117369.424000001</v>
      </c>
      <c r="JS28" s="405">
        <v>2564667.3479999998</v>
      </c>
      <c r="JT28" s="405">
        <v>16503046.644000001</v>
      </c>
      <c r="JU28" s="405">
        <v>18872515.716000002</v>
      </c>
      <c r="JV28" s="405">
        <v>17296038.503999997</v>
      </c>
      <c r="JW28" s="405">
        <v>28710861.564000003</v>
      </c>
      <c r="JX28" s="405">
        <v>5708573.3880000003</v>
      </c>
      <c r="JY28" s="405">
        <v>43400806.068000004</v>
      </c>
      <c r="JZ28" s="405">
        <v>25595066.495999999</v>
      </c>
      <c r="KA28" s="405">
        <v>6885201.0360000003</v>
      </c>
      <c r="KB28" s="405">
        <v>835674</v>
      </c>
      <c r="KC28" s="405">
        <v>18622476.960000001</v>
      </c>
      <c r="KD28" s="405">
        <v>1209910.44</v>
      </c>
      <c r="KE28" s="405">
        <v>21511780.692000002</v>
      </c>
      <c r="KF28" s="405">
        <v>5051013.0600000005</v>
      </c>
      <c r="KG28" s="405">
        <v>12445041.132000001</v>
      </c>
      <c r="KH28" s="405">
        <v>14220064.631999997</v>
      </c>
      <c r="KI28" s="405">
        <v>3597565.3680000002</v>
      </c>
      <c r="KJ28" s="405">
        <v>7500324.8999999994</v>
      </c>
      <c r="KK28" s="405">
        <v>5546815.2000000002</v>
      </c>
      <c r="KL28" s="405">
        <v>2885923.1399999997</v>
      </c>
      <c r="KM28" s="405">
        <v>10063764.204</v>
      </c>
      <c r="KN28" s="405">
        <v>35159807.124000005</v>
      </c>
      <c r="KO28" s="405">
        <v>45140286.252000004</v>
      </c>
      <c r="KP28" s="405">
        <v>10574115.491999999</v>
      </c>
      <c r="KQ28" s="405">
        <v>25590381.719999995</v>
      </c>
      <c r="KR28" s="405">
        <v>15388259.676000001</v>
      </c>
      <c r="KS28" s="405">
        <v>22737260.964000002</v>
      </c>
      <c r="KT28" s="405">
        <v>54574645.236000009</v>
      </c>
      <c r="KU28" s="405">
        <v>8593237.0559999999</v>
      </c>
      <c r="KV28" s="405">
        <v>10189658.399999999</v>
      </c>
      <c r="KW28" s="405">
        <v>8079574.8719999995</v>
      </c>
      <c r="KX28" s="405">
        <v>19165709.448000003</v>
      </c>
      <c r="KY28" s="405">
        <v>14877139.967999997</v>
      </c>
      <c r="KZ28" s="405">
        <v>23742435.084000003</v>
      </c>
      <c r="LA28" s="405">
        <v>6197619.5879999995</v>
      </c>
      <c r="LB28" s="405">
        <v>14041239.647999998</v>
      </c>
      <c r="LC28" s="405">
        <v>35372041.835999995</v>
      </c>
      <c r="LD28" s="405">
        <v>8787376.5239999983</v>
      </c>
      <c r="LE28" s="405">
        <v>46675448.387999997</v>
      </c>
      <c r="LF28" s="405">
        <v>15329262.060000001</v>
      </c>
      <c r="LG28" s="405">
        <v>16898037.756000001</v>
      </c>
      <c r="LH28" s="405">
        <v>35424652.799999997</v>
      </c>
      <c r="LI28" s="405">
        <v>13196083.992000002</v>
      </c>
      <c r="LJ28" s="405">
        <v>11462150.880000001</v>
      </c>
      <c r="LK28" s="405">
        <v>3909030.2040000004</v>
      </c>
      <c r="LL28" s="405">
        <v>26679806.291999999</v>
      </c>
      <c r="LM28" s="405">
        <v>5633360.0519999992</v>
      </c>
      <c r="LN28" s="405">
        <v>16267657.355999999</v>
      </c>
      <c r="LO28" s="405">
        <v>8372953.9319999991</v>
      </c>
      <c r="LP28" s="405">
        <v>16528743.672</v>
      </c>
      <c r="LQ28" s="405">
        <v>2912319.6239999998</v>
      </c>
      <c r="LR28" s="405">
        <v>6001575.5760000013</v>
      </c>
      <c r="LS28" s="405">
        <v>45179411.184</v>
      </c>
      <c r="LT28" s="405">
        <v>36045951.372000001</v>
      </c>
      <c r="LU28" s="405">
        <v>11901049.979999999</v>
      </c>
      <c r="LV28" s="405">
        <v>14966036.784</v>
      </c>
      <c r="LW28" s="405">
        <v>7662898.6560000014</v>
      </c>
      <c r="LX28" s="405">
        <v>15656796.864</v>
      </c>
      <c r="LY28" s="405">
        <v>15031715.112000002</v>
      </c>
      <c r="LZ28" s="405">
        <v>7922421.419999999</v>
      </c>
      <c r="MA28" s="405">
        <v>10916803.260000002</v>
      </c>
      <c r="MB28" s="405">
        <v>10344456.66</v>
      </c>
      <c r="MC28" s="405">
        <v>22312747.163999997</v>
      </c>
      <c r="MD28" s="405">
        <v>8981735.675999999</v>
      </c>
      <c r="ME28" s="405">
        <v>43060874.627999991</v>
      </c>
      <c r="MF28" s="405">
        <v>17484708.276000001</v>
      </c>
      <c r="MG28" s="405">
        <v>14301686.268000001</v>
      </c>
      <c r="MH28" s="405">
        <v>7542843</v>
      </c>
      <c r="MI28" s="405">
        <v>9069967.4399999995</v>
      </c>
      <c r="MJ28" s="405">
        <v>13356591.6</v>
      </c>
      <c r="MK28" s="405">
        <v>12058936.103999998</v>
      </c>
      <c r="ML28" s="405">
        <v>10957042.560000001</v>
      </c>
      <c r="MM28" s="405">
        <v>14602486.980000002</v>
      </c>
      <c r="MN28" s="405">
        <v>13065422.663999997</v>
      </c>
      <c r="MO28" s="405">
        <v>13809050.940000001</v>
      </c>
      <c r="MP28" s="405">
        <v>7765116.0000000009</v>
      </c>
      <c r="MQ28" s="405">
        <v>58049934.036000006</v>
      </c>
      <c r="MR28" s="405">
        <v>11428652.843999999</v>
      </c>
      <c r="MS28" s="405">
        <v>19216384.715999994</v>
      </c>
      <c r="MT28" s="405">
        <v>11855560.811999995</v>
      </c>
      <c r="MU28" s="405">
        <v>20330268.359999999</v>
      </c>
      <c r="MV28" s="405">
        <v>5812823.5319999997</v>
      </c>
      <c r="MW28" s="405">
        <v>25185302.075999998</v>
      </c>
      <c r="MX28" s="405">
        <v>12600803.075999996</v>
      </c>
      <c r="MY28" s="405">
        <v>5444855.46</v>
      </c>
      <c r="MZ28" s="405">
        <v>4845354.9239999996</v>
      </c>
      <c r="NA28" s="405">
        <v>7002225.6600000001</v>
      </c>
      <c r="NB28" s="405">
        <v>60626577.419999994</v>
      </c>
      <c r="NC28" s="405">
        <v>26635420.368000001</v>
      </c>
      <c r="ND28" s="405">
        <v>4716262.8000000007</v>
      </c>
      <c r="NE28" s="405">
        <v>73340913.264000013</v>
      </c>
      <c r="NF28" s="405">
        <v>6522251.5800000001</v>
      </c>
      <c r="NG28" s="405">
        <v>19623250.343999997</v>
      </c>
      <c r="NH28" s="405">
        <v>31293615.960000001</v>
      </c>
      <c r="NI28" s="405">
        <v>19932847.572000001</v>
      </c>
      <c r="NJ28" s="405">
        <v>1958867.3999999997</v>
      </c>
      <c r="NK28" s="405">
        <v>16516264.560000001</v>
      </c>
      <c r="NL28" s="405">
        <v>14494019.688000001</v>
      </c>
      <c r="NM28" s="405">
        <v>6702335.6999999993</v>
      </c>
      <c r="NN28" s="405">
        <v>14760591.947999995</v>
      </c>
      <c r="NO28" s="405">
        <v>4981181.2319999998</v>
      </c>
      <c r="NP28" s="405">
        <v>14092002.215999998</v>
      </c>
      <c r="NQ28" s="405">
        <v>7430599.5119999992</v>
      </c>
      <c r="NR28" s="405">
        <v>11173882.211999999</v>
      </c>
      <c r="NS28" s="405">
        <v>1356473.4</v>
      </c>
      <c r="NT28" s="405">
        <v>3185564.2199999997</v>
      </c>
      <c r="NU28" s="405">
        <v>31339778.831999995</v>
      </c>
      <c r="NV28" s="405">
        <v>21191032.427999996</v>
      </c>
      <c r="NW28" s="405">
        <v>11117259.612</v>
      </c>
      <c r="NX28" s="405">
        <v>12991344.036000002</v>
      </c>
      <c r="NY28" s="405">
        <v>17152869.491999999</v>
      </c>
      <c r="NZ28" s="405">
        <v>21941134.967999998</v>
      </c>
      <c r="OA28" s="405">
        <v>6691737.9359999998</v>
      </c>
      <c r="OB28" s="405">
        <v>42694951.512000009</v>
      </c>
      <c r="OC28" s="405">
        <v>8256925.703999999</v>
      </c>
      <c r="OD28" s="405">
        <v>9918850.9199999999</v>
      </c>
      <c r="OE28" s="405">
        <v>5463545.8800000008</v>
      </c>
      <c r="OF28" s="405">
        <v>7308362.4480000017</v>
      </c>
      <c r="OG28" s="405">
        <v>22293633.84</v>
      </c>
      <c r="OH28" s="405">
        <v>13708012.367999999</v>
      </c>
      <c r="OI28" s="405">
        <v>1680017.568</v>
      </c>
      <c r="OJ28" s="405">
        <v>8064238.8239999991</v>
      </c>
      <c r="OK28" s="405">
        <v>106732237.86000001</v>
      </c>
      <c r="OL28" s="405">
        <v>12874903.704</v>
      </c>
      <c r="OM28" s="405">
        <v>32279506.092</v>
      </c>
      <c r="ON28" s="405">
        <v>30438188.699999996</v>
      </c>
      <c r="OO28" s="405">
        <v>25756481.208000001</v>
      </c>
      <c r="OP28" s="405">
        <v>13946934</v>
      </c>
      <c r="OQ28" s="405">
        <v>14408477.447999999</v>
      </c>
      <c r="OR28" s="405">
        <v>8117940.0360000003</v>
      </c>
      <c r="OS28" s="405">
        <v>10833312.6</v>
      </c>
      <c r="OT28" s="405">
        <v>8769937.3559999987</v>
      </c>
      <c r="OU28" s="405">
        <v>23788245.791999999</v>
      </c>
      <c r="OV28" s="405">
        <v>8698033.8000000007</v>
      </c>
      <c r="OW28" s="405">
        <v>12512919.575999998</v>
      </c>
      <c r="OX28" s="405">
        <v>6268100.5200000005</v>
      </c>
      <c r="OY28" s="405">
        <v>3915494.2799999993</v>
      </c>
      <c r="OZ28" s="405">
        <v>35544051.791999996</v>
      </c>
      <c r="PA28" s="405">
        <v>4061821.8959999997</v>
      </c>
      <c r="PB28" s="405">
        <v>994706.82000000007</v>
      </c>
      <c r="PC28" s="405">
        <v>1229100.3599999999</v>
      </c>
      <c r="PD28" s="405">
        <v>10648563.6</v>
      </c>
      <c r="PE28" s="405">
        <v>4350948.96</v>
      </c>
      <c r="PF28" s="405">
        <v>1504617.4680000001</v>
      </c>
      <c r="PG28" s="405">
        <v>998490.52800000005</v>
      </c>
      <c r="PH28" s="405">
        <v>4532566.0920000002</v>
      </c>
      <c r="PI28" s="405">
        <v>710867.96399999992</v>
      </c>
      <c r="PJ28" s="405">
        <v>1519251.7559999998</v>
      </c>
      <c r="PK28" s="405">
        <v>3101266.932</v>
      </c>
      <c r="PL28" s="405">
        <v>1116146.6399999999</v>
      </c>
      <c r="PM28" s="405">
        <v>11151503.304000001</v>
      </c>
      <c r="PN28" s="405">
        <v>4728074.1119999997</v>
      </c>
      <c r="PO28" s="405">
        <v>1783686.9</v>
      </c>
      <c r="PP28" s="405">
        <v>628716</v>
      </c>
      <c r="PQ28" s="405">
        <v>3094682.3279999997</v>
      </c>
      <c r="PR28" s="405">
        <v>38710249.643999994</v>
      </c>
      <c r="PS28" s="405">
        <v>3385030.0320000001</v>
      </c>
      <c r="PT28" s="405">
        <v>2443164</v>
      </c>
      <c r="PU28" s="405">
        <v>5005863.72</v>
      </c>
      <c r="PV28" s="405">
        <v>7511391.3479999993</v>
      </c>
      <c r="PW28" s="405">
        <v>13750606.079999998</v>
      </c>
      <c r="PX28" s="405">
        <v>1061442.6000000001</v>
      </c>
      <c r="PY28" s="405">
        <v>2415434.34</v>
      </c>
      <c r="PZ28" s="405">
        <v>4739430.0599999996</v>
      </c>
      <c r="QA28" s="405">
        <v>1703246.5919999999</v>
      </c>
      <c r="QB28" s="405">
        <v>9323146.8480000012</v>
      </c>
      <c r="QC28" s="405">
        <v>4538587.1999999993</v>
      </c>
      <c r="QD28" s="405">
        <v>3373217.2319999998</v>
      </c>
      <c r="QE28" s="405">
        <v>2892850.8</v>
      </c>
      <c r="QF28" s="405">
        <v>1188800.3999999999</v>
      </c>
      <c r="QG28" s="405">
        <v>9719263.3920000028</v>
      </c>
      <c r="QH28" s="405">
        <v>2229042.048</v>
      </c>
      <c r="QI28" s="405">
        <v>2005489.0799999998</v>
      </c>
      <c r="QJ28" s="405">
        <v>2791016.7600000007</v>
      </c>
      <c r="QK28" s="405">
        <v>2376195.6120000002</v>
      </c>
      <c r="QL28" s="405">
        <v>6079356.648</v>
      </c>
      <c r="QM28" s="405">
        <v>5460279</v>
      </c>
      <c r="QN28" s="405">
        <v>1571516.5559999999</v>
      </c>
      <c r="QO28" s="405">
        <v>837541.44</v>
      </c>
      <c r="QP28" s="405">
        <v>3926601.3840000001</v>
      </c>
      <c r="QQ28" s="405">
        <v>4588833.3600000013</v>
      </c>
      <c r="QR28" s="405">
        <v>37487194.68</v>
      </c>
      <c r="QS28" s="405">
        <v>3200199</v>
      </c>
      <c r="QT28" s="405">
        <v>7998428.7000000011</v>
      </c>
      <c r="QU28" s="405">
        <v>8117249.1840000013</v>
      </c>
      <c r="QV28" s="405">
        <v>6386449.284</v>
      </c>
      <c r="QW28" s="405">
        <v>10874680.715999998</v>
      </c>
      <c r="QX28" s="405">
        <v>4465068.0120000001</v>
      </c>
      <c r="QY28" s="405">
        <v>6417957.527999999</v>
      </c>
      <c r="QZ28" s="405">
        <v>12386355.143999999</v>
      </c>
      <c r="RA28" s="405">
        <v>3342240.4800000004</v>
      </c>
      <c r="RB28" s="405">
        <v>4164188.1</v>
      </c>
      <c r="RC28" s="405">
        <v>6555173.0760000004</v>
      </c>
      <c r="RD28" s="405">
        <v>3272839.8</v>
      </c>
      <c r="RE28" s="405">
        <v>11609062.116</v>
      </c>
      <c r="RF28" s="405">
        <v>9552744.9120000005</v>
      </c>
      <c r="RG28" s="405">
        <v>5732716.4160000011</v>
      </c>
      <c r="RH28" s="405">
        <v>9560218.4880000018</v>
      </c>
      <c r="RI28" s="405">
        <v>15040446.204</v>
      </c>
      <c r="RJ28" s="405">
        <v>10308537.011999998</v>
      </c>
      <c r="RK28" s="405">
        <v>12502379.916000001</v>
      </c>
      <c r="RL28" s="405">
        <v>8792450.6999999993</v>
      </c>
      <c r="RM28" s="405">
        <v>4209156.9960000003</v>
      </c>
      <c r="RN28" s="405">
        <v>16859882.400000002</v>
      </c>
      <c r="RO28" s="405">
        <v>7602860.5799999991</v>
      </c>
      <c r="RP28" s="405">
        <v>994056</v>
      </c>
      <c r="RQ28" s="405">
        <v>4487386.8</v>
      </c>
      <c r="RR28" s="405">
        <v>8777968.9679999985</v>
      </c>
      <c r="RS28" s="405">
        <v>4376046.2760000005</v>
      </c>
      <c r="RT28" s="405">
        <v>5689337.0040000007</v>
      </c>
      <c r="RU28" s="405">
        <v>8088927.3000000007</v>
      </c>
      <c r="RV28" s="405">
        <v>3910919.4120000005</v>
      </c>
      <c r="RW28" s="405">
        <v>4458027.4560000012</v>
      </c>
      <c r="RX28" s="405">
        <v>3448822.2</v>
      </c>
      <c r="RY28" s="405">
        <v>12091507.92</v>
      </c>
      <c r="RZ28" s="405">
        <v>4708123.6560000004</v>
      </c>
      <c r="SA28" s="405">
        <v>7659443.4839999992</v>
      </c>
      <c r="SB28" s="405">
        <v>19503223.188000001</v>
      </c>
      <c r="SC28" s="405">
        <v>2887899</v>
      </c>
      <c r="SD28" s="405">
        <v>8027135.7000000011</v>
      </c>
      <c r="SE28" s="405">
        <v>3937232.1000000006</v>
      </c>
      <c r="SF28" s="405">
        <v>9831438.7679999992</v>
      </c>
      <c r="SG28" s="405">
        <v>3185920.6199999996</v>
      </c>
      <c r="SH28" s="405">
        <v>7057083.96</v>
      </c>
      <c r="SI28" s="405">
        <v>9607956.5760000013</v>
      </c>
      <c r="SJ28" s="405">
        <v>11945132.388</v>
      </c>
      <c r="SK28" s="405">
        <v>3218517.3119999999</v>
      </c>
      <c r="SL28" s="405">
        <v>4227117.6239999998</v>
      </c>
      <c r="SM28" s="405">
        <v>9212407.1999999993</v>
      </c>
      <c r="SN28" s="405">
        <v>6100356</v>
      </c>
      <c r="SO28" s="405">
        <v>9022647.8279999997</v>
      </c>
      <c r="SP28" s="405">
        <v>4303874.2680000002</v>
      </c>
      <c r="SQ28" s="405">
        <v>1667739.648</v>
      </c>
      <c r="SR28" s="405">
        <v>10083876.312000001</v>
      </c>
      <c r="SS28" s="405">
        <v>15060442.104</v>
      </c>
      <c r="ST28" s="405">
        <v>8450202.5280000009</v>
      </c>
      <c r="SU28" s="405">
        <v>7478754.0119999982</v>
      </c>
      <c r="SV28" s="405">
        <v>6240493.7999999989</v>
      </c>
      <c r="SW28" s="405">
        <v>15819243.864000002</v>
      </c>
      <c r="SX28" s="405">
        <v>2330325.96</v>
      </c>
      <c r="SY28" s="405">
        <v>12321073.02</v>
      </c>
      <c r="SZ28" s="405">
        <v>11665551.984000001</v>
      </c>
      <c r="TA28" s="405">
        <v>19122728.256000005</v>
      </c>
      <c r="TB28" s="405">
        <v>7981352.8319999995</v>
      </c>
      <c r="TC28" s="405">
        <v>5402571.635999999</v>
      </c>
      <c r="TD28" s="405">
        <v>5024007.0719999997</v>
      </c>
      <c r="TE28" s="405">
        <v>3353256.1200000006</v>
      </c>
      <c r="TF28" s="405">
        <v>3885745.7039999999</v>
      </c>
      <c r="TG28" s="405">
        <v>62565683.423999995</v>
      </c>
      <c r="TH28" s="405">
        <v>6035144.1239999998</v>
      </c>
      <c r="TI28" s="405">
        <v>2364852.66</v>
      </c>
      <c r="TJ28" s="405">
        <v>17168761.104000002</v>
      </c>
      <c r="TK28" s="405">
        <v>8016195.4080000008</v>
      </c>
      <c r="TL28" s="405">
        <v>8546149.6799999997</v>
      </c>
      <c r="TM28" s="405">
        <v>2663094.8280000007</v>
      </c>
      <c r="TN28" s="405">
        <v>16383459.539999999</v>
      </c>
      <c r="TO28" s="405">
        <v>8057558.4240000006</v>
      </c>
      <c r="TP28" s="405">
        <v>2930814.4199999995</v>
      </c>
      <c r="TQ28" s="405">
        <v>14551186.728</v>
      </c>
      <c r="TR28" s="405">
        <v>4457635.08</v>
      </c>
      <c r="TS28" s="405">
        <v>2263589.2319999998</v>
      </c>
      <c r="TT28" s="405">
        <v>4450851.7680000002</v>
      </c>
      <c r="TU28" s="405">
        <v>3427967.0759999999</v>
      </c>
      <c r="TV28" s="405">
        <v>5270313.8760000002</v>
      </c>
      <c r="TW28" s="405">
        <v>20667908.544</v>
      </c>
      <c r="TX28" s="405">
        <v>4980862.7039999999</v>
      </c>
      <c r="TY28" s="405">
        <v>13264129.896000002</v>
      </c>
      <c r="TZ28" s="405">
        <v>19420869.048</v>
      </c>
      <c r="UA28" s="405">
        <v>8722804.3200000003</v>
      </c>
      <c r="UB28" s="405">
        <v>6490955.6519999998</v>
      </c>
      <c r="UC28" s="405">
        <v>29564885.676000003</v>
      </c>
      <c r="UD28" s="405">
        <v>5365014.6960000005</v>
      </c>
      <c r="UE28" s="405">
        <v>5377328.4600000009</v>
      </c>
      <c r="UF28" s="405">
        <v>10659351.048</v>
      </c>
      <c r="UG28" s="405">
        <v>9312698.7000000011</v>
      </c>
      <c r="UH28" s="405">
        <v>5185674.9959999993</v>
      </c>
      <c r="UI28" s="405">
        <v>11049562.932</v>
      </c>
      <c r="UJ28" s="405">
        <v>8900054.7239999995</v>
      </c>
      <c r="UK28" s="405">
        <v>8587745.0999999978</v>
      </c>
      <c r="UL28" s="405">
        <v>7891499.3399999999</v>
      </c>
      <c r="UM28" s="405">
        <v>6257223.2880000006</v>
      </c>
      <c r="UN28" s="405">
        <v>44280950.604000002</v>
      </c>
      <c r="UO28" s="405">
        <v>17241353.652000003</v>
      </c>
      <c r="UP28" s="405">
        <v>18652241.640000001</v>
      </c>
      <c r="UQ28" s="405">
        <v>24196689.288000003</v>
      </c>
      <c r="UR28" s="405">
        <v>2519809.6560000004</v>
      </c>
      <c r="US28" s="405">
        <v>8637815.4000000004</v>
      </c>
      <c r="UT28" s="405">
        <v>16186715.699999999</v>
      </c>
      <c r="UU28" s="405">
        <v>8728906.7399999984</v>
      </c>
      <c r="UV28" s="405">
        <v>7780133.4359999998</v>
      </c>
      <c r="UW28" s="405">
        <v>11756127.383999998</v>
      </c>
      <c r="UX28" s="405">
        <v>13763223.480000002</v>
      </c>
      <c r="UY28" s="405">
        <v>22143744.815999996</v>
      </c>
      <c r="UZ28" s="405">
        <v>8048840.0159999989</v>
      </c>
      <c r="VA28" s="405">
        <v>24511126.644000001</v>
      </c>
      <c r="VB28" s="405">
        <v>7996573.2719999999</v>
      </c>
      <c r="VC28" s="405">
        <v>7069239.1559999995</v>
      </c>
      <c r="VD28" s="405">
        <v>4446283.7640000004</v>
      </c>
      <c r="VE28" s="405">
        <v>5046995.9999999991</v>
      </c>
      <c r="VF28" s="405">
        <v>19265488.007999998</v>
      </c>
      <c r="VG28" s="405">
        <v>10072997.928000001</v>
      </c>
      <c r="VH28" s="405">
        <v>5639027.0999999996</v>
      </c>
      <c r="VI28" s="405">
        <v>2923602.0479999995</v>
      </c>
      <c r="VJ28" s="405">
        <v>29008740.863999996</v>
      </c>
      <c r="VK28" s="405">
        <v>12092115.347999997</v>
      </c>
      <c r="VL28" s="405">
        <v>15074103.708000001</v>
      </c>
      <c r="VM28" s="405">
        <v>17316608.448000003</v>
      </c>
      <c r="VN28" s="405">
        <v>17408029.175999999</v>
      </c>
      <c r="VO28" s="405">
        <v>7020032.6039999994</v>
      </c>
      <c r="VP28" s="405">
        <v>6197888.5560000008</v>
      </c>
      <c r="VQ28" s="405">
        <v>1758425.7119999998</v>
      </c>
      <c r="VR28" s="405">
        <v>12625741.631999999</v>
      </c>
      <c r="VS28" s="405">
        <v>19331193.551999997</v>
      </c>
      <c r="VT28" s="405">
        <v>8683678.2960000001</v>
      </c>
      <c r="VU28" s="405">
        <v>17033425.787999999</v>
      </c>
      <c r="VV28" s="405">
        <v>13054958.699999999</v>
      </c>
      <c r="VW28" s="405">
        <v>6601014.1199999992</v>
      </c>
      <c r="VX28" s="405">
        <v>4202955.7319999998</v>
      </c>
      <c r="VY28" s="405">
        <v>67752277.25999999</v>
      </c>
      <c r="VZ28" s="405">
        <v>6122083.1279999996</v>
      </c>
      <c r="WA28" s="405">
        <v>8986915.4999999981</v>
      </c>
      <c r="WB28" s="405">
        <v>14859495.432</v>
      </c>
      <c r="WC28" s="405">
        <v>1827710.2680000002</v>
      </c>
      <c r="WD28" s="405">
        <v>7458813.3479999993</v>
      </c>
      <c r="WE28" s="405">
        <v>10307860.655999999</v>
      </c>
      <c r="WF28" s="405">
        <v>19892677.715999998</v>
      </c>
      <c r="WG28" s="405">
        <v>8746747.1279999986</v>
      </c>
      <c r="WH28" s="405">
        <v>12176073.84</v>
      </c>
      <c r="WI28" s="405">
        <v>2865571.5</v>
      </c>
      <c r="WJ28" s="405">
        <v>6190994.1600000001</v>
      </c>
      <c r="WK28" s="405">
        <v>3003448.4040000001</v>
      </c>
      <c r="WL28" s="405">
        <v>11889415.776000001</v>
      </c>
      <c r="WM28" s="405">
        <v>19350285.167999998</v>
      </c>
      <c r="WN28" s="405">
        <v>10722998.124</v>
      </c>
      <c r="WO28" s="405">
        <v>16223679.923999999</v>
      </c>
      <c r="WP28" s="405">
        <v>12820153.643999999</v>
      </c>
      <c r="WQ28" s="405">
        <v>3461616.5280000004</v>
      </c>
      <c r="WR28" s="405">
        <v>11188255.655999996</v>
      </c>
      <c r="WS28" s="405">
        <v>19243922.952</v>
      </c>
      <c r="WT28" s="405">
        <v>2368675.2000000002</v>
      </c>
      <c r="WU28" s="405">
        <v>2316054.12</v>
      </c>
      <c r="WV28" s="405">
        <v>824984.66399999999</v>
      </c>
      <c r="WW28" s="405">
        <v>4719870.5999999996</v>
      </c>
      <c r="WX28" s="405">
        <v>2397345.5159999998</v>
      </c>
      <c r="WY28" s="405">
        <v>5145432.648</v>
      </c>
      <c r="WZ28" s="405">
        <v>4793293.8719999995</v>
      </c>
      <c r="XA28" s="405">
        <v>11408674.139999999</v>
      </c>
      <c r="XB28" s="405">
        <v>5297832.7199999988</v>
      </c>
      <c r="XC28" s="405">
        <v>3131079.6839999994</v>
      </c>
      <c r="XD28" s="405">
        <v>3901919.7840000005</v>
      </c>
      <c r="XE28" s="405">
        <v>1932479.7</v>
      </c>
      <c r="XF28" s="405">
        <v>33900553.079999998</v>
      </c>
      <c r="XG28" s="405">
        <v>15678115.691999998</v>
      </c>
      <c r="XH28" s="405">
        <v>32021974.920000002</v>
      </c>
      <c r="XI28" s="405">
        <v>28337662.152000003</v>
      </c>
      <c r="XJ28" s="405">
        <v>21614119.103999998</v>
      </c>
      <c r="XK28" s="405">
        <v>17710257.515999999</v>
      </c>
      <c r="XL28" s="405">
        <v>45928185.323999994</v>
      </c>
      <c r="XM28" s="405">
        <v>24503989.439999994</v>
      </c>
      <c r="XN28" s="405">
        <v>13001394.18</v>
      </c>
      <c r="XO28" s="405">
        <v>49078518.648000002</v>
      </c>
      <c r="XP28" s="405">
        <v>44350105.272</v>
      </c>
      <c r="XQ28" s="405">
        <v>14278038.120000001</v>
      </c>
      <c r="XR28" s="405">
        <v>7259982.9119999995</v>
      </c>
      <c r="XS28" s="405">
        <v>14761081.296000002</v>
      </c>
      <c r="XT28" s="405">
        <v>14340392.100000001</v>
      </c>
      <c r="XU28" s="405">
        <v>12868726.068</v>
      </c>
      <c r="XV28" s="405">
        <v>7022072.580000001</v>
      </c>
      <c r="XW28" s="405">
        <v>10888369.007999999</v>
      </c>
      <c r="XX28" s="405">
        <v>8423397.0480000004</v>
      </c>
      <c r="XY28" s="405">
        <v>5472272.3160000006</v>
      </c>
      <c r="XZ28" s="405">
        <v>12746141.004000001</v>
      </c>
      <c r="YA28" s="405">
        <v>12223978.860000003</v>
      </c>
      <c r="YB28" s="405">
        <v>15520196.772</v>
      </c>
      <c r="YC28" s="405">
        <v>66892677.312000006</v>
      </c>
      <c r="YD28" s="405">
        <v>11214709.655999999</v>
      </c>
      <c r="YE28" s="405">
        <v>16534494.959999999</v>
      </c>
      <c r="YF28" s="405">
        <v>9561721.8359999992</v>
      </c>
      <c r="YG28" s="405">
        <v>14491675.223999999</v>
      </c>
      <c r="YH28" s="405">
        <v>11539582.163999999</v>
      </c>
      <c r="YI28" s="405">
        <v>17559647.447999999</v>
      </c>
      <c r="YJ28" s="405">
        <v>5042164.5360000003</v>
      </c>
      <c r="YK28" s="405">
        <v>9181848.1559999995</v>
      </c>
      <c r="YL28" s="405">
        <v>19448861.759999998</v>
      </c>
      <c r="YM28" s="405">
        <v>11812455.659999998</v>
      </c>
      <c r="YN28" s="405">
        <v>11152551.816</v>
      </c>
      <c r="YO28" s="405">
        <v>7262810.0999999996</v>
      </c>
      <c r="YP28" s="405">
        <v>5736719.0279999999</v>
      </c>
      <c r="YQ28" s="405">
        <v>5071517.7600000007</v>
      </c>
      <c r="YR28" s="405">
        <v>4058119.8000000003</v>
      </c>
      <c r="YS28" s="405">
        <v>8533297.7760000005</v>
      </c>
      <c r="YT28" s="405">
        <v>7286156.7959999982</v>
      </c>
      <c r="YU28" s="405">
        <v>9403072.5600000005</v>
      </c>
      <c r="YV28" s="405">
        <v>8882598.9479999989</v>
      </c>
      <c r="YW28" s="405">
        <v>6697820.3999999994</v>
      </c>
      <c r="YX28" s="405">
        <v>3600267.5999999996</v>
      </c>
      <c r="YY28" s="405">
        <v>4742748.7320000008</v>
      </c>
      <c r="YZ28" s="405">
        <v>4439221.4520000005</v>
      </c>
      <c r="ZA28" s="405">
        <v>16836873.647999998</v>
      </c>
      <c r="ZB28" s="405">
        <v>903700.2</v>
      </c>
      <c r="ZC28" s="405">
        <v>4767433.0559999999</v>
      </c>
      <c r="ZD28" s="405">
        <v>1925259.6</v>
      </c>
      <c r="ZE28" s="405">
        <v>1527510.3840000001</v>
      </c>
      <c r="ZF28" s="405">
        <v>2292289.176</v>
      </c>
      <c r="ZG28" s="405">
        <v>1104958.7399999998</v>
      </c>
      <c r="ZH28" s="405">
        <v>1526738.5799999998</v>
      </c>
      <c r="ZI28" s="405">
        <v>5211630.9239999996</v>
      </c>
      <c r="ZJ28" s="405">
        <v>71729597.015999988</v>
      </c>
      <c r="ZK28" s="405">
        <v>7725279.6000000006</v>
      </c>
      <c r="ZL28" s="405">
        <v>6902720.0520000001</v>
      </c>
      <c r="ZM28" s="405">
        <v>37425511.188000001</v>
      </c>
      <c r="ZN28" s="405">
        <v>17727241.368000001</v>
      </c>
      <c r="ZO28" s="405">
        <v>6572674.2363600004</v>
      </c>
      <c r="ZP28" s="405">
        <v>10356808.500000002</v>
      </c>
      <c r="ZQ28" s="405">
        <v>9522414.5999999996</v>
      </c>
      <c r="ZR28" s="405">
        <v>9671645.9400000013</v>
      </c>
      <c r="ZS28" s="405">
        <v>20164213.728</v>
      </c>
      <c r="ZT28" s="405">
        <v>3078583.14</v>
      </c>
      <c r="ZU28" s="405">
        <v>5490503.5920000002</v>
      </c>
      <c r="ZV28" s="405">
        <v>5560944.6359999999</v>
      </c>
      <c r="ZW28" s="405">
        <v>6987123.6359999999</v>
      </c>
      <c r="ZX28" s="405">
        <v>7611166.932</v>
      </c>
      <c r="ZY28" s="405">
        <v>7614782.7359999996</v>
      </c>
      <c r="ZZ28" s="405">
        <v>5127597.3719999995</v>
      </c>
      <c r="AAA28" s="405">
        <v>3068633.3880000003</v>
      </c>
      <c r="AAB28" s="405">
        <v>10104479.003999999</v>
      </c>
      <c r="AAC28" s="405">
        <v>5574619.4280000003</v>
      </c>
      <c r="AAD28" s="405">
        <v>7937405.6159999995</v>
      </c>
      <c r="AAE28" s="405">
        <v>2566230.9959999993</v>
      </c>
      <c r="AAF28" s="405">
        <v>12284260.428000001</v>
      </c>
      <c r="AAG28" s="405">
        <v>5474610.9000000004</v>
      </c>
      <c r="AAH28" s="405">
        <v>3266473.284</v>
      </c>
      <c r="AAI28" s="405">
        <v>3190599.0960000004</v>
      </c>
      <c r="AAJ28" s="405">
        <v>4087588.9800000004</v>
      </c>
      <c r="AAK28" s="405">
        <v>11887378.199999999</v>
      </c>
      <c r="AAL28" s="405">
        <v>9188847.5159999989</v>
      </c>
      <c r="AAM28" s="405">
        <v>49945982.25599999</v>
      </c>
      <c r="AAN28" s="405">
        <v>1055016</v>
      </c>
      <c r="AAO28" s="405">
        <v>6433491.1319999993</v>
      </c>
      <c r="AAP28" s="405">
        <v>8142393.0359999994</v>
      </c>
      <c r="AAQ28" s="405">
        <v>5347891.3559999997</v>
      </c>
      <c r="AAR28" s="405">
        <v>5630249.5199999996</v>
      </c>
      <c r="AAS28" s="405">
        <v>3559040.7239999995</v>
      </c>
      <c r="AAT28" s="405">
        <v>2979943.4999999995</v>
      </c>
      <c r="AAU28" s="405">
        <v>18541282.763999999</v>
      </c>
      <c r="AAV28" s="405">
        <v>6465709.5960000008</v>
      </c>
      <c r="AAW28" s="405">
        <v>6131111.2199999988</v>
      </c>
      <c r="AAX28" s="405">
        <v>4787051.4000000004</v>
      </c>
      <c r="AAY28" s="405">
        <v>7095573.2999999998</v>
      </c>
      <c r="AAZ28" s="405">
        <v>3314621.628</v>
      </c>
      <c r="ABA28" s="405">
        <v>4954767.0840000007</v>
      </c>
      <c r="ABB28" s="405">
        <v>2491197.6</v>
      </c>
      <c r="ABC28" s="405">
        <v>1614404.3760000002</v>
      </c>
      <c r="ABD28" s="405">
        <v>4546806.3599999994</v>
      </c>
      <c r="ABE28" s="405">
        <v>3569905.5</v>
      </c>
      <c r="ABF28" s="405">
        <v>10483962.288000001</v>
      </c>
      <c r="ABG28" s="405">
        <v>18260974.236000001</v>
      </c>
      <c r="ABH28" s="405">
        <v>2986206.6</v>
      </c>
      <c r="ABI28" s="405">
        <v>2709972.216</v>
      </c>
      <c r="ABJ28" s="405">
        <v>3477441.7439999999</v>
      </c>
      <c r="ABK28" s="405">
        <v>3504795.5999999996</v>
      </c>
      <c r="ABL28" s="405">
        <v>1908708.0000000002</v>
      </c>
      <c r="ABM28" s="405">
        <v>23655499.740000002</v>
      </c>
      <c r="ABN28" s="405">
        <v>15781538.388000002</v>
      </c>
      <c r="ABO28" s="405">
        <v>4123362.804</v>
      </c>
      <c r="ABP28" s="405">
        <v>32040474.18</v>
      </c>
      <c r="ABQ28" s="405">
        <v>18214088.147999998</v>
      </c>
      <c r="ABR28" s="405">
        <v>11788349.328</v>
      </c>
      <c r="ABS28" s="405">
        <v>6794134.5959999999</v>
      </c>
      <c r="ABT28" s="405">
        <v>18258448.068</v>
      </c>
      <c r="ABU28" s="405">
        <v>2547685.6799999997</v>
      </c>
      <c r="ABV28" s="405">
        <v>13845460.26</v>
      </c>
      <c r="ABW28" s="405">
        <v>2648877.9480000003</v>
      </c>
      <c r="ABX28" s="405">
        <v>25905342.132000003</v>
      </c>
      <c r="ABY28" s="405">
        <v>3643519.4879999994</v>
      </c>
      <c r="ABZ28" s="405">
        <v>8537834.2320000008</v>
      </c>
      <c r="ACA28" s="405">
        <v>13142007.732000001</v>
      </c>
      <c r="ACB28" s="405">
        <v>1902517.6319999998</v>
      </c>
      <c r="ACC28" s="405">
        <v>2612407.38</v>
      </c>
      <c r="ACD28" s="405">
        <v>3557523.2399999998</v>
      </c>
      <c r="ACE28" s="405">
        <v>6450002.7000000011</v>
      </c>
      <c r="ACF28" s="405">
        <v>2300661.7199999997</v>
      </c>
      <c r="ACG28" s="405">
        <v>62330014.008000001</v>
      </c>
      <c r="ACH28" s="405">
        <v>1597120.6920000003</v>
      </c>
      <c r="ACI28" s="405">
        <v>3309632.6399999997</v>
      </c>
      <c r="ACJ28" s="405">
        <v>6239688.4440000001</v>
      </c>
      <c r="ACK28" s="405">
        <v>3823717.1760000004</v>
      </c>
      <c r="ACL28" s="405">
        <v>1984886.868</v>
      </c>
      <c r="ACM28" s="405">
        <v>3770271.2280000001</v>
      </c>
      <c r="ACN28" s="405">
        <v>15324869.891999999</v>
      </c>
      <c r="ACO28" s="405">
        <v>41244385.775999993</v>
      </c>
      <c r="ACP28" s="405">
        <v>373890.6</v>
      </c>
      <c r="ACQ28" s="405">
        <v>364539.6</v>
      </c>
      <c r="ACR28" s="405">
        <v>3691461.2760000001</v>
      </c>
      <c r="ACS28" s="405">
        <v>972715.48800000001</v>
      </c>
      <c r="ACT28" s="405">
        <v>8269359.6720000003</v>
      </c>
      <c r="ACU28" s="405">
        <v>1916987.784</v>
      </c>
      <c r="ACV28" s="405">
        <v>5274789.0239999993</v>
      </c>
      <c r="ACW28" s="405">
        <v>1825023.24</v>
      </c>
      <c r="ACX28" s="405">
        <v>1282236.6000000001</v>
      </c>
      <c r="ACY28" s="405">
        <v>1920101.7</v>
      </c>
      <c r="ACZ28" s="405">
        <v>223725.75599999999</v>
      </c>
      <c r="ADA28" s="405">
        <v>1513502.1</v>
      </c>
      <c r="ADB28" s="405">
        <v>1188234.6000000001</v>
      </c>
      <c r="ADC28" s="405">
        <v>3526803.2159999995</v>
      </c>
      <c r="ADD28" s="405">
        <v>8507952.6600000001</v>
      </c>
      <c r="ADE28" s="405">
        <v>6988987.8119999999</v>
      </c>
      <c r="ADF28" s="405">
        <v>4213913.1839999994</v>
      </c>
      <c r="ADG28" s="405">
        <v>1988048.6160000002</v>
      </c>
      <c r="ADH28" s="405">
        <v>3860488.4280000003</v>
      </c>
      <c r="ADI28" s="405">
        <v>4427958.0719999997</v>
      </c>
      <c r="ADJ28" s="405">
        <v>4561822.2359999996</v>
      </c>
      <c r="ADK28" s="405">
        <v>2319216.1919999998</v>
      </c>
      <c r="ADL28" s="405">
        <v>4868755.9439999992</v>
      </c>
      <c r="ADM28" s="405">
        <v>56531104.439999998</v>
      </c>
      <c r="ADN28" s="405">
        <v>4698976.1160000004</v>
      </c>
      <c r="ADO28" s="405">
        <v>569264.85599999991</v>
      </c>
      <c r="ADP28" s="405">
        <v>13876092.108000001</v>
      </c>
      <c r="ADQ28" s="405">
        <v>1621606.1999999997</v>
      </c>
      <c r="ADR28" s="405">
        <v>1934761.1160000002</v>
      </c>
      <c r="ADS28" s="405">
        <v>9641697.0119999982</v>
      </c>
      <c r="ADT28" s="405">
        <v>1138093.6680000001</v>
      </c>
      <c r="ADU28" s="405">
        <v>39210128.988000005</v>
      </c>
      <c r="ADV28" s="405">
        <v>8268336.852</v>
      </c>
      <c r="ADW28" s="405">
        <v>8364470.6279999986</v>
      </c>
      <c r="ADX28" s="405">
        <v>2017808.1959999998</v>
      </c>
      <c r="ADY28" s="405">
        <v>12863013.6</v>
      </c>
      <c r="ADZ28" s="405">
        <v>6994506.1919999998</v>
      </c>
      <c r="AEA28" s="405">
        <v>3337110.9479999999</v>
      </c>
      <c r="AEB28" s="405">
        <v>2058577.5120000001</v>
      </c>
      <c r="AEC28" s="405">
        <v>4719591.2519999994</v>
      </c>
      <c r="AED28" s="405">
        <v>1695067.8360000001</v>
      </c>
      <c r="AEE28" s="405">
        <v>4059399.648</v>
      </c>
      <c r="AEF28" s="405">
        <v>8461287.0480000004</v>
      </c>
      <c r="AEG28" s="405">
        <v>691055.55599999998</v>
      </c>
      <c r="AEH28" s="405">
        <v>3758201.6880000001</v>
      </c>
      <c r="AEI28" s="405">
        <v>2819056.44</v>
      </c>
      <c r="AEJ28" s="405">
        <v>4824008.4479999999</v>
      </c>
      <c r="AEK28" s="405">
        <v>1552325.0519999999</v>
      </c>
      <c r="AEL28" s="405">
        <v>3889276.62</v>
      </c>
      <c r="AEM28" s="405">
        <v>554946.96</v>
      </c>
      <c r="AEN28" s="405">
        <v>3669176.1359999999</v>
      </c>
      <c r="AEO28" s="405">
        <v>38348633.316</v>
      </c>
      <c r="AEP28" s="405">
        <v>33123857.148000002</v>
      </c>
      <c r="AEQ28" s="405">
        <v>24533711.016000003</v>
      </c>
      <c r="AER28" s="405">
        <v>27790539.203999996</v>
      </c>
      <c r="AES28" s="405">
        <v>15997439.592000002</v>
      </c>
      <c r="AET28" s="405">
        <v>29700257.663999997</v>
      </c>
      <c r="AEU28" s="405">
        <v>13462751.207999999</v>
      </c>
      <c r="AEV28" s="405">
        <v>13727691.360000001</v>
      </c>
      <c r="AEW28" s="405">
        <v>11109088.176000001</v>
      </c>
      <c r="AEX28" s="405">
        <v>6772511.7000000011</v>
      </c>
      <c r="AEY28" s="405">
        <v>19419811.596000001</v>
      </c>
      <c r="AEZ28" s="405">
        <v>7057623.5640000012</v>
      </c>
      <c r="AFA28" s="405">
        <v>13266848.172</v>
      </c>
      <c r="AFB28" s="405">
        <v>7005242.6040000003</v>
      </c>
      <c r="AFC28" s="405">
        <v>11126317.896</v>
      </c>
      <c r="AFD28" s="405">
        <v>9969800.6040000003</v>
      </c>
      <c r="AFE28" s="405">
        <v>3573828.804</v>
      </c>
      <c r="AFF28" s="405">
        <v>7060241.9879999999</v>
      </c>
      <c r="AFG28" s="405">
        <v>2946908.1720000003</v>
      </c>
      <c r="AFH28" s="405">
        <v>4722615.1559999995</v>
      </c>
      <c r="AFI28" s="405">
        <v>3719421.0359999998</v>
      </c>
      <c r="AFJ28" s="405">
        <v>3740812.2360000005</v>
      </c>
      <c r="AFK28" s="405">
        <v>7292425.0199999996</v>
      </c>
      <c r="AFL28" s="405">
        <v>9759277.2000000011</v>
      </c>
      <c r="AFM28" s="405">
        <v>9338866.8000000007</v>
      </c>
      <c r="AFN28" s="405">
        <v>11433414.9</v>
      </c>
      <c r="AFO28" s="405">
        <v>7449898.9440000001</v>
      </c>
      <c r="AFP28" s="405">
        <v>9872320.8000000007</v>
      </c>
      <c r="AFQ28" s="405">
        <v>5474197.5120000001</v>
      </c>
      <c r="AFR28" s="405">
        <v>2396805.6000000006</v>
      </c>
      <c r="AFS28" s="405">
        <v>10473046.800000001</v>
      </c>
      <c r="AFT28" s="405">
        <v>14720719.932</v>
      </c>
      <c r="AFU28" s="405">
        <v>3664170.6</v>
      </c>
      <c r="AFV28" s="405">
        <v>9471944.1000000015</v>
      </c>
      <c r="AFW28" s="405">
        <v>4293125.88</v>
      </c>
      <c r="AFX28" s="405">
        <v>107250013.044</v>
      </c>
      <c r="AFY28" s="405">
        <v>14918287.284000002</v>
      </c>
      <c r="AFZ28" s="405">
        <v>16723551.600000001</v>
      </c>
      <c r="AGA28" s="405">
        <v>11459259.515999999</v>
      </c>
      <c r="AGB28" s="405">
        <v>34148860.355999999</v>
      </c>
      <c r="AGC28" s="405">
        <v>17101526.868000001</v>
      </c>
      <c r="AGD28" s="405">
        <v>6399243.5639999993</v>
      </c>
      <c r="AGE28" s="405">
        <v>13305988.620000003</v>
      </c>
      <c r="AGF28" s="405">
        <v>7292271.6000000006</v>
      </c>
      <c r="AGG28" s="405">
        <v>12498737.855999999</v>
      </c>
      <c r="AGH28" s="405">
        <v>12185123.507999999</v>
      </c>
      <c r="AGI28" s="405">
        <v>31123641.636</v>
      </c>
      <c r="AGJ28" s="405">
        <v>9001844.4480000008</v>
      </c>
      <c r="AGK28" s="405">
        <v>12245124.012000002</v>
      </c>
      <c r="AGL28" s="405">
        <v>4598866.8000000007</v>
      </c>
      <c r="AGM28" s="405">
        <v>20609548.644000001</v>
      </c>
      <c r="AGN28" s="405">
        <v>19433040.276000001</v>
      </c>
      <c r="AGO28" s="405">
        <v>6318251.1000000015</v>
      </c>
      <c r="AGP28" s="405">
        <v>9564370.2599999998</v>
      </c>
      <c r="AGQ28" s="405">
        <v>65234157.012000002</v>
      </c>
      <c r="AGR28" s="405">
        <v>17349233.627999999</v>
      </c>
      <c r="AGS28" s="405">
        <v>11458861.536</v>
      </c>
      <c r="AGT28" s="405">
        <v>34582895.280000001</v>
      </c>
      <c r="AGU28" s="405">
        <v>9719163</v>
      </c>
      <c r="AGV28" s="405">
        <v>20287481.975999996</v>
      </c>
      <c r="AGW28" s="405">
        <v>10693727.880000001</v>
      </c>
      <c r="AGX28" s="405">
        <v>21271935.732000001</v>
      </c>
      <c r="AGY28" s="405">
        <v>6549421.2119999994</v>
      </c>
      <c r="AGZ28" s="405">
        <v>20827711.680000003</v>
      </c>
      <c r="AHA28" s="405">
        <v>17931619.008000001</v>
      </c>
      <c r="AHB28" s="405">
        <v>4500978.540000001</v>
      </c>
      <c r="AHC28" s="405">
        <v>7977634.5599999996</v>
      </c>
      <c r="AHD28" s="405">
        <v>12133694.436000001</v>
      </c>
      <c r="AHE28" s="405">
        <v>3892957.56</v>
      </c>
      <c r="AHF28" s="405">
        <v>11650680.684</v>
      </c>
      <c r="AHG28" s="405">
        <v>6412967.5080000004</v>
      </c>
      <c r="AHH28" s="405">
        <v>6250645.824</v>
      </c>
      <c r="AHI28" s="405">
        <v>6419345.9879999999</v>
      </c>
      <c r="AHJ28" s="405">
        <v>6987026.8080000011</v>
      </c>
      <c r="AHK28" s="405">
        <v>5667801.5159999998</v>
      </c>
      <c r="AHL28" s="405">
        <v>10541094.168000001</v>
      </c>
      <c r="AHM28" s="405">
        <v>5732287.5959999999</v>
      </c>
      <c r="AHN28" s="405">
        <v>4877547.1800000006</v>
      </c>
    </row>
    <row r="29" spans="1:902">
      <c r="A29" s="400" t="s">
        <v>1232</v>
      </c>
      <c r="B29" s="401" t="s">
        <v>1233</v>
      </c>
      <c r="C29" s="402">
        <v>888361715.70000017</v>
      </c>
      <c r="D29" s="402">
        <v>0</v>
      </c>
      <c r="E29" s="402">
        <v>0</v>
      </c>
      <c r="F29" s="402">
        <v>0</v>
      </c>
      <c r="G29" s="402">
        <v>0</v>
      </c>
      <c r="H29" s="402">
        <v>0</v>
      </c>
      <c r="I29" s="402">
        <v>0</v>
      </c>
      <c r="J29" s="402">
        <v>0</v>
      </c>
      <c r="K29" s="402">
        <v>0</v>
      </c>
      <c r="L29" s="402">
        <v>0</v>
      </c>
      <c r="M29" s="402">
        <v>0</v>
      </c>
      <c r="N29" s="402">
        <v>0</v>
      </c>
      <c r="O29" s="402">
        <v>0</v>
      </c>
      <c r="P29" s="402">
        <v>0</v>
      </c>
      <c r="Q29" s="402">
        <v>0</v>
      </c>
      <c r="R29" s="402">
        <v>0</v>
      </c>
      <c r="S29" s="402">
        <v>0</v>
      </c>
      <c r="T29" s="402">
        <v>0</v>
      </c>
      <c r="U29" s="402">
        <v>0</v>
      </c>
      <c r="V29" s="402">
        <v>0</v>
      </c>
      <c r="W29" s="402">
        <v>0</v>
      </c>
      <c r="X29" s="402">
        <v>0</v>
      </c>
      <c r="Y29" s="402">
        <v>0</v>
      </c>
      <c r="Z29" s="402">
        <v>0</v>
      </c>
      <c r="AA29" s="402">
        <v>2912157742.5719995</v>
      </c>
      <c r="AB29" s="402">
        <v>0</v>
      </c>
      <c r="AC29" s="402">
        <v>0</v>
      </c>
      <c r="AD29" s="402">
        <v>0</v>
      </c>
      <c r="AE29" s="402">
        <v>0</v>
      </c>
      <c r="AF29" s="402">
        <v>0</v>
      </c>
      <c r="AG29" s="402">
        <v>0</v>
      </c>
      <c r="AH29" s="402">
        <v>0</v>
      </c>
      <c r="AI29" s="402">
        <v>0</v>
      </c>
      <c r="AJ29" s="402">
        <v>0</v>
      </c>
      <c r="AK29" s="402">
        <v>0</v>
      </c>
      <c r="AL29" s="402">
        <v>0</v>
      </c>
      <c r="AM29" s="402">
        <v>0</v>
      </c>
      <c r="AN29" s="402">
        <v>0</v>
      </c>
      <c r="AO29" s="402">
        <v>0</v>
      </c>
      <c r="AP29" s="402">
        <v>0</v>
      </c>
      <c r="AQ29" s="402">
        <v>0</v>
      </c>
      <c r="AR29" s="402">
        <v>0</v>
      </c>
      <c r="AS29" s="402">
        <v>2044581.6239999998</v>
      </c>
      <c r="AT29" s="402">
        <v>0</v>
      </c>
      <c r="AU29" s="402">
        <v>0</v>
      </c>
      <c r="AV29" s="402">
        <v>0</v>
      </c>
      <c r="AW29" s="402">
        <v>0</v>
      </c>
      <c r="AX29" s="402">
        <v>0</v>
      </c>
      <c r="AY29" s="402">
        <v>0</v>
      </c>
      <c r="AZ29" s="402">
        <v>0</v>
      </c>
      <c r="BA29" s="402">
        <v>306489.72000000003</v>
      </c>
      <c r="BB29" s="402">
        <v>0</v>
      </c>
      <c r="BC29" s="402">
        <v>0</v>
      </c>
      <c r="BD29" s="402">
        <v>0</v>
      </c>
      <c r="BE29" s="402">
        <v>0</v>
      </c>
      <c r="BF29" s="402">
        <v>0</v>
      </c>
      <c r="BG29" s="402">
        <v>0</v>
      </c>
      <c r="BH29" s="402">
        <v>0</v>
      </c>
      <c r="BI29" s="402">
        <v>0</v>
      </c>
      <c r="BJ29" s="402">
        <v>0</v>
      </c>
      <c r="BK29" s="402">
        <v>0</v>
      </c>
      <c r="BL29" s="402">
        <v>0</v>
      </c>
      <c r="BM29" s="402">
        <v>0</v>
      </c>
      <c r="BN29" s="402">
        <v>0</v>
      </c>
      <c r="BO29" s="402">
        <v>0</v>
      </c>
      <c r="BP29" s="402">
        <v>0</v>
      </c>
      <c r="BQ29" s="402">
        <v>0</v>
      </c>
      <c r="BR29" s="402">
        <v>0</v>
      </c>
      <c r="BS29" s="402">
        <v>0</v>
      </c>
      <c r="BT29" s="402">
        <v>0</v>
      </c>
      <c r="BU29" s="402">
        <v>0</v>
      </c>
      <c r="BV29" s="402">
        <v>0</v>
      </c>
      <c r="BW29" s="402">
        <v>79383315.084000006</v>
      </c>
      <c r="BX29" s="402">
        <v>383968964.30400002</v>
      </c>
      <c r="BY29" s="402">
        <v>0</v>
      </c>
      <c r="BZ29" s="402">
        <v>0</v>
      </c>
      <c r="CA29" s="402">
        <v>0</v>
      </c>
      <c r="CB29" s="402">
        <v>0</v>
      </c>
      <c r="CC29" s="402">
        <v>0</v>
      </c>
      <c r="CD29" s="402">
        <v>0</v>
      </c>
      <c r="CE29" s="402">
        <v>0</v>
      </c>
      <c r="CF29" s="402">
        <v>1255439931.1680002</v>
      </c>
      <c r="CG29" s="402">
        <v>0</v>
      </c>
      <c r="CH29" s="402">
        <v>0</v>
      </c>
      <c r="CI29" s="402">
        <v>0</v>
      </c>
      <c r="CJ29" s="402">
        <v>0</v>
      </c>
      <c r="CK29" s="402">
        <v>0</v>
      </c>
      <c r="CL29" s="402">
        <v>0</v>
      </c>
      <c r="CM29" s="402">
        <v>0</v>
      </c>
      <c r="CN29" s="402">
        <v>0</v>
      </c>
      <c r="CO29" s="402">
        <v>0</v>
      </c>
      <c r="CP29" s="402">
        <v>0</v>
      </c>
      <c r="CQ29" s="402">
        <v>0</v>
      </c>
      <c r="CR29" s="402">
        <v>0</v>
      </c>
      <c r="CS29" s="402">
        <v>1205680.9080000001</v>
      </c>
      <c r="CT29" s="402">
        <v>0</v>
      </c>
      <c r="CU29" s="402">
        <v>0</v>
      </c>
      <c r="CV29" s="402">
        <v>0</v>
      </c>
      <c r="CW29" s="402">
        <v>0</v>
      </c>
      <c r="CX29" s="402">
        <v>0</v>
      </c>
      <c r="CY29" s="402">
        <v>0</v>
      </c>
      <c r="CZ29" s="402">
        <v>0</v>
      </c>
      <c r="DA29" s="402">
        <v>64100.472000000002</v>
      </c>
      <c r="DB29" s="402">
        <v>0</v>
      </c>
      <c r="DC29" s="402">
        <v>0</v>
      </c>
      <c r="DD29" s="402">
        <v>0</v>
      </c>
      <c r="DE29" s="402">
        <v>0</v>
      </c>
      <c r="DF29" s="402">
        <v>0</v>
      </c>
      <c r="DG29" s="402">
        <v>0</v>
      </c>
      <c r="DH29" s="402">
        <v>0</v>
      </c>
      <c r="DI29" s="402">
        <v>0</v>
      </c>
      <c r="DJ29" s="402">
        <v>0</v>
      </c>
      <c r="DK29" s="402">
        <v>0</v>
      </c>
      <c r="DL29" s="402">
        <v>20513358.120000001</v>
      </c>
      <c r="DM29" s="402">
        <v>2394576.6839999999</v>
      </c>
      <c r="DN29" s="402">
        <v>0</v>
      </c>
      <c r="DO29" s="402">
        <v>0</v>
      </c>
      <c r="DP29" s="402">
        <v>0</v>
      </c>
      <c r="DQ29" s="402">
        <v>0</v>
      </c>
      <c r="DR29" s="402">
        <v>0</v>
      </c>
      <c r="DS29" s="402">
        <v>0</v>
      </c>
      <c r="DT29" s="402">
        <v>0</v>
      </c>
      <c r="DU29" s="402">
        <v>484060408.78800005</v>
      </c>
      <c r="DV29" s="402">
        <v>0</v>
      </c>
      <c r="DW29" s="402">
        <v>0</v>
      </c>
      <c r="DX29" s="402">
        <v>0</v>
      </c>
      <c r="DY29" s="402">
        <v>0</v>
      </c>
      <c r="DZ29" s="402">
        <v>0</v>
      </c>
      <c r="EA29" s="402">
        <v>0</v>
      </c>
      <c r="EB29" s="402">
        <v>0</v>
      </c>
      <c r="EC29" s="402">
        <v>0</v>
      </c>
      <c r="ED29" s="402">
        <v>75770407.823999986</v>
      </c>
      <c r="EE29" s="402">
        <v>25665952.008000001</v>
      </c>
      <c r="EF29" s="402">
        <v>0</v>
      </c>
      <c r="EG29" s="402">
        <v>0</v>
      </c>
      <c r="EH29" s="402">
        <v>0</v>
      </c>
      <c r="EI29" s="402">
        <v>0</v>
      </c>
      <c r="EJ29" s="402">
        <v>0</v>
      </c>
      <c r="EK29" s="402">
        <v>0</v>
      </c>
      <c r="EL29" s="402">
        <v>0</v>
      </c>
      <c r="EM29" s="402">
        <v>442615322.97599995</v>
      </c>
      <c r="EN29" s="402">
        <v>0</v>
      </c>
      <c r="EO29" s="402">
        <v>0</v>
      </c>
      <c r="EP29" s="402">
        <v>0</v>
      </c>
      <c r="EQ29" s="402">
        <v>0</v>
      </c>
      <c r="ER29" s="402">
        <v>0</v>
      </c>
      <c r="ES29" s="402">
        <v>0</v>
      </c>
      <c r="ET29" s="402">
        <v>0</v>
      </c>
      <c r="EU29" s="402">
        <v>0</v>
      </c>
      <c r="EV29" s="402">
        <v>211509.97199999998</v>
      </c>
      <c r="EW29" s="402">
        <v>0</v>
      </c>
      <c r="EX29" s="402">
        <v>0</v>
      </c>
      <c r="EY29" s="402">
        <v>0</v>
      </c>
      <c r="EZ29" s="402">
        <v>0</v>
      </c>
      <c r="FA29" s="402">
        <v>0</v>
      </c>
      <c r="FB29" s="402">
        <v>0</v>
      </c>
      <c r="FC29" s="402">
        <v>0</v>
      </c>
      <c r="FD29" s="402">
        <v>0</v>
      </c>
      <c r="FE29" s="402">
        <v>0</v>
      </c>
      <c r="FF29" s="402">
        <v>0</v>
      </c>
      <c r="FG29" s="402">
        <v>0</v>
      </c>
      <c r="FH29" s="402">
        <v>216690438.36000001</v>
      </c>
      <c r="FI29" s="402">
        <v>0</v>
      </c>
      <c r="FJ29" s="402">
        <v>0</v>
      </c>
      <c r="FK29" s="402">
        <v>0</v>
      </c>
      <c r="FL29" s="402">
        <v>0</v>
      </c>
      <c r="FM29" s="402">
        <v>0</v>
      </c>
      <c r="FN29" s="402">
        <v>0</v>
      </c>
      <c r="FO29" s="402">
        <v>0</v>
      </c>
      <c r="FP29" s="402">
        <v>11742.468000000001</v>
      </c>
      <c r="FQ29" s="402">
        <v>0</v>
      </c>
      <c r="FR29" s="402">
        <v>0</v>
      </c>
      <c r="FS29" s="402">
        <v>0</v>
      </c>
      <c r="FT29" s="402">
        <v>0</v>
      </c>
      <c r="FU29" s="402">
        <v>0</v>
      </c>
      <c r="FV29" s="402">
        <v>0</v>
      </c>
      <c r="FW29" s="402">
        <v>0</v>
      </c>
      <c r="FX29" s="402">
        <v>0</v>
      </c>
      <c r="FY29" s="402">
        <v>0</v>
      </c>
      <c r="FZ29" s="402">
        <v>0</v>
      </c>
      <c r="GA29" s="402">
        <v>0</v>
      </c>
      <c r="GB29" s="402">
        <v>0</v>
      </c>
      <c r="GC29" s="402">
        <v>0</v>
      </c>
      <c r="GD29" s="402">
        <v>2833723.1519999998</v>
      </c>
      <c r="GE29" s="402">
        <v>0</v>
      </c>
      <c r="GF29" s="402">
        <v>0</v>
      </c>
      <c r="GG29" s="402">
        <v>0</v>
      </c>
      <c r="GH29" s="402">
        <v>0</v>
      </c>
      <c r="GI29" s="402">
        <v>53596.799999999996</v>
      </c>
      <c r="GJ29" s="402">
        <v>0</v>
      </c>
      <c r="GK29" s="402">
        <v>0</v>
      </c>
      <c r="GL29" s="402">
        <v>0</v>
      </c>
      <c r="GM29" s="402">
        <v>240000</v>
      </c>
      <c r="GN29" s="402">
        <v>0</v>
      </c>
      <c r="GO29" s="402">
        <v>0</v>
      </c>
      <c r="GP29" s="402">
        <v>0</v>
      </c>
      <c r="GQ29" s="402">
        <v>0</v>
      </c>
      <c r="GR29" s="402">
        <v>0</v>
      </c>
      <c r="GS29" s="402">
        <v>0</v>
      </c>
      <c r="GT29" s="402">
        <v>0</v>
      </c>
      <c r="GU29" s="402">
        <v>0</v>
      </c>
      <c r="GV29" s="402">
        <v>0</v>
      </c>
      <c r="GW29" s="402">
        <v>0</v>
      </c>
      <c r="GX29" s="402">
        <v>0</v>
      </c>
      <c r="GY29" s="402">
        <v>0</v>
      </c>
      <c r="GZ29" s="402">
        <v>0</v>
      </c>
      <c r="HA29" s="402">
        <v>0</v>
      </c>
      <c r="HB29" s="402">
        <v>869039.9879999999</v>
      </c>
      <c r="HC29" s="402">
        <v>0</v>
      </c>
      <c r="HD29" s="402">
        <v>0</v>
      </c>
      <c r="HE29" s="402">
        <v>0</v>
      </c>
      <c r="HF29" s="402">
        <v>0</v>
      </c>
      <c r="HG29" s="402">
        <v>0</v>
      </c>
      <c r="HH29" s="402">
        <v>0</v>
      </c>
      <c r="HI29" s="402">
        <v>0</v>
      </c>
      <c r="HJ29" s="402">
        <v>0</v>
      </c>
      <c r="HK29" s="402">
        <v>0</v>
      </c>
      <c r="HL29" s="402">
        <v>0</v>
      </c>
      <c r="HM29" s="402">
        <v>0</v>
      </c>
      <c r="HN29" s="402">
        <v>0</v>
      </c>
      <c r="HO29" s="402">
        <v>0</v>
      </c>
      <c r="HP29" s="402">
        <v>0</v>
      </c>
      <c r="HQ29" s="402">
        <v>937644.37199999997</v>
      </c>
      <c r="HR29" s="402">
        <v>371418.12</v>
      </c>
      <c r="HS29" s="402">
        <v>0</v>
      </c>
      <c r="HT29" s="402">
        <v>0</v>
      </c>
      <c r="HU29" s="402">
        <v>0</v>
      </c>
      <c r="HV29" s="402">
        <v>0</v>
      </c>
      <c r="HW29" s="402">
        <v>0</v>
      </c>
      <c r="HX29" s="402">
        <v>0</v>
      </c>
      <c r="HY29" s="402">
        <v>0</v>
      </c>
      <c r="HZ29" s="402">
        <v>0</v>
      </c>
      <c r="IA29" s="402">
        <v>0</v>
      </c>
      <c r="IB29" s="402">
        <v>0</v>
      </c>
      <c r="IC29" s="402">
        <v>0</v>
      </c>
      <c r="ID29" s="402">
        <v>0</v>
      </c>
      <c r="IE29" s="402">
        <v>0</v>
      </c>
      <c r="IF29" s="402">
        <v>0</v>
      </c>
      <c r="IG29" s="402">
        <v>217912.26</v>
      </c>
      <c r="IH29" s="402">
        <v>122816679.44400001</v>
      </c>
      <c r="II29" s="402">
        <v>0</v>
      </c>
      <c r="IJ29" s="402">
        <v>0</v>
      </c>
      <c r="IK29" s="402">
        <v>0</v>
      </c>
      <c r="IL29" s="402">
        <v>0</v>
      </c>
      <c r="IM29" s="402">
        <v>0</v>
      </c>
      <c r="IN29" s="402">
        <v>0</v>
      </c>
      <c r="IO29" s="402">
        <v>0</v>
      </c>
      <c r="IP29" s="402">
        <v>0</v>
      </c>
      <c r="IQ29" s="402">
        <v>0</v>
      </c>
      <c r="IR29" s="402">
        <v>0</v>
      </c>
      <c r="IS29" s="402">
        <v>13063.079999999998</v>
      </c>
      <c r="IT29" s="402">
        <v>0</v>
      </c>
      <c r="IU29" s="402">
        <v>0</v>
      </c>
      <c r="IV29" s="402">
        <v>0</v>
      </c>
      <c r="IW29" s="402">
        <v>0</v>
      </c>
      <c r="IX29" s="402">
        <v>0</v>
      </c>
      <c r="IY29" s="402">
        <v>0</v>
      </c>
      <c r="IZ29" s="402">
        <v>0</v>
      </c>
      <c r="JA29" s="402">
        <v>0</v>
      </c>
      <c r="JB29" s="402">
        <v>0</v>
      </c>
      <c r="JC29" s="402">
        <v>0</v>
      </c>
      <c r="JD29" s="402">
        <v>392045506.03200006</v>
      </c>
      <c r="JE29" s="402">
        <v>0</v>
      </c>
      <c r="JF29" s="402">
        <v>0</v>
      </c>
      <c r="JG29" s="402">
        <v>0</v>
      </c>
      <c r="JH29" s="402">
        <v>0</v>
      </c>
      <c r="JI29" s="402">
        <v>0</v>
      </c>
      <c r="JJ29" s="402">
        <v>2915391.7560000001</v>
      </c>
      <c r="JK29" s="402">
        <v>0</v>
      </c>
      <c r="JL29" s="402">
        <v>0</v>
      </c>
      <c r="JM29" s="402">
        <v>0</v>
      </c>
      <c r="JN29" s="402">
        <v>0</v>
      </c>
      <c r="JO29" s="402">
        <v>0</v>
      </c>
      <c r="JP29" s="402">
        <v>0</v>
      </c>
      <c r="JQ29" s="402">
        <v>0</v>
      </c>
      <c r="JR29" s="402">
        <v>0</v>
      </c>
      <c r="JS29" s="402">
        <v>0</v>
      </c>
      <c r="JT29" s="402">
        <v>0</v>
      </c>
      <c r="JU29" s="402">
        <v>0</v>
      </c>
      <c r="JV29" s="402">
        <v>0</v>
      </c>
      <c r="JW29" s="402">
        <v>0</v>
      </c>
      <c r="JX29" s="402">
        <v>0</v>
      </c>
      <c r="JY29" s="402">
        <v>131960889.60000001</v>
      </c>
      <c r="JZ29" s="402">
        <v>7975.14</v>
      </c>
      <c r="KA29" s="402">
        <v>0</v>
      </c>
      <c r="KB29" s="402">
        <v>0</v>
      </c>
      <c r="KC29" s="402">
        <v>0</v>
      </c>
      <c r="KD29" s="402">
        <v>0</v>
      </c>
      <c r="KE29" s="402">
        <v>0</v>
      </c>
      <c r="KF29" s="402">
        <v>0</v>
      </c>
      <c r="KG29" s="402">
        <v>0</v>
      </c>
      <c r="KH29" s="402">
        <v>0</v>
      </c>
      <c r="KI29" s="402">
        <v>0</v>
      </c>
      <c r="KJ29" s="402">
        <v>0</v>
      </c>
      <c r="KK29" s="402">
        <v>0</v>
      </c>
      <c r="KL29" s="402">
        <v>0</v>
      </c>
      <c r="KM29" s="402">
        <v>0</v>
      </c>
      <c r="KN29" s="402">
        <v>2204413.6559999995</v>
      </c>
      <c r="KO29" s="402">
        <v>0</v>
      </c>
      <c r="KP29" s="402">
        <v>0</v>
      </c>
      <c r="KQ29" s="402">
        <v>0</v>
      </c>
      <c r="KR29" s="402">
        <v>0</v>
      </c>
      <c r="KS29" s="402">
        <v>0</v>
      </c>
      <c r="KT29" s="402">
        <v>0</v>
      </c>
      <c r="KU29" s="402">
        <v>0</v>
      </c>
      <c r="KV29" s="402">
        <v>0</v>
      </c>
      <c r="KW29" s="402">
        <v>36436224.935999997</v>
      </c>
      <c r="KX29" s="402">
        <v>0</v>
      </c>
      <c r="KY29" s="402">
        <v>0</v>
      </c>
      <c r="KZ29" s="402">
        <v>0</v>
      </c>
      <c r="LA29" s="402">
        <v>0</v>
      </c>
      <c r="LB29" s="402">
        <v>0</v>
      </c>
      <c r="LC29" s="402">
        <v>15050306.855999999</v>
      </c>
      <c r="LD29" s="402">
        <v>0</v>
      </c>
      <c r="LE29" s="402">
        <v>555160.4879999999</v>
      </c>
      <c r="LF29" s="402">
        <v>445729.16399999993</v>
      </c>
      <c r="LG29" s="402">
        <v>616154.39999999991</v>
      </c>
      <c r="LH29" s="402">
        <v>0</v>
      </c>
      <c r="LI29" s="402">
        <v>0</v>
      </c>
      <c r="LJ29" s="402">
        <v>0</v>
      </c>
      <c r="LK29" s="402">
        <v>0</v>
      </c>
      <c r="LL29" s="402">
        <v>0</v>
      </c>
      <c r="LM29" s="402">
        <v>0</v>
      </c>
      <c r="LN29" s="402">
        <v>0</v>
      </c>
      <c r="LO29" s="402">
        <v>0</v>
      </c>
      <c r="LP29" s="402">
        <v>75354.851999999999</v>
      </c>
      <c r="LQ29" s="402">
        <v>0</v>
      </c>
      <c r="LR29" s="402">
        <v>7800</v>
      </c>
      <c r="LS29" s="402">
        <v>297384.84000000003</v>
      </c>
      <c r="LT29" s="402">
        <v>10522602.972000001</v>
      </c>
      <c r="LU29" s="402">
        <v>30347.292000000001</v>
      </c>
      <c r="LV29" s="402">
        <v>0</v>
      </c>
      <c r="LW29" s="402">
        <v>0</v>
      </c>
      <c r="LX29" s="402">
        <v>0</v>
      </c>
      <c r="LY29" s="402">
        <v>0</v>
      </c>
      <c r="LZ29" s="402">
        <v>0</v>
      </c>
      <c r="MA29" s="402">
        <v>0</v>
      </c>
      <c r="MB29" s="402">
        <v>0</v>
      </c>
      <c r="MC29" s="402">
        <v>0</v>
      </c>
      <c r="MD29" s="402">
        <v>0</v>
      </c>
      <c r="ME29" s="402">
        <v>20876049.131999999</v>
      </c>
      <c r="MF29" s="402">
        <v>0</v>
      </c>
      <c r="MG29" s="402">
        <v>0</v>
      </c>
      <c r="MH29" s="402">
        <v>0</v>
      </c>
      <c r="MI29" s="402">
        <v>0</v>
      </c>
      <c r="MJ29" s="402">
        <v>0</v>
      </c>
      <c r="MK29" s="402">
        <v>0</v>
      </c>
      <c r="ML29" s="402">
        <v>0</v>
      </c>
      <c r="MM29" s="402">
        <v>0</v>
      </c>
      <c r="MN29" s="402">
        <v>0</v>
      </c>
      <c r="MO29" s="402">
        <v>0</v>
      </c>
      <c r="MP29" s="402">
        <v>0</v>
      </c>
      <c r="MQ29" s="402">
        <v>511244391.50400007</v>
      </c>
      <c r="MR29" s="402">
        <v>0</v>
      </c>
      <c r="MS29" s="402">
        <v>0</v>
      </c>
      <c r="MT29" s="402">
        <v>0</v>
      </c>
      <c r="MU29" s="402">
        <v>0</v>
      </c>
      <c r="MV29" s="402">
        <v>0</v>
      </c>
      <c r="MW29" s="402">
        <v>0</v>
      </c>
      <c r="MX29" s="402">
        <v>0</v>
      </c>
      <c r="MY29" s="402">
        <v>0</v>
      </c>
      <c r="MZ29" s="402">
        <v>0</v>
      </c>
      <c r="NA29" s="402">
        <v>0</v>
      </c>
      <c r="NB29" s="402">
        <v>1136838177.6960003</v>
      </c>
      <c r="NC29" s="402">
        <v>0</v>
      </c>
      <c r="ND29" s="402">
        <v>0</v>
      </c>
      <c r="NE29" s="402">
        <v>0</v>
      </c>
      <c r="NF29" s="402">
        <v>0</v>
      </c>
      <c r="NG29" s="402">
        <v>0</v>
      </c>
      <c r="NH29" s="402">
        <v>0</v>
      </c>
      <c r="NI29" s="402">
        <v>0</v>
      </c>
      <c r="NJ29" s="402">
        <v>0</v>
      </c>
      <c r="NK29" s="402">
        <v>0</v>
      </c>
      <c r="NL29" s="402">
        <v>0</v>
      </c>
      <c r="NM29" s="402">
        <v>0</v>
      </c>
      <c r="NN29" s="402">
        <v>9853977.0240000002</v>
      </c>
      <c r="NO29" s="402">
        <v>0</v>
      </c>
      <c r="NP29" s="402">
        <v>0</v>
      </c>
      <c r="NQ29" s="402">
        <v>0</v>
      </c>
      <c r="NR29" s="402">
        <v>0</v>
      </c>
      <c r="NS29" s="402">
        <v>0</v>
      </c>
      <c r="NT29" s="402">
        <v>0</v>
      </c>
      <c r="NU29" s="402">
        <v>18374368.884</v>
      </c>
      <c r="NV29" s="402">
        <v>0</v>
      </c>
      <c r="NW29" s="402">
        <v>0</v>
      </c>
      <c r="NX29" s="402">
        <v>0</v>
      </c>
      <c r="NY29" s="402">
        <v>0</v>
      </c>
      <c r="NZ29" s="402">
        <v>0</v>
      </c>
      <c r="OA29" s="402">
        <v>0</v>
      </c>
      <c r="OB29" s="402">
        <v>0</v>
      </c>
      <c r="OC29" s="402">
        <v>0</v>
      </c>
      <c r="OD29" s="402">
        <v>0</v>
      </c>
      <c r="OE29" s="402">
        <v>0</v>
      </c>
      <c r="OF29" s="402">
        <v>0</v>
      </c>
      <c r="OG29" s="402">
        <v>0</v>
      </c>
      <c r="OH29" s="402">
        <v>0</v>
      </c>
      <c r="OI29" s="402">
        <v>0</v>
      </c>
      <c r="OJ29" s="402">
        <v>0</v>
      </c>
      <c r="OK29" s="402">
        <v>4636643.8560000006</v>
      </c>
      <c r="OL29" s="402">
        <v>0</v>
      </c>
      <c r="OM29" s="402">
        <v>0</v>
      </c>
      <c r="ON29" s="402">
        <v>0</v>
      </c>
      <c r="OO29" s="402">
        <v>0</v>
      </c>
      <c r="OP29" s="402">
        <v>0</v>
      </c>
      <c r="OQ29" s="402">
        <v>1582199.3399999999</v>
      </c>
      <c r="OR29" s="402">
        <v>0</v>
      </c>
      <c r="OS29" s="402">
        <v>0</v>
      </c>
      <c r="OT29" s="402">
        <v>0</v>
      </c>
      <c r="OU29" s="402">
        <v>0</v>
      </c>
      <c r="OV29" s="402">
        <v>0</v>
      </c>
      <c r="OW29" s="402">
        <v>0</v>
      </c>
      <c r="OX29" s="402">
        <v>0</v>
      </c>
      <c r="OY29" s="402">
        <v>0</v>
      </c>
      <c r="OZ29" s="402">
        <v>40795993.991999999</v>
      </c>
      <c r="PA29" s="402">
        <v>0</v>
      </c>
      <c r="PB29" s="402">
        <v>0</v>
      </c>
      <c r="PC29" s="402">
        <v>0</v>
      </c>
      <c r="PD29" s="402">
        <v>0</v>
      </c>
      <c r="PE29" s="402">
        <v>0</v>
      </c>
      <c r="PF29" s="402">
        <v>0</v>
      </c>
      <c r="PG29" s="402">
        <v>0</v>
      </c>
      <c r="PH29" s="402">
        <v>0</v>
      </c>
      <c r="PI29" s="402">
        <v>0</v>
      </c>
      <c r="PJ29" s="402">
        <v>0</v>
      </c>
      <c r="PK29" s="402">
        <v>0</v>
      </c>
      <c r="PL29" s="402">
        <v>0</v>
      </c>
      <c r="PM29" s="402">
        <v>0</v>
      </c>
      <c r="PN29" s="402">
        <v>0</v>
      </c>
      <c r="PO29" s="402">
        <v>0</v>
      </c>
      <c r="PP29" s="402">
        <v>0</v>
      </c>
      <c r="PQ29" s="402">
        <v>0</v>
      </c>
      <c r="PR29" s="402">
        <v>1336018.872</v>
      </c>
      <c r="PS29" s="402">
        <v>0</v>
      </c>
      <c r="PT29" s="402">
        <v>0</v>
      </c>
      <c r="PU29" s="402">
        <v>0</v>
      </c>
      <c r="PV29" s="402">
        <v>0</v>
      </c>
      <c r="PW29" s="402">
        <v>0</v>
      </c>
      <c r="PX29" s="402">
        <v>0</v>
      </c>
      <c r="PY29" s="402">
        <v>0</v>
      </c>
      <c r="PZ29" s="402">
        <v>0</v>
      </c>
      <c r="QA29" s="402">
        <v>0</v>
      </c>
      <c r="QB29" s="402">
        <v>0</v>
      </c>
      <c r="QC29" s="402">
        <v>0</v>
      </c>
      <c r="QD29" s="402">
        <v>0</v>
      </c>
      <c r="QE29" s="402">
        <v>0</v>
      </c>
      <c r="QF29" s="402">
        <v>0</v>
      </c>
      <c r="QG29" s="402">
        <v>0</v>
      </c>
      <c r="QH29" s="402">
        <v>0</v>
      </c>
      <c r="QI29" s="402">
        <v>0</v>
      </c>
      <c r="QJ29" s="402">
        <v>0</v>
      </c>
      <c r="QK29" s="402">
        <v>0</v>
      </c>
      <c r="QL29" s="402">
        <v>472812.01199999999</v>
      </c>
      <c r="QM29" s="402">
        <v>0</v>
      </c>
      <c r="QN29" s="402">
        <v>0</v>
      </c>
      <c r="QO29" s="402">
        <v>0</v>
      </c>
      <c r="QP29" s="402">
        <v>0</v>
      </c>
      <c r="QQ29" s="402">
        <v>0</v>
      </c>
      <c r="QR29" s="402">
        <v>241037.74800000002</v>
      </c>
      <c r="QS29" s="402">
        <v>0</v>
      </c>
      <c r="QT29" s="402">
        <v>0</v>
      </c>
      <c r="QU29" s="402">
        <v>0</v>
      </c>
      <c r="QV29" s="402">
        <v>0</v>
      </c>
      <c r="QW29" s="402">
        <v>0</v>
      </c>
      <c r="QX29" s="402">
        <v>0</v>
      </c>
      <c r="QY29" s="402">
        <v>0</v>
      </c>
      <c r="QZ29" s="402">
        <v>0</v>
      </c>
      <c r="RA29" s="402">
        <v>0</v>
      </c>
      <c r="RB29" s="402">
        <v>0</v>
      </c>
      <c r="RC29" s="402">
        <v>0</v>
      </c>
      <c r="RD29" s="402">
        <v>0</v>
      </c>
      <c r="RE29" s="402">
        <v>255215.43600000002</v>
      </c>
      <c r="RF29" s="402">
        <v>0</v>
      </c>
      <c r="RG29" s="402">
        <v>0</v>
      </c>
      <c r="RH29" s="402">
        <v>0</v>
      </c>
      <c r="RI29" s="402">
        <v>0</v>
      </c>
      <c r="RJ29" s="402">
        <v>0</v>
      </c>
      <c r="RK29" s="402">
        <v>0</v>
      </c>
      <c r="RL29" s="402">
        <v>0</v>
      </c>
      <c r="RM29" s="402">
        <v>0</v>
      </c>
      <c r="RN29" s="402">
        <v>0</v>
      </c>
      <c r="RO29" s="402">
        <v>0</v>
      </c>
      <c r="RP29" s="402">
        <v>0</v>
      </c>
      <c r="RQ29" s="402">
        <v>0</v>
      </c>
      <c r="RR29" s="402">
        <v>0</v>
      </c>
      <c r="RS29" s="402">
        <v>0</v>
      </c>
      <c r="RT29" s="402">
        <v>0</v>
      </c>
      <c r="RU29" s="402">
        <v>0</v>
      </c>
      <c r="RV29" s="402">
        <v>0</v>
      </c>
      <c r="RW29" s="402">
        <v>0</v>
      </c>
      <c r="RX29" s="402">
        <v>0</v>
      </c>
      <c r="RY29" s="402">
        <v>759601.64400000009</v>
      </c>
      <c r="RZ29" s="402">
        <v>0</v>
      </c>
      <c r="SA29" s="402">
        <v>0</v>
      </c>
      <c r="SB29" s="402">
        <v>0</v>
      </c>
      <c r="SC29" s="402">
        <v>0</v>
      </c>
      <c r="SD29" s="402">
        <v>0</v>
      </c>
      <c r="SE29" s="402">
        <v>0</v>
      </c>
      <c r="SF29" s="402">
        <v>0</v>
      </c>
      <c r="SG29" s="402">
        <v>0</v>
      </c>
      <c r="SH29" s="402">
        <v>0</v>
      </c>
      <c r="SI29" s="402">
        <v>0</v>
      </c>
      <c r="SJ29" s="402">
        <v>0</v>
      </c>
      <c r="SK29" s="402">
        <v>0</v>
      </c>
      <c r="SL29" s="402">
        <v>0</v>
      </c>
      <c r="SM29" s="402">
        <v>206255.364</v>
      </c>
      <c r="SN29" s="402">
        <v>118822.272</v>
      </c>
      <c r="SO29" s="402">
        <v>0</v>
      </c>
      <c r="SP29" s="402">
        <v>0</v>
      </c>
      <c r="SQ29" s="402">
        <v>0</v>
      </c>
      <c r="SR29" s="402">
        <v>0</v>
      </c>
      <c r="SS29" s="402">
        <v>0</v>
      </c>
      <c r="ST29" s="402">
        <v>0</v>
      </c>
      <c r="SU29" s="402">
        <v>0</v>
      </c>
      <c r="SV29" s="402">
        <v>0</v>
      </c>
      <c r="SW29" s="402">
        <v>0</v>
      </c>
      <c r="SX29" s="402">
        <v>0</v>
      </c>
      <c r="SY29" s="402">
        <v>0</v>
      </c>
      <c r="SZ29" s="402">
        <v>0</v>
      </c>
      <c r="TA29" s="402">
        <v>0</v>
      </c>
      <c r="TB29" s="402">
        <v>0</v>
      </c>
      <c r="TC29" s="402">
        <v>0</v>
      </c>
      <c r="TD29" s="402">
        <v>0</v>
      </c>
      <c r="TE29" s="402">
        <v>0</v>
      </c>
      <c r="TF29" s="402">
        <v>0</v>
      </c>
      <c r="TG29" s="402">
        <v>44160</v>
      </c>
      <c r="TH29" s="402">
        <v>0</v>
      </c>
      <c r="TI29" s="402">
        <v>0</v>
      </c>
      <c r="TJ29" s="402">
        <v>0</v>
      </c>
      <c r="TK29" s="402">
        <v>0</v>
      </c>
      <c r="TL29" s="402">
        <v>0</v>
      </c>
      <c r="TM29" s="402">
        <v>0</v>
      </c>
      <c r="TN29" s="402">
        <v>0</v>
      </c>
      <c r="TO29" s="402">
        <v>0</v>
      </c>
      <c r="TP29" s="402">
        <v>0</v>
      </c>
      <c r="TQ29" s="402">
        <v>0</v>
      </c>
      <c r="TR29" s="402">
        <v>0</v>
      </c>
      <c r="TS29" s="402">
        <v>0</v>
      </c>
      <c r="TT29" s="402">
        <v>0</v>
      </c>
      <c r="TU29" s="402">
        <v>0</v>
      </c>
      <c r="TV29" s="402">
        <v>0</v>
      </c>
      <c r="TW29" s="402">
        <v>0</v>
      </c>
      <c r="TX29" s="402">
        <v>0</v>
      </c>
      <c r="TY29" s="402">
        <v>2590659.5039999997</v>
      </c>
      <c r="TZ29" s="402">
        <v>0</v>
      </c>
      <c r="UA29" s="402">
        <v>0</v>
      </c>
      <c r="UB29" s="402">
        <v>0</v>
      </c>
      <c r="UC29" s="402">
        <v>0</v>
      </c>
      <c r="UD29" s="402">
        <v>0</v>
      </c>
      <c r="UE29" s="402">
        <v>0</v>
      </c>
      <c r="UF29" s="402">
        <v>0</v>
      </c>
      <c r="UG29" s="402">
        <v>0</v>
      </c>
      <c r="UH29" s="402">
        <v>259367.23199999996</v>
      </c>
      <c r="UI29" s="402">
        <v>0</v>
      </c>
      <c r="UJ29" s="402">
        <v>0</v>
      </c>
      <c r="UK29" s="402">
        <v>0</v>
      </c>
      <c r="UL29" s="402">
        <v>0</v>
      </c>
      <c r="UM29" s="402">
        <v>0</v>
      </c>
      <c r="UN29" s="402">
        <v>10478054.316</v>
      </c>
      <c r="UO29" s="402">
        <v>0</v>
      </c>
      <c r="UP29" s="402">
        <v>0</v>
      </c>
      <c r="UQ29" s="402">
        <v>0</v>
      </c>
      <c r="UR29" s="402">
        <v>0</v>
      </c>
      <c r="US29" s="402">
        <v>0</v>
      </c>
      <c r="UT29" s="402">
        <v>0</v>
      </c>
      <c r="UU29" s="402">
        <v>0</v>
      </c>
      <c r="UV29" s="402">
        <v>0</v>
      </c>
      <c r="UW29" s="402">
        <v>0</v>
      </c>
      <c r="UX29" s="402">
        <v>0</v>
      </c>
      <c r="UY29" s="402">
        <v>0</v>
      </c>
      <c r="UZ29" s="402">
        <v>0</v>
      </c>
      <c r="VA29" s="402">
        <v>0</v>
      </c>
      <c r="VB29" s="402">
        <v>0</v>
      </c>
      <c r="VC29" s="402">
        <v>0</v>
      </c>
      <c r="VD29" s="402">
        <v>0</v>
      </c>
      <c r="VE29" s="402">
        <v>0</v>
      </c>
      <c r="VF29" s="402">
        <v>0</v>
      </c>
      <c r="VG29" s="402">
        <v>0</v>
      </c>
      <c r="VH29" s="402">
        <v>0</v>
      </c>
      <c r="VI29" s="402">
        <v>0</v>
      </c>
      <c r="VJ29" s="402">
        <v>9251037.0720000006</v>
      </c>
      <c r="VK29" s="402">
        <v>0</v>
      </c>
      <c r="VL29" s="402">
        <v>0</v>
      </c>
      <c r="VM29" s="402">
        <v>0</v>
      </c>
      <c r="VN29" s="402">
        <v>0</v>
      </c>
      <c r="VO29" s="402">
        <v>0</v>
      </c>
      <c r="VP29" s="402">
        <v>0</v>
      </c>
      <c r="VQ29" s="402">
        <v>0</v>
      </c>
      <c r="VR29" s="402">
        <v>171.16800000000001</v>
      </c>
      <c r="VS29" s="402">
        <v>0</v>
      </c>
      <c r="VT29" s="402">
        <v>0</v>
      </c>
      <c r="VU29" s="402">
        <v>0</v>
      </c>
      <c r="VV29" s="402">
        <v>0</v>
      </c>
      <c r="VW29" s="402">
        <v>0</v>
      </c>
      <c r="VX29" s="402">
        <v>0</v>
      </c>
      <c r="VY29" s="402">
        <v>25192585.548</v>
      </c>
      <c r="VZ29" s="402">
        <v>0</v>
      </c>
      <c r="WA29" s="402">
        <v>0</v>
      </c>
      <c r="WB29" s="402">
        <v>0</v>
      </c>
      <c r="WC29" s="402">
        <v>0</v>
      </c>
      <c r="WD29" s="402">
        <v>0</v>
      </c>
      <c r="WE29" s="402">
        <v>0</v>
      </c>
      <c r="WF29" s="402">
        <v>0</v>
      </c>
      <c r="WG29" s="402">
        <v>0</v>
      </c>
      <c r="WH29" s="402">
        <v>0</v>
      </c>
      <c r="WI29" s="402">
        <v>0</v>
      </c>
      <c r="WJ29" s="402">
        <v>0</v>
      </c>
      <c r="WK29" s="402">
        <v>0</v>
      </c>
      <c r="WL29" s="402">
        <v>0</v>
      </c>
      <c r="WM29" s="402">
        <v>0</v>
      </c>
      <c r="WN29" s="402">
        <v>0</v>
      </c>
      <c r="WO29" s="402">
        <v>0</v>
      </c>
      <c r="WP29" s="402">
        <v>0</v>
      </c>
      <c r="WQ29" s="402">
        <v>0</v>
      </c>
      <c r="WR29" s="402">
        <v>0</v>
      </c>
      <c r="WS29" s="402">
        <v>307320</v>
      </c>
      <c r="WT29" s="402">
        <v>0</v>
      </c>
      <c r="WU29" s="402">
        <v>0</v>
      </c>
      <c r="WV29" s="402">
        <v>0</v>
      </c>
      <c r="WW29" s="402">
        <v>0</v>
      </c>
      <c r="WX29" s="402">
        <v>0</v>
      </c>
      <c r="WY29" s="402">
        <v>0</v>
      </c>
      <c r="WZ29" s="402">
        <v>0</v>
      </c>
      <c r="XA29" s="402">
        <v>0</v>
      </c>
      <c r="XB29" s="402">
        <v>0</v>
      </c>
      <c r="XC29" s="402">
        <v>0</v>
      </c>
      <c r="XD29" s="402">
        <v>0</v>
      </c>
      <c r="XE29" s="402">
        <v>0</v>
      </c>
      <c r="XF29" s="402">
        <v>1048700.5560000001</v>
      </c>
      <c r="XG29" s="402">
        <v>0</v>
      </c>
      <c r="XH29" s="402">
        <v>0</v>
      </c>
      <c r="XI29" s="402">
        <v>69728.819999999992</v>
      </c>
      <c r="XJ29" s="402">
        <v>0</v>
      </c>
      <c r="XK29" s="402">
        <v>0</v>
      </c>
      <c r="XL29" s="402">
        <v>0</v>
      </c>
      <c r="XM29" s="402">
        <v>0</v>
      </c>
      <c r="XN29" s="402">
        <v>0</v>
      </c>
      <c r="XO29" s="402">
        <v>0</v>
      </c>
      <c r="XP29" s="402">
        <v>0</v>
      </c>
      <c r="XQ29" s="402">
        <v>0</v>
      </c>
      <c r="XR29" s="402">
        <v>0</v>
      </c>
      <c r="XS29" s="402">
        <v>0</v>
      </c>
      <c r="XT29" s="402">
        <v>0</v>
      </c>
      <c r="XU29" s="402">
        <v>0</v>
      </c>
      <c r="XV29" s="402">
        <v>0</v>
      </c>
      <c r="XW29" s="402">
        <v>0</v>
      </c>
      <c r="XX29" s="402">
        <v>0</v>
      </c>
      <c r="XY29" s="402">
        <v>0</v>
      </c>
      <c r="XZ29" s="402">
        <v>0</v>
      </c>
      <c r="YA29" s="402">
        <v>0</v>
      </c>
      <c r="YB29" s="402">
        <v>0</v>
      </c>
      <c r="YC29" s="402">
        <v>117944.96399999999</v>
      </c>
      <c r="YD29" s="402">
        <v>0</v>
      </c>
      <c r="YE29" s="402">
        <v>0</v>
      </c>
      <c r="YF29" s="402">
        <v>0</v>
      </c>
      <c r="YG29" s="402">
        <v>0</v>
      </c>
      <c r="YH29" s="402">
        <v>0</v>
      </c>
      <c r="YI29" s="402">
        <v>0</v>
      </c>
      <c r="YJ29" s="402">
        <v>0</v>
      </c>
      <c r="YK29" s="402">
        <v>0</v>
      </c>
      <c r="YL29" s="402">
        <v>0</v>
      </c>
      <c r="YM29" s="402">
        <v>0</v>
      </c>
      <c r="YN29" s="402">
        <v>0</v>
      </c>
      <c r="YO29" s="402">
        <v>0</v>
      </c>
      <c r="YP29" s="402">
        <v>0</v>
      </c>
      <c r="YQ29" s="402">
        <v>0</v>
      </c>
      <c r="YR29" s="402">
        <v>0</v>
      </c>
      <c r="YS29" s="402">
        <v>0</v>
      </c>
      <c r="YT29" s="402">
        <v>120287636.78400001</v>
      </c>
      <c r="YU29" s="402">
        <v>0</v>
      </c>
      <c r="YV29" s="402">
        <v>0</v>
      </c>
      <c r="YW29" s="402">
        <v>0</v>
      </c>
      <c r="YX29" s="402">
        <v>0</v>
      </c>
      <c r="YY29" s="402">
        <v>0</v>
      </c>
      <c r="YZ29" s="402">
        <v>0</v>
      </c>
      <c r="ZA29" s="402">
        <v>445651.81200000003</v>
      </c>
      <c r="ZB29" s="402">
        <v>0</v>
      </c>
      <c r="ZC29" s="402">
        <v>0</v>
      </c>
      <c r="ZD29" s="402">
        <v>0</v>
      </c>
      <c r="ZE29" s="402">
        <v>0</v>
      </c>
      <c r="ZF29" s="402">
        <v>0</v>
      </c>
      <c r="ZG29" s="402">
        <v>0</v>
      </c>
      <c r="ZH29" s="402">
        <v>0</v>
      </c>
      <c r="ZI29" s="402">
        <v>0</v>
      </c>
      <c r="ZJ29" s="402">
        <v>30753673.367999997</v>
      </c>
      <c r="ZK29" s="402">
        <v>0</v>
      </c>
      <c r="ZL29" s="402">
        <v>0</v>
      </c>
      <c r="ZM29" s="402">
        <v>0</v>
      </c>
      <c r="ZN29" s="402">
        <v>0</v>
      </c>
      <c r="ZO29" s="402">
        <v>0</v>
      </c>
      <c r="ZP29" s="402">
        <v>0</v>
      </c>
      <c r="ZQ29" s="402">
        <v>0</v>
      </c>
      <c r="ZR29" s="402">
        <v>0</v>
      </c>
      <c r="ZS29" s="402">
        <v>0</v>
      </c>
      <c r="ZT29" s="402">
        <v>0</v>
      </c>
      <c r="ZU29" s="402">
        <v>0</v>
      </c>
      <c r="ZV29" s="402">
        <v>0</v>
      </c>
      <c r="ZW29" s="402">
        <v>0</v>
      </c>
      <c r="ZX29" s="402">
        <v>0</v>
      </c>
      <c r="ZY29" s="402">
        <v>0</v>
      </c>
      <c r="ZZ29" s="402">
        <v>0</v>
      </c>
      <c r="AAA29" s="402">
        <v>0</v>
      </c>
      <c r="AAB29" s="402">
        <v>47.712000000000003</v>
      </c>
      <c r="AAC29" s="402">
        <v>910.80000000000007</v>
      </c>
      <c r="AAD29" s="402">
        <v>0</v>
      </c>
      <c r="AAE29" s="402">
        <v>0</v>
      </c>
      <c r="AAF29" s="402">
        <v>67204.02</v>
      </c>
      <c r="AAG29" s="402">
        <v>0</v>
      </c>
      <c r="AAH29" s="402">
        <v>0</v>
      </c>
      <c r="AAI29" s="402">
        <v>0</v>
      </c>
      <c r="AAJ29" s="402">
        <v>0</v>
      </c>
      <c r="AAK29" s="402">
        <v>0</v>
      </c>
      <c r="AAL29" s="402">
        <v>0</v>
      </c>
      <c r="AAM29" s="402">
        <v>25448054.508000001</v>
      </c>
      <c r="AAN29" s="402">
        <v>0</v>
      </c>
      <c r="AAO29" s="402">
        <v>0</v>
      </c>
      <c r="AAP29" s="402">
        <v>0</v>
      </c>
      <c r="AAQ29" s="402">
        <v>0</v>
      </c>
      <c r="AAR29" s="402">
        <v>0</v>
      </c>
      <c r="AAS29" s="402">
        <v>0</v>
      </c>
      <c r="AAT29" s="402">
        <v>0</v>
      </c>
      <c r="AAU29" s="402">
        <v>0</v>
      </c>
      <c r="AAV29" s="402">
        <v>0</v>
      </c>
      <c r="AAW29" s="402">
        <v>0</v>
      </c>
      <c r="AAX29" s="402">
        <v>0</v>
      </c>
      <c r="AAY29" s="402">
        <v>0</v>
      </c>
      <c r="AAZ29" s="402">
        <v>0</v>
      </c>
      <c r="ABA29" s="402">
        <v>0</v>
      </c>
      <c r="ABB29" s="402">
        <v>0</v>
      </c>
      <c r="ABC29" s="402">
        <v>0</v>
      </c>
      <c r="ABD29" s="402">
        <v>0</v>
      </c>
      <c r="ABE29" s="402">
        <v>0</v>
      </c>
      <c r="ABF29" s="402">
        <v>0</v>
      </c>
      <c r="ABG29" s="402">
        <v>0</v>
      </c>
      <c r="ABH29" s="402">
        <v>0</v>
      </c>
      <c r="ABI29" s="402">
        <v>0</v>
      </c>
      <c r="ABJ29" s="402">
        <v>0</v>
      </c>
      <c r="ABK29" s="402">
        <v>0</v>
      </c>
      <c r="ABL29" s="402">
        <v>0</v>
      </c>
      <c r="ABM29" s="402">
        <v>230096.00400000002</v>
      </c>
      <c r="ABN29" s="402">
        <v>0</v>
      </c>
      <c r="ABO29" s="402">
        <v>0</v>
      </c>
      <c r="ABP29" s="402">
        <v>0</v>
      </c>
      <c r="ABQ29" s="402">
        <v>0</v>
      </c>
      <c r="ABR29" s="402">
        <v>0</v>
      </c>
      <c r="ABS29" s="402">
        <v>0</v>
      </c>
      <c r="ABT29" s="402">
        <v>0</v>
      </c>
      <c r="ABU29" s="402">
        <v>0</v>
      </c>
      <c r="ABV29" s="402">
        <v>278146.96799999999</v>
      </c>
      <c r="ABW29" s="402">
        <v>0</v>
      </c>
      <c r="ABX29" s="402">
        <v>0</v>
      </c>
      <c r="ABY29" s="402">
        <v>0</v>
      </c>
      <c r="ABZ29" s="402">
        <v>0</v>
      </c>
      <c r="ACA29" s="402">
        <v>0</v>
      </c>
      <c r="ACB29" s="402">
        <v>0</v>
      </c>
      <c r="ACC29" s="402">
        <v>0</v>
      </c>
      <c r="ACD29" s="402">
        <v>0</v>
      </c>
      <c r="ACE29" s="402">
        <v>0</v>
      </c>
      <c r="ACF29" s="402">
        <v>0</v>
      </c>
      <c r="ACG29" s="402">
        <v>15400800</v>
      </c>
      <c r="ACH29" s="402">
        <v>0</v>
      </c>
      <c r="ACI29" s="402">
        <v>0</v>
      </c>
      <c r="ACJ29" s="402">
        <v>0</v>
      </c>
      <c r="ACK29" s="402">
        <v>0</v>
      </c>
      <c r="ACL29" s="402">
        <v>0</v>
      </c>
      <c r="ACM29" s="402">
        <v>0</v>
      </c>
      <c r="ACN29" s="402">
        <v>0</v>
      </c>
      <c r="ACO29" s="402">
        <v>0</v>
      </c>
      <c r="ACP29" s="402">
        <v>0</v>
      </c>
      <c r="ACQ29" s="402">
        <v>0</v>
      </c>
      <c r="ACR29" s="402">
        <v>0</v>
      </c>
      <c r="ACS29" s="402">
        <v>0</v>
      </c>
      <c r="ACT29" s="402">
        <v>0</v>
      </c>
      <c r="ACU29" s="402">
        <v>0</v>
      </c>
      <c r="ACV29" s="402">
        <v>0</v>
      </c>
      <c r="ACW29" s="402">
        <v>0</v>
      </c>
      <c r="ACX29" s="402">
        <v>0</v>
      </c>
      <c r="ACY29" s="402">
        <v>0</v>
      </c>
      <c r="ACZ29" s="402">
        <v>0</v>
      </c>
      <c r="ADA29" s="402">
        <v>0</v>
      </c>
      <c r="ADB29" s="402">
        <v>0</v>
      </c>
      <c r="ADC29" s="402">
        <v>0</v>
      </c>
      <c r="ADD29" s="402">
        <v>1867708.8720000002</v>
      </c>
      <c r="ADE29" s="402">
        <v>19053489.66</v>
      </c>
      <c r="ADF29" s="402">
        <v>0</v>
      </c>
      <c r="ADG29" s="402">
        <v>0</v>
      </c>
      <c r="ADH29" s="402">
        <v>0</v>
      </c>
      <c r="ADI29" s="402">
        <v>0</v>
      </c>
      <c r="ADJ29" s="402">
        <v>0</v>
      </c>
      <c r="ADK29" s="402">
        <v>0</v>
      </c>
      <c r="ADL29" s="402">
        <v>0</v>
      </c>
      <c r="ADM29" s="402">
        <v>46455522.227999993</v>
      </c>
      <c r="ADN29" s="402">
        <v>0</v>
      </c>
      <c r="ADO29" s="402">
        <v>0</v>
      </c>
      <c r="ADP29" s="402">
        <v>38774350.776000001</v>
      </c>
      <c r="ADQ29" s="402">
        <v>0</v>
      </c>
      <c r="ADR29" s="402">
        <v>0</v>
      </c>
      <c r="ADS29" s="402">
        <v>0</v>
      </c>
      <c r="ADT29" s="402">
        <v>0</v>
      </c>
      <c r="ADU29" s="402">
        <v>2044710.6239999998</v>
      </c>
      <c r="ADV29" s="402">
        <v>708499.77600000007</v>
      </c>
      <c r="ADW29" s="402">
        <v>0</v>
      </c>
      <c r="ADX29" s="402">
        <v>0</v>
      </c>
      <c r="ADY29" s="402">
        <v>0</v>
      </c>
      <c r="ADZ29" s="402">
        <v>0</v>
      </c>
      <c r="AEA29" s="402">
        <v>0</v>
      </c>
      <c r="AEB29" s="402">
        <v>0</v>
      </c>
      <c r="AEC29" s="402">
        <v>0</v>
      </c>
      <c r="AED29" s="402">
        <v>0</v>
      </c>
      <c r="AEE29" s="402">
        <v>0</v>
      </c>
      <c r="AEF29" s="402">
        <v>0</v>
      </c>
      <c r="AEG29" s="402">
        <v>0</v>
      </c>
      <c r="AEH29" s="402">
        <v>0</v>
      </c>
      <c r="AEI29" s="402">
        <v>0</v>
      </c>
      <c r="AEJ29" s="402">
        <v>0</v>
      </c>
      <c r="AEK29" s="402">
        <v>0</v>
      </c>
      <c r="AEL29" s="402">
        <v>0</v>
      </c>
      <c r="AEM29" s="402">
        <v>0</v>
      </c>
      <c r="AEN29" s="402">
        <v>0</v>
      </c>
      <c r="AEO29" s="402">
        <v>15762485.664000001</v>
      </c>
      <c r="AEP29" s="402">
        <v>0</v>
      </c>
      <c r="AEQ29" s="402">
        <v>0</v>
      </c>
      <c r="AER29" s="402">
        <v>0</v>
      </c>
      <c r="AES29" s="402">
        <v>0</v>
      </c>
      <c r="AET29" s="402">
        <v>0</v>
      </c>
      <c r="AEU29" s="402">
        <v>0</v>
      </c>
      <c r="AEV29" s="402">
        <v>0</v>
      </c>
      <c r="AEW29" s="402">
        <v>0</v>
      </c>
      <c r="AEX29" s="402">
        <v>0</v>
      </c>
      <c r="AEY29" s="402">
        <v>639.16799999999989</v>
      </c>
      <c r="AEZ29" s="402">
        <v>2017528.9320000003</v>
      </c>
      <c r="AFA29" s="402">
        <v>0</v>
      </c>
      <c r="AFB29" s="402">
        <v>0</v>
      </c>
      <c r="AFC29" s="402">
        <v>0</v>
      </c>
      <c r="AFD29" s="402">
        <v>0</v>
      </c>
      <c r="AFE29" s="402">
        <v>0</v>
      </c>
      <c r="AFF29" s="402">
        <v>0</v>
      </c>
      <c r="AFG29" s="402">
        <v>0</v>
      </c>
      <c r="AFH29" s="402">
        <v>0</v>
      </c>
      <c r="AFI29" s="402">
        <v>0</v>
      </c>
      <c r="AFJ29" s="402">
        <v>0</v>
      </c>
      <c r="AFK29" s="402">
        <v>0</v>
      </c>
      <c r="AFL29" s="402">
        <v>25800</v>
      </c>
      <c r="AFM29" s="402">
        <v>0</v>
      </c>
      <c r="AFN29" s="402">
        <v>0</v>
      </c>
      <c r="AFO29" s="402">
        <v>0</v>
      </c>
      <c r="AFP29" s="402">
        <v>0</v>
      </c>
      <c r="AFQ29" s="402">
        <v>0</v>
      </c>
      <c r="AFR29" s="402">
        <v>0</v>
      </c>
      <c r="AFS29" s="402">
        <v>0</v>
      </c>
      <c r="AFT29" s="402">
        <v>0</v>
      </c>
      <c r="AFU29" s="402">
        <v>0</v>
      </c>
      <c r="AFV29" s="402">
        <v>0</v>
      </c>
      <c r="AFW29" s="402">
        <v>0</v>
      </c>
      <c r="AFX29" s="402">
        <v>23768658.312000006</v>
      </c>
      <c r="AFY29" s="402">
        <v>0</v>
      </c>
      <c r="AFZ29" s="402">
        <v>0</v>
      </c>
      <c r="AGA29" s="402">
        <v>0</v>
      </c>
      <c r="AGB29" s="402">
        <v>0</v>
      </c>
      <c r="AGC29" s="402">
        <v>0</v>
      </c>
      <c r="AGD29" s="402">
        <v>0</v>
      </c>
      <c r="AGE29" s="402">
        <v>0</v>
      </c>
      <c r="AGF29" s="402">
        <v>0</v>
      </c>
      <c r="AGG29" s="402">
        <v>0</v>
      </c>
      <c r="AGH29" s="402">
        <v>0</v>
      </c>
      <c r="AGI29" s="402">
        <v>7603554.6960000005</v>
      </c>
      <c r="AGJ29" s="402">
        <v>11028.755999999999</v>
      </c>
      <c r="AGK29" s="402">
        <v>0</v>
      </c>
      <c r="AGL29" s="402">
        <v>0</v>
      </c>
      <c r="AGM29" s="402">
        <v>0</v>
      </c>
      <c r="AGN29" s="402">
        <v>0</v>
      </c>
      <c r="AGO29" s="402">
        <v>0</v>
      </c>
      <c r="AGP29" s="402">
        <v>0</v>
      </c>
      <c r="AGQ29" s="402">
        <v>22112925.539999999</v>
      </c>
      <c r="AGR29" s="402">
        <v>12524400</v>
      </c>
      <c r="AGS29" s="402">
        <v>0</v>
      </c>
      <c r="AGT29" s="402">
        <v>0</v>
      </c>
      <c r="AGU29" s="402">
        <v>0</v>
      </c>
      <c r="AGV29" s="402">
        <v>0</v>
      </c>
      <c r="AGW29" s="402">
        <v>0</v>
      </c>
      <c r="AGX29" s="402">
        <v>0</v>
      </c>
      <c r="AGY29" s="402">
        <v>0</v>
      </c>
      <c r="AGZ29" s="402">
        <v>0</v>
      </c>
      <c r="AHA29" s="402">
        <v>0</v>
      </c>
      <c r="AHB29" s="402">
        <v>0</v>
      </c>
      <c r="AHC29" s="402">
        <v>0</v>
      </c>
      <c r="AHD29" s="402">
        <v>0</v>
      </c>
      <c r="AHE29" s="402">
        <v>0</v>
      </c>
      <c r="AHF29" s="402">
        <v>0</v>
      </c>
      <c r="AHG29" s="402">
        <v>0</v>
      </c>
      <c r="AHH29" s="402">
        <v>1810783.5959999999</v>
      </c>
      <c r="AHI29" s="402">
        <v>0</v>
      </c>
      <c r="AHJ29" s="402">
        <v>0</v>
      </c>
      <c r="AHK29" s="402">
        <v>0</v>
      </c>
      <c r="AHL29" s="402">
        <v>0</v>
      </c>
      <c r="AHM29" s="402">
        <v>0</v>
      </c>
      <c r="AHN29" s="402">
        <v>0</v>
      </c>
    </row>
    <row r="30" spans="1:902">
      <c r="B30" s="401" t="s">
        <v>666</v>
      </c>
      <c r="C30" s="407">
        <f>SUM(C15:C29)</f>
        <v>3106183308.7800002</v>
      </c>
      <c r="D30" s="407">
        <f t="shared" ref="D30:BO30" si="0">SUM(D15:D29)</f>
        <v>492171967.72799999</v>
      </c>
      <c r="E30" s="407">
        <f t="shared" si="0"/>
        <v>107425702.48799999</v>
      </c>
      <c r="F30" s="407">
        <f t="shared" si="0"/>
        <v>189356938.06799999</v>
      </c>
      <c r="G30" s="407">
        <f t="shared" si="0"/>
        <v>136950573.396</v>
      </c>
      <c r="H30" s="407">
        <f t="shared" si="0"/>
        <v>159017754.99600002</v>
      </c>
      <c r="I30" s="407">
        <f t="shared" si="0"/>
        <v>62470881.983999997</v>
      </c>
      <c r="J30" s="407">
        <f t="shared" si="0"/>
        <v>538615046.12400007</v>
      </c>
      <c r="K30" s="407">
        <f t="shared" si="0"/>
        <v>218402885.84399998</v>
      </c>
      <c r="L30" s="407">
        <f t="shared" si="0"/>
        <v>103676762.52000001</v>
      </c>
      <c r="M30" s="407">
        <f t="shared" si="0"/>
        <v>405575809.59600002</v>
      </c>
      <c r="N30" s="407">
        <f t="shared" si="0"/>
        <v>135820891.176</v>
      </c>
      <c r="O30" s="407">
        <f t="shared" si="0"/>
        <v>377568930.85200006</v>
      </c>
      <c r="P30" s="407">
        <f t="shared" si="0"/>
        <v>204316212.80400005</v>
      </c>
      <c r="Q30" s="407">
        <f t="shared" si="0"/>
        <v>131792704.22400002</v>
      </c>
      <c r="R30" s="407">
        <f t="shared" si="0"/>
        <v>76814523.983999997</v>
      </c>
      <c r="S30" s="407">
        <f t="shared" si="0"/>
        <v>148682157.95999998</v>
      </c>
      <c r="T30" s="407">
        <f t="shared" si="0"/>
        <v>154304309.352</v>
      </c>
      <c r="U30" s="407">
        <f t="shared" si="0"/>
        <v>78627312.467999995</v>
      </c>
      <c r="V30" s="407">
        <f t="shared" si="0"/>
        <v>107139470.72400001</v>
      </c>
      <c r="W30" s="407">
        <f t="shared" si="0"/>
        <v>95077047.528000042</v>
      </c>
      <c r="X30" s="407">
        <f t="shared" si="0"/>
        <v>79206994.524000004</v>
      </c>
      <c r="Y30" s="407">
        <f t="shared" si="0"/>
        <v>70526649.288000003</v>
      </c>
      <c r="Z30" s="407">
        <f t="shared" si="0"/>
        <v>52439485.295999996</v>
      </c>
      <c r="AA30" s="407">
        <f t="shared" si="0"/>
        <v>6010488010.2839994</v>
      </c>
      <c r="AB30" s="407">
        <f t="shared" si="0"/>
        <v>199862356.692</v>
      </c>
      <c r="AC30" s="407">
        <f t="shared" si="0"/>
        <v>296459495.088</v>
      </c>
      <c r="AD30" s="407">
        <f t="shared" si="0"/>
        <v>93832113.539999992</v>
      </c>
      <c r="AE30" s="407">
        <f t="shared" si="0"/>
        <v>405990049.40400004</v>
      </c>
      <c r="AF30" s="407">
        <f t="shared" si="0"/>
        <v>141181783.20000002</v>
      </c>
      <c r="AG30" s="407">
        <f t="shared" si="0"/>
        <v>329348619.69599998</v>
      </c>
      <c r="AH30" s="407">
        <f t="shared" si="0"/>
        <v>187818287.18400002</v>
      </c>
      <c r="AI30" s="407">
        <f t="shared" si="0"/>
        <v>185510677.58400002</v>
      </c>
      <c r="AJ30" s="407">
        <f t="shared" si="0"/>
        <v>147586608.98399997</v>
      </c>
      <c r="AK30" s="407">
        <f t="shared" si="0"/>
        <v>95852080.283999994</v>
      </c>
      <c r="AL30" s="407">
        <f t="shared" si="0"/>
        <v>106101931.18799999</v>
      </c>
      <c r="AM30" s="407">
        <f t="shared" si="0"/>
        <v>119703674.25600001</v>
      </c>
      <c r="AN30" s="407">
        <f t="shared" si="0"/>
        <v>106508408.43599999</v>
      </c>
      <c r="AO30" s="407">
        <f t="shared" si="0"/>
        <v>91777021.884000018</v>
      </c>
      <c r="AP30" s="407">
        <f t="shared" si="0"/>
        <v>241021270.03200001</v>
      </c>
      <c r="AQ30" s="407">
        <f t="shared" si="0"/>
        <v>229106838.912</v>
      </c>
      <c r="AR30" s="407">
        <f t="shared" si="0"/>
        <v>47792043.192000002</v>
      </c>
      <c r="AS30" s="407">
        <f t="shared" si="0"/>
        <v>1185170336.4719996</v>
      </c>
      <c r="AT30" s="407">
        <f t="shared" si="0"/>
        <v>150674077.81199998</v>
      </c>
      <c r="AU30" s="407">
        <f t="shared" si="0"/>
        <v>128195668.32000001</v>
      </c>
      <c r="AV30" s="407">
        <f t="shared" si="0"/>
        <v>163601217</v>
      </c>
      <c r="AW30" s="407">
        <f t="shared" si="0"/>
        <v>127491123.47999999</v>
      </c>
      <c r="AX30" s="407">
        <f t="shared" si="0"/>
        <v>104983949.16</v>
      </c>
      <c r="AY30" s="407">
        <f t="shared" si="0"/>
        <v>78217816.307999998</v>
      </c>
      <c r="AZ30" s="407">
        <f t="shared" si="0"/>
        <v>127250119.58399999</v>
      </c>
      <c r="BA30" s="407">
        <f t="shared" si="0"/>
        <v>455721187.65600002</v>
      </c>
      <c r="BB30" s="407">
        <f t="shared" si="0"/>
        <v>87688248.671999991</v>
      </c>
      <c r="BC30" s="407">
        <f t="shared" si="0"/>
        <v>130346319.63599999</v>
      </c>
      <c r="BD30" s="407">
        <f t="shared" si="0"/>
        <v>242977680.11999995</v>
      </c>
      <c r="BE30" s="407">
        <f t="shared" si="0"/>
        <v>81698073.371999979</v>
      </c>
      <c r="BF30" s="407">
        <f t="shared" si="0"/>
        <v>79544753.291999996</v>
      </c>
      <c r="BG30" s="407">
        <f t="shared" si="0"/>
        <v>74760797.471999988</v>
      </c>
      <c r="BH30" s="407">
        <f t="shared" si="0"/>
        <v>1217408687.664</v>
      </c>
      <c r="BI30" s="407">
        <f t="shared" si="0"/>
        <v>54091782.743999995</v>
      </c>
      <c r="BJ30" s="407">
        <f t="shared" si="0"/>
        <v>47906561.868000001</v>
      </c>
      <c r="BK30" s="407">
        <f t="shared" si="0"/>
        <v>77340610.092000008</v>
      </c>
      <c r="BL30" s="407">
        <f t="shared" si="0"/>
        <v>137324999.10000002</v>
      </c>
      <c r="BM30" s="407">
        <f t="shared" si="0"/>
        <v>181999640.95200002</v>
      </c>
      <c r="BN30" s="407">
        <f t="shared" si="0"/>
        <v>61077061.716000006</v>
      </c>
      <c r="BO30" s="407">
        <f t="shared" si="0"/>
        <v>80156900.951999992</v>
      </c>
      <c r="BP30" s="407">
        <f t="shared" ref="BP30:EA30" si="1">SUM(BP15:BP29)</f>
        <v>55272282.695999995</v>
      </c>
      <c r="BQ30" s="407">
        <f t="shared" si="1"/>
        <v>55742416.835999995</v>
      </c>
      <c r="BR30" s="407">
        <f t="shared" si="1"/>
        <v>47117642.268000014</v>
      </c>
      <c r="BS30" s="407">
        <f t="shared" si="1"/>
        <v>43716776.484000005</v>
      </c>
      <c r="BT30" s="407">
        <f t="shared" si="1"/>
        <v>292634273.56800002</v>
      </c>
      <c r="BU30" s="407">
        <f t="shared" si="1"/>
        <v>46359999.575999998</v>
      </c>
      <c r="BV30" s="407">
        <f t="shared" si="1"/>
        <v>56794393.692000002</v>
      </c>
      <c r="BW30" s="407">
        <f t="shared" si="1"/>
        <v>1028660230.62</v>
      </c>
      <c r="BX30" s="407">
        <f t="shared" si="1"/>
        <v>915519683.42399979</v>
      </c>
      <c r="BY30" s="407">
        <f t="shared" si="1"/>
        <v>133894378.95599997</v>
      </c>
      <c r="BZ30" s="407">
        <f t="shared" si="1"/>
        <v>81182595.840000004</v>
      </c>
      <c r="CA30" s="407">
        <f t="shared" si="1"/>
        <v>164250519.588</v>
      </c>
      <c r="CB30" s="407">
        <f t="shared" si="1"/>
        <v>136571824.91999999</v>
      </c>
      <c r="CC30" s="407">
        <f t="shared" si="1"/>
        <v>98599219.992000014</v>
      </c>
      <c r="CD30" s="407">
        <f t="shared" si="1"/>
        <v>14298487.992000001</v>
      </c>
      <c r="CE30" s="407">
        <f t="shared" si="1"/>
        <v>11387204.723999999</v>
      </c>
      <c r="CF30" s="407">
        <f t="shared" si="1"/>
        <v>3753333232.9920001</v>
      </c>
      <c r="CG30" s="407">
        <f t="shared" si="1"/>
        <v>134587448.05199999</v>
      </c>
      <c r="CH30" s="407">
        <f t="shared" si="1"/>
        <v>294170192.83199996</v>
      </c>
      <c r="CI30" s="407">
        <f t="shared" si="1"/>
        <v>96698766.456</v>
      </c>
      <c r="CJ30" s="407">
        <f t="shared" si="1"/>
        <v>126526296.876</v>
      </c>
      <c r="CK30" s="407">
        <f t="shared" si="1"/>
        <v>122129921.448</v>
      </c>
      <c r="CL30" s="407">
        <f t="shared" si="1"/>
        <v>114189699.36</v>
      </c>
      <c r="CM30" s="407">
        <f t="shared" si="1"/>
        <v>207141169.81200001</v>
      </c>
      <c r="CN30" s="407">
        <f t="shared" si="1"/>
        <v>59207957.508000001</v>
      </c>
      <c r="CO30" s="407">
        <f t="shared" si="1"/>
        <v>141173090.34</v>
      </c>
      <c r="CP30" s="407">
        <f t="shared" si="1"/>
        <v>90751828.980000004</v>
      </c>
      <c r="CQ30" s="407">
        <f t="shared" si="1"/>
        <v>134841194.28</v>
      </c>
      <c r="CR30" s="407">
        <f t="shared" si="1"/>
        <v>95067597.731999993</v>
      </c>
      <c r="CS30" s="407">
        <f t="shared" si="1"/>
        <v>1074887783.9520001</v>
      </c>
      <c r="CT30" s="407">
        <f t="shared" si="1"/>
        <v>96553788.491999999</v>
      </c>
      <c r="CU30" s="407">
        <f t="shared" si="1"/>
        <v>117109729.63199998</v>
      </c>
      <c r="CV30" s="407">
        <f t="shared" si="1"/>
        <v>201855135.28800005</v>
      </c>
      <c r="CW30" s="407">
        <f t="shared" si="1"/>
        <v>79941312</v>
      </c>
      <c r="CX30" s="407">
        <f t="shared" si="1"/>
        <v>184059682.14000002</v>
      </c>
      <c r="CY30" s="407">
        <f t="shared" si="1"/>
        <v>84271340.376000002</v>
      </c>
      <c r="CZ30" s="407">
        <f t="shared" si="1"/>
        <v>53377742.592</v>
      </c>
      <c r="DA30" s="407">
        <f t="shared" si="1"/>
        <v>1138556040.0119998</v>
      </c>
      <c r="DB30" s="407">
        <f t="shared" si="1"/>
        <v>157869993.33600003</v>
      </c>
      <c r="DC30" s="407">
        <f t="shared" si="1"/>
        <v>381625954.45200002</v>
      </c>
      <c r="DD30" s="407">
        <f t="shared" si="1"/>
        <v>460559363.95200008</v>
      </c>
      <c r="DE30" s="407">
        <f t="shared" si="1"/>
        <v>132931513.06800002</v>
      </c>
      <c r="DF30" s="407">
        <f t="shared" si="1"/>
        <v>193002442.23599994</v>
      </c>
      <c r="DG30" s="407">
        <f t="shared" si="1"/>
        <v>168373349.12399998</v>
      </c>
      <c r="DH30" s="407">
        <f t="shared" si="1"/>
        <v>51204133.355999991</v>
      </c>
      <c r="DI30" s="407">
        <f t="shared" si="1"/>
        <v>98006896.691999972</v>
      </c>
      <c r="DJ30" s="407">
        <f t="shared" si="1"/>
        <v>94773196.16399999</v>
      </c>
      <c r="DK30" s="407">
        <f t="shared" si="1"/>
        <v>222829289.16000003</v>
      </c>
      <c r="DL30" s="407">
        <f t="shared" si="1"/>
        <v>681939153.69599998</v>
      </c>
      <c r="DM30" s="407">
        <f t="shared" si="1"/>
        <v>989243599.42800021</v>
      </c>
      <c r="DN30" s="407">
        <f t="shared" si="1"/>
        <v>126062381.40000001</v>
      </c>
      <c r="DO30" s="407">
        <f t="shared" si="1"/>
        <v>102256773.228</v>
      </c>
      <c r="DP30" s="407">
        <f t="shared" si="1"/>
        <v>229486248.09600002</v>
      </c>
      <c r="DQ30" s="407">
        <f t="shared" si="1"/>
        <v>199813999.87200001</v>
      </c>
      <c r="DR30" s="407">
        <f t="shared" si="1"/>
        <v>188921257.22399998</v>
      </c>
      <c r="DS30" s="407">
        <f t="shared" si="1"/>
        <v>226012542.98399997</v>
      </c>
      <c r="DT30" s="407">
        <f t="shared" si="1"/>
        <v>78846365.964000002</v>
      </c>
      <c r="DU30" s="407">
        <f t="shared" si="1"/>
        <v>3555616958.2320004</v>
      </c>
      <c r="DV30" s="407">
        <f t="shared" si="1"/>
        <v>118496146.21200004</v>
      </c>
      <c r="DW30" s="407">
        <f t="shared" si="1"/>
        <v>196982084.64000002</v>
      </c>
      <c r="DX30" s="407">
        <f t="shared" si="1"/>
        <v>156007013.90400001</v>
      </c>
      <c r="DY30" s="407">
        <f t="shared" si="1"/>
        <v>182950432.07999998</v>
      </c>
      <c r="DZ30" s="407">
        <f t="shared" si="1"/>
        <v>130230336.18000001</v>
      </c>
      <c r="EA30" s="407">
        <f t="shared" si="1"/>
        <v>284343760.86000001</v>
      </c>
      <c r="EB30" s="407">
        <f t="shared" ref="EB30:GM30" si="2">SUM(EB15:EB29)</f>
        <v>139441587.99599999</v>
      </c>
      <c r="EC30" s="407">
        <f t="shared" si="2"/>
        <v>255184095.90000001</v>
      </c>
      <c r="ED30" s="407">
        <f t="shared" si="2"/>
        <v>718991054.71200001</v>
      </c>
      <c r="EE30" s="407">
        <f t="shared" si="2"/>
        <v>573222324.21599984</v>
      </c>
      <c r="EF30" s="407">
        <f t="shared" si="2"/>
        <v>110600961.86400002</v>
      </c>
      <c r="EG30" s="407">
        <f t="shared" si="2"/>
        <v>128508115.72799999</v>
      </c>
      <c r="EH30" s="407">
        <f t="shared" si="2"/>
        <v>123415494.55200002</v>
      </c>
      <c r="EI30" s="407">
        <f t="shared" si="2"/>
        <v>167793417.81600001</v>
      </c>
      <c r="EJ30" s="407">
        <f t="shared" si="2"/>
        <v>241221536.61600003</v>
      </c>
      <c r="EK30" s="407">
        <f t="shared" si="2"/>
        <v>77818159.547999993</v>
      </c>
      <c r="EL30" s="407">
        <f t="shared" si="2"/>
        <v>112467334.06799999</v>
      </c>
      <c r="EM30" s="407">
        <f t="shared" si="2"/>
        <v>1940681115.3719997</v>
      </c>
      <c r="EN30" s="407">
        <f t="shared" si="2"/>
        <v>113299791.93600003</v>
      </c>
      <c r="EO30" s="407">
        <f t="shared" si="2"/>
        <v>115599272.472</v>
      </c>
      <c r="EP30" s="407">
        <f t="shared" si="2"/>
        <v>109364613.42000002</v>
      </c>
      <c r="EQ30" s="407">
        <f t="shared" si="2"/>
        <v>64539750.000000007</v>
      </c>
      <c r="ER30" s="407">
        <f t="shared" si="2"/>
        <v>57040260.024000004</v>
      </c>
      <c r="ES30" s="407">
        <f t="shared" si="2"/>
        <v>176771719.04399997</v>
      </c>
      <c r="ET30" s="407">
        <f t="shared" si="2"/>
        <v>151627407.03600001</v>
      </c>
      <c r="EU30" s="407">
        <f t="shared" si="2"/>
        <v>105908068.27199998</v>
      </c>
      <c r="EV30" s="407">
        <f t="shared" si="2"/>
        <v>1139040313.2479999</v>
      </c>
      <c r="EW30" s="407">
        <f t="shared" si="2"/>
        <v>55346668.764000013</v>
      </c>
      <c r="EX30" s="407">
        <f t="shared" si="2"/>
        <v>108300342.18000001</v>
      </c>
      <c r="EY30" s="407">
        <f t="shared" si="2"/>
        <v>154278370.96799996</v>
      </c>
      <c r="EZ30" s="407">
        <f t="shared" si="2"/>
        <v>211961392.57199997</v>
      </c>
      <c r="FA30" s="407">
        <f t="shared" si="2"/>
        <v>191172889.248</v>
      </c>
      <c r="FB30" s="407">
        <f t="shared" si="2"/>
        <v>154491516.19199997</v>
      </c>
      <c r="FC30" s="407">
        <f t="shared" si="2"/>
        <v>94138959.240000039</v>
      </c>
      <c r="FD30" s="407">
        <f t="shared" si="2"/>
        <v>87413841.11999999</v>
      </c>
      <c r="FE30" s="407">
        <f t="shared" si="2"/>
        <v>72589222.811999992</v>
      </c>
      <c r="FF30" s="407">
        <f t="shared" si="2"/>
        <v>78997479.708000004</v>
      </c>
      <c r="FG30" s="407">
        <f t="shared" si="2"/>
        <v>55474016.267999992</v>
      </c>
      <c r="FH30" s="407">
        <f t="shared" si="2"/>
        <v>957976825.86000001</v>
      </c>
      <c r="FI30" s="407">
        <f t="shared" si="2"/>
        <v>83459195.579999998</v>
      </c>
      <c r="FJ30" s="407">
        <f t="shared" si="2"/>
        <v>92598213.960000008</v>
      </c>
      <c r="FK30" s="407">
        <f t="shared" si="2"/>
        <v>90086612.232000008</v>
      </c>
      <c r="FL30" s="407">
        <f t="shared" si="2"/>
        <v>143541127.84799999</v>
      </c>
      <c r="FM30" s="407">
        <f t="shared" si="2"/>
        <v>130337075.96400002</v>
      </c>
      <c r="FN30" s="407">
        <f t="shared" si="2"/>
        <v>51347725.139999993</v>
      </c>
      <c r="FO30" s="407">
        <f t="shared" si="2"/>
        <v>26616889.223999999</v>
      </c>
      <c r="FP30" s="407">
        <f t="shared" si="2"/>
        <v>2095323934.7639997</v>
      </c>
      <c r="FQ30" s="407">
        <f t="shared" si="2"/>
        <v>92043712.62000002</v>
      </c>
      <c r="FR30" s="407">
        <f t="shared" si="2"/>
        <v>165871583.796</v>
      </c>
      <c r="FS30" s="407">
        <f t="shared" si="2"/>
        <v>133085913.19199999</v>
      </c>
      <c r="FT30" s="407">
        <f t="shared" si="2"/>
        <v>188658973.68000001</v>
      </c>
      <c r="FU30" s="407">
        <f t="shared" si="2"/>
        <v>102064992.06</v>
      </c>
      <c r="FV30" s="407">
        <f t="shared" si="2"/>
        <v>239956177.428</v>
      </c>
      <c r="FW30" s="407">
        <f t="shared" si="2"/>
        <v>157145866.12799999</v>
      </c>
      <c r="FX30" s="407">
        <f t="shared" si="2"/>
        <v>142271664.44400001</v>
      </c>
      <c r="FY30" s="407">
        <f t="shared" si="2"/>
        <v>122106282.17999998</v>
      </c>
      <c r="FZ30" s="407">
        <f t="shared" si="2"/>
        <v>233636515.22399998</v>
      </c>
      <c r="GA30" s="407">
        <f t="shared" si="2"/>
        <v>102810743.10000001</v>
      </c>
      <c r="GB30" s="407">
        <f t="shared" si="2"/>
        <v>94274194.991999999</v>
      </c>
      <c r="GC30" s="407">
        <f t="shared" si="2"/>
        <v>42271793.952</v>
      </c>
      <c r="GD30" s="407">
        <f t="shared" si="2"/>
        <v>1032138475.7879999</v>
      </c>
      <c r="GE30" s="407">
        <f t="shared" si="2"/>
        <v>77953760.219999999</v>
      </c>
      <c r="GF30" s="407">
        <f t="shared" si="2"/>
        <v>88472725.871999994</v>
      </c>
      <c r="GG30" s="407">
        <f t="shared" si="2"/>
        <v>218706587.83200002</v>
      </c>
      <c r="GH30" s="407">
        <f t="shared" si="2"/>
        <v>116027047.45199998</v>
      </c>
      <c r="GI30" s="407">
        <f t="shared" si="2"/>
        <v>99683027.724000022</v>
      </c>
      <c r="GJ30" s="407">
        <f t="shared" si="2"/>
        <v>85933367.807999998</v>
      </c>
      <c r="GK30" s="407">
        <f t="shared" si="2"/>
        <v>237832507.16400003</v>
      </c>
      <c r="GL30" s="407">
        <f t="shared" si="2"/>
        <v>82832335.488000005</v>
      </c>
      <c r="GM30" s="407">
        <f t="shared" si="2"/>
        <v>39005629.044</v>
      </c>
      <c r="GN30" s="407">
        <f t="shared" ref="GN30:IY30" si="3">SUM(GN15:GN29)</f>
        <v>32118242.436000001</v>
      </c>
      <c r="GO30" s="407">
        <f t="shared" si="3"/>
        <v>32569859.483999997</v>
      </c>
      <c r="GP30" s="407">
        <f t="shared" si="3"/>
        <v>651315845.08800018</v>
      </c>
      <c r="GQ30" s="407">
        <f t="shared" si="3"/>
        <v>166431097.19999999</v>
      </c>
      <c r="GR30" s="407">
        <f t="shared" si="3"/>
        <v>93896247.215999991</v>
      </c>
      <c r="GS30" s="407">
        <f t="shared" si="3"/>
        <v>177227296.66800001</v>
      </c>
      <c r="GT30" s="407">
        <f t="shared" si="3"/>
        <v>42337621.475999996</v>
      </c>
      <c r="GU30" s="407">
        <f t="shared" si="3"/>
        <v>122342312.052</v>
      </c>
      <c r="GV30" s="407">
        <f t="shared" si="3"/>
        <v>122165013.80400002</v>
      </c>
      <c r="GW30" s="407">
        <f t="shared" si="3"/>
        <v>66790980.252000004</v>
      </c>
      <c r="GX30" s="407">
        <f t="shared" si="3"/>
        <v>708957985.92000008</v>
      </c>
      <c r="GY30" s="407">
        <f t="shared" si="3"/>
        <v>75436792.260000005</v>
      </c>
      <c r="GZ30" s="407">
        <f t="shared" si="3"/>
        <v>163725595.704</v>
      </c>
      <c r="HA30" s="407">
        <f t="shared" si="3"/>
        <v>115940528.016</v>
      </c>
      <c r="HB30" s="407">
        <f t="shared" si="3"/>
        <v>1903675508.8679998</v>
      </c>
      <c r="HC30" s="407">
        <f t="shared" si="3"/>
        <v>224009202.73199999</v>
      </c>
      <c r="HD30" s="407">
        <f t="shared" si="3"/>
        <v>273229001.28000003</v>
      </c>
      <c r="HE30" s="407">
        <f t="shared" si="3"/>
        <v>265513167.10800001</v>
      </c>
      <c r="HF30" s="407">
        <f t="shared" si="3"/>
        <v>177188500.99200004</v>
      </c>
      <c r="HG30" s="407">
        <f t="shared" si="3"/>
        <v>268401477.192</v>
      </c>
      <c r="HH30" s="407">
        <f t="shared" si="3"/>
        <v>64188705.348000005</v>
      </c>
      <c r="HI30" s="407">
        <f t="shared" si="3"/>
        <v>1130944447.296</v>
      </c>
      <c r="HJ30" s="407">
        <f t="shared" si="3"/>
        <v>233732597.25599998</v>
      </c>
      <c r="HK30" s="407">
        <f t="shared" si="3"/>
        <v>196905989.92799997</v>
      </c>
      <c r="HL30" s="407">
        <f t="shared" si="3"/>
        <v>150679021.884</v>
      </c>
      <c r="HM30" s="407">
        <f t="shared" si="3"/>
        <v>100445511.61199999</v>
      </c>
      <c r="HN30" s="407">
        <f t="shared" si="3"/>
        <v>121719022.60799998</v>
      </c>
      <c r="HO30" s="407">
        <f t="shared" si="3"/>
        <v>154789612.24800003</v>
      </c>
      <c r="HP30" s="407">
        <f t="shared" si="3"/>
        <v>78877913.760000005</v>
      </c>
      <c r="HQ30" s="407">
        <f t="shared" si="3"/>
        <v>1465119894.9479997</v>
      </c>
      <c r="HR30" s="407">
        <f t="shared" si="3"/>
        <v>475700497.52400005</v>
      </c>
      <c r="HS30" s="407">
        <f t="shared" si="3"/>
        <v>103792127.208</v>
      </c>
      <c r="HT30" s="407">
        <f t="shared" si="3"/>
        <v>80466788.88000001</v>
      </c>
      <c r="HU30" s="407">
        <f t="shared" si="3"/>
        <v>85338524.147999987</v>
      </c>
      <c r="HV30" s="407">
        <f t="shared" si="3"/>
        <v>75176512.511999995</v>
      </c>
      <c r="HW30" s="407">
        <f t="shared" si="3"/>
        <v>212227495.824</v>
      </c>
      <c r="HX30" s="407">
        <f t="shared" si="3"/>
        <v>80041729.128000006</v>
      </c>
      <c r="HY30" s="407">
        <f t="shared" si="3"/>
        <v>87605115.036000013</v>
      </c>
      <c r="HZ30" s="407">
        <f t="shared" si="3"/>
        <v>84823205.976000011</v>
      </c>
      <c r="IA30" s="407">
        <f t="shared" si="3"/>
        <v>84820849.859999999</v>
      </c>
      <c r="IB30" s="407">
        <f t="shared" si="3"/>
        <v>158448105.264</v>
      </c>
      <c r="IC30" s="407">
        <f t="shared" si="3"/>
        <v>46523518.679999992</v>
      </c>
      <c r="ID30" s="407">
        <f t="shared" si="3"/>
        <v>108555923.71200001</v>
      </c>
      <c r="IE30" s="407">
        <f t="shared" si="3"/>
        <v>53076470.040000007</v>
      </c>
      <c r="IF30" s="407">
        <f t="shared" si="3"/>
        <v>57716887.979999997</v>
      </c>
      <c r="IG30" s="407">
        <f t="shared" si="3"/>
        <v>1097261852.7</v>
      </c>
      <c r="IH30" s="407">
        <f t="shared" si="3"/>
        <v>566843222.86800003</v>
      </c>
      <c r="II30" s="407">
        <f t="shared" si="3"/>
        <v>143734971.40799999</v>
      </c>
      <c r="IJ30" s="407">
        <f t="shared" si="3"/>
        <v>209211258.22800002</v>
      </c>
      <c r="IK30" s="407">
        <f t="shared" si="3"/>
        <v>295459653.852</v>
      </c>
      <c r="IL30" s="407">
        <f t="shared" si="3"/>
        <v>101375087.89200002</v>
      </c>
      <c r="IM30" s="407">
        <f t="shared" si="3"/>
        <v>87849954.203999996</v>
      </c>
      <c r="IN30" s="407">
        <f t="shared" si="3"/>
        <v>60838758.947999999</v>
      </c>
      <c r="IO30" s="407">
        <f t="shared" si="3"/>
        <v>64717863.74400001</v>
      </c>
      <c r="IP30" s="407">
        <f t="shared" si="3"/>
        <v>76150445.807999998</v>
      </c>
      <c r="IQ30" s="407">
        <f t="shared" si="3"/>
        <v>80609158.247999981</v>
      </c>
      <c r="IR30" s="407">
        <f t="shared" si="3"/>
        <v>1917750895.9799998</v>
      </c>
      <c r="IS30" s="407">
        <f t="shared" si="3"/>
        <v>647258196.02399993</v>
      </c>
      <c r="IT30" s="407">
        <f t="shared" si="3"/>
        <v>208744589.484</v>
      </c>
      <c r="IU30" s="407">
        <f t="shared" si="3"/>
        <v>113180402.37599999</v>
      </c>
      <c r="IV30" s="407">
        <f t="shared" si="3"/>
        <v>93048931.319999993</v>
      </c>
      <c r="IW30" s="407">
        <f t="shared" si="3"/>
        <v>48881009.640000001</v>
      </c>
      <c r="IX30" s="407">
        <f t="shared" si="3"/>
        <v>95731520.927999988</v>
      </c>
      <c r="IY30" s="407">
        <f t="shared" si="3"/>
        <v>51247223.75999999</v>
      </c>
      <c r="IZ30" s="407">
        <f t="shared" ref="IZ30:LK30" si="4">SUM(IZ15:IZ29)</f>
        <v>64628595.899999999</v>
      </c>
      <c r="JA30" s="407">
        <f t="shared" si="4"/>
        <v>115763328.27600001</v>
      </c>
      <c r="JB30" s="407">
        <f t="shared" si="4"/>
        <v>75643244.448000014</v>
      </c>
      <c r="JC30" s="407">
        <f t="shared" si="4"/>
        <v>71931341.484000012</v>
      </c>
      <c r="JD30" s="407">
        <f t="shared" si="4"/>
        <v>994695885.65999997</v>
      </c>
      <c r="JE30" s="407">
        <f t="shared" si="4"/>
        <v>361957756.296</v>
      </c>
      <c r="JF30" s="407">
        <f t="shared" si="4"/>
        <v>82346380.956</v>
      </c>
      <c r="JG30" s="407">
        <f t="shared" si="4"/>
        <v>80328741.563999996</v>
      </c>
      <c r="JH30" s="407">
        <f t="shared" si="4"/>
        <v>54072032.376000002</v>
      </c>
      <c r="JI30" s="407">
        <f t="shared" si="4"/>
        <v>70931800.96800001</v>
      </c>
      <c r="JJ30" s="407">
        <f t="shared" si="4"/>
        <v>646087487.93999994</v>
      </c>
      <c r="JK30" s="407">
        <f t="shared" si="4"/>
        <v>73466421.552000001</v>
      </c>
      <c r="JL30" s="407">
        <f t="shared" si="4"/>
        <v>100163595.57599999</v>
      </c>
      <c r="JM30" s="407">
        <f t="shared" si="4"/>
        <v>136377339.84</v>
      </c>
      <c r="JN30" s="407">
        <f t="shared" si="4"/>
        <v>93251527.164000005</v>
      </c>
      <c r="JO30" s="407">
        <f t="shared" si="4"/>
        <v>191104455.08399996</v>
      </c>
      <c r="JP30" s="407">
        <f t="shared" si="4"/>
        <v>64775305.128000014</v>
      </c>
      <c r="JQ30" s="407">
        <f t="shared" si="4"/>
        <v>1056118540.932</v>
      </c>
      <c r="JR30" s="407">
        <f t="shared" si="4"/>
        <v>115011788.99999997</v>
      </c>
      <c r="JS30" s="407">
        <f t="shared" si="4"/>
        <v>66434352.767999992</v>
      </c>
      <c r="JT30" s="407">
        <f t="shared" si="4"/>
        <v>213378610.5</v>
      </c>
      <c r="JU30" s="407">
        <f t="shared" si="4"/>
        <v>204378694.00800002</v>
      </c>
      <c r="JV30" s="407">
        <f t="shared" si="4"/>
        <v>123138410.976</v>
      </c>
      <c r="JW30" s="407">
        <f t="shared" si="4"/>
        <v>123246012.81599998</v>
      </c>
      <c r="JX30" s="407">
        <f t="shared" si="4"/>
        <v>76326319.775999993</v>
      </c>
      <c r="JY30" s="407">
        <f t="shared" si="4"/>
        <v>1511875965.2399998</v>
      </c>
      <c r="JZ30" s="407">
        <f t="shared" si="4"/>
        <v>594966145.67999995</v>
      </c>
      <c r="KA30" s="407">
        <f t="shared" si="4"/>
        <v>111226370.292</v>
      </c>
      <c r="KB30" s="407">
        <f t="shared" si="4"/>
        <v>61140780.743999988</v>
      </c>
      <c r="KC30" s="407">
        <f t="shared" si="4"/>
        <v>156659484.16800001</v>
      </c>
      <c r="KD30" s="407">
        <f t="shared" si="4"/>
        <v>45241311.923999995</v>
      </c>
      <c r="KE30" s="407">
        <f t="shared" si="4"/>
        <v>338925901.06800008</v>
      </c>
      <c r="KF30" s="407">
        <f t="shared" si="4"/>
        <v>174661583.13600001</v>
      </c>
      <c r="KG30" s="407">
        <f t="shared" si="4"/>
        <v>100697454.10799998</v>
      </c>
      <c r="KH30" s="407">
        <f t="shared" si="4"/>
        <v>140505744.87600002</v>
      </c>
      <c r="KI30" s="407">
        <f t="shared" si="4"/>
        <v>92154080.040000007</v>
      </c>
      <c r="KJ30" s="407">
        <f t="shared" si="4"/>
        <v>102013945.90799999</v>
      </c>
      <c r="KK30" s="407">
        <f t="shared" si="4"/>
        <v>90630034.860000014</v>
      </c>
      <c r="KL30" s="407">
        <f t="shared" si="4"/>
        <v>34588490.388000004</v>
      </c>
      <c r="KM30" s="407">
        <f t="shared" si="4"/>
        <v>81801292.451999992</v>
      </c>
      <c r="KN30" s="407">
        <f t="shared" si="4"/>
        <v>2097328049.316</v>
      </c>
      <c r="KO30" s="407">
        <f t="shared" si="4"/>
        <v>261571588.58400002</v>
      </c>
      <c r="KP30" s="407">
        <f t="shared" si="4"/>
        <v>117633732.04799999</v>
      </c>
      <c r="KQ30" s="407">
        <f t="shared" si="4"/>
        <v>157842968.01599997</v>
      </c>
      <c r="KR30" s="407">
        <f t="shared" si="4"/>
        <v>144014930.64000002</v>
      </c>
      <c r="KS30" s="407">
        <f t="shared" si="4"/>
        <v>125742629.57999998</v>
      </c>
      <c r="KT30" s="407">
        <f t="shared" si="4"/>
        <v>423647408.76000005</v>
      </c>
      <c r="KU30" s="407">
        <f t="shared" si="4"/>
        <v>91667780.016000003</v>
      </c>
      <c r="KV30" s="407">
        <f t="shared" si="4"/>
        <v>88078244.591999978</v>
      </c>
      <c r="KW30" s="407">
        <f t="shared" si="4"/>
        <v>619190577.54000008</v>
      </c>
      <c r="KX30" s="407">
        <f t="shared" si="4"/>
        <v>115457129.01600002</v>
      </c>
      <c r="KY30" s="407">
        <f t="shared" si="4"/>
        <v>145107954.08400002</v>
      </c>
      <c r="KZ30" s="407">
        <f t="shared" si="4"/>
        <v>332798108.55599999</v>
      </c>
      <c r="LA30" s="407">
        <f t="shared" si="4"/>
        <v>93854868.875999987</v>
      </c>
      <c r="LB30" s="407">
        <f t="shared" si="4"/>
        <v>150529017.648</v>
      </c>
      <c r="LC30" s="407">
        <f t="shared" si="4"/>
        <v>1022375823.9359998</v>
      </c>
      <c r="LD30" s="407">
        <f t="shared" si="4"/>
        <v>150168547.23600003</v>
      </c>
      <c r="LE30" s="407">
        <f t="shared" si="4"/>
        <v>2422888252.2119999</v>
      </c>
      <c r="LF30" s="407">
        <f t="shared" si="4"/>
        <v>455428805.14799994</v>
      </c>
      <c r="LG30" s="407">
        <f t="shared" si="4"/>
        <v>651783000.28800011</v>
      </c>
      <c r="LH30" s="407">
        <f t="shared" si="4"/>
        <v>534888407.7840001</v>
      </c>
      <c r="LI30" s="407">
        <f t="shared" si="4"/>
        <v>144299014.84800002</v>
      </c>
      <c r="LJ30" s="407">
        <f t="shared" si="4"/>
        <v>108456908.15999997</v>
      </c>
      <c r="LK30" s="407">
        <f t="shared" si="4"/>
        <v>72171620.147999987</v>
      </c>
      <c r="LL30" s="407">
        <f t="shared" ref="LL30:NW30" si="5">SUM(LL15:LL29)</f>
        <v>155592823.09200001</v>
      </c>
      <c r="LM30" s="407">
        <f t="shared" si="5"/>
        <v>83209962.407999992</v>
      </c>
      <c r="LN30" s="407">
        <f t="shared" si="5"/>
        <v>166418243.70000002</v>
      </c>
      <c r="LO30" s="407">
        <f t="shared" si="5"/>
        <v>57815614.967999987</v>
      </c>
      <c r="LP30" s="407">
        <f t="shared" si="5"/>
        <v>727964326.47600019</v>
      </c>
      <c r="LQ30" s="407">
        <f t="shared" si="5"/>
        <v>139455345.972</v>
      </c>
      <c r="LR30" s="407">
        <f t="shared" si="5"/>
        <v>90485170.871999994</v>
      </c>
      <c r="LS30" s="407">
        <f t="shared" si="5"/>
        <v>1608796604.9759998</v>
      </c>
      <c r="LT30" s="407">
        <f t="shared" si="5"/>
        <v>752920677.29999995</v>
      </c>
      <c r="LU30" s="407">
        <f t="shared" si="5"/>
        <v>1598980923.6719997</v>
      </c>
      <c r="LV30" s="407">
        <f t="shared" si="5"/>
        <v>511659935.38799995</v>
      </c>
      <c r="LW30" s="407">
        <f t="shared" si="5"/>
        <v>214024565.13599998</v>
      </c>
      <c r="LX30" s="407">
        <f t="shared" si="5"/>
        <v>193927594.368</v>
      </c>
      <c r="LY30" s="407">
        <f t="shared" si="5"/>
        <v>158036528.74799997</v>
      </c>
      <c r="LZ30" s="407">
        <f t="shared" si="5"/>
        <v>138533427.65399998</v>
      </c>
      <c r="MA30" s="407">
        <f t="shared" si="5"/>
        <v>139140216.37199998</v>
      </c>
      <c r="MB30" s="407">
        <f t="shared" si="5"/>
        <v>181785903.88799998</v>
      </c>
      <c r="MC30" s="407">
        <f t="shared" si="5"/>
        <v>332667559.64399999</v>
      </c>
      <c r="MD30" s="407">
        <f t="shared" si="5"/>
        <v>100067536.56</v>
      </c>
      <c r="ME30" s="407">
        <f t="shared" si="5"/>
        <v>2135816960.3399999</v>
      </c>
      <c r="MF30" s="407">
        <f t="shared" si="5"/>
        <v>132402707.016</v>
      </c>
      <c r="MG30" s="407">
        <f t="shared" si="5"/>
        <v>79009471.1664</v>
      </c>
      <c r="MH30" s="407">
        <f t="shared" si="5"/>
        <v>73794324.060000002</v>
      </c>
      <c r="MI30" s="407">
        <f t="shared" si="5"/>
        <v>70674844.032000005</v>
      </c>
      <c r="MJ30" s="407">
        <f t="shared" si="5"/>
        <v>122110702.18799999</v>
      </c>
      <c r="MK30" s="407">
        <f t="shared" si="5"/>
        <v>98689289.351999998</v>
      </c>
      <c r="ML30" s="407">
        <f t="shared" si="5"/>
        <v>96972150.504000023</v>
      </c>
      <c r="MM30" s="407">
        <f t="shared" si="5"/>
        <v>153834642.18000001</v>
      </c>
      <c r="MN30" s="407">
        <f t="shared" si="5"/>
        <v>89713737.959999979</v>
      </c>
      <c r="MO30" s="407">
        <f t="shared" si="5"/>
        <v>96062492.579999998</v>
      </c>
      <c r="MP30" s="407">
        <f t="shared" si="5"/>
        <v>82852229.364000008</v>
      </c>
      <c r="MQ30" s="407">
        <f t="shared" si="5"/>
        <v>1975887738.6240001</v>
      </c>
      <c r="MR30" s="407">
        <f t="shared" si="5"/>
        <v>115544548.60800001</v>
      </c>
      <c r="MS30" s="407">
        <f t="shared" si="5"/>
        <v>136806706.59599999</v>
      </c>
      <c r="MT30" s="407">
        <f t="shared" si="5"/>
        <v>182233600.03200004</v>
      </c>
      <c r="MU30" s="407">
        <f t="shared" si="5"/>
        <v>175650234.55199999</v>
      </c>
      <c r="MV30" s="407">
        <f t="shared" si="5"/>
        <v>133711283.22000001</v>
      </c>
      <c r="MW30" s="407">
        <f t="shared" si="5"/>
        <v>290489955.03887999</v>
      </c>
      <c r="MX30" s="407">
        <f t="shared" si="5"/>
        <v>196017008.38800004</v>
      </c>
      <c r="MY30" s="407">
        <f t="shared" si="5"/>
        <v>106375891.03199999</v>
      </c>
      <c r="MZ30" s="407">
        <f t="shared" si="5"/>
        <v>52610617.416000001</v>
      </c>
      <c r="NA30" s="407">
        <f t="shared" si="5"/>
        <v>37860171.300000004</v>
      </c>
      <c r="NB30" s="407">
        <f t="shared" si="5"/>
        <v>4088758539.96</v>
      </c>
      <c r="NC30" s="407">
        <f t="shared" si="5"/>
        <v>349126049.31599998</v>
      </c>
      <c r="ND30" s="407">
        <f t="shared" si="5"/>
        <v>97251639.780000001</v>
      </c>
      <c r="NE30" s="407">
        <f t="shared" si="5"/>
        <v>868109228.68800008</v>
      </c>
      <c r="NF30" s="407">
        <f t="shared" si="5"/>
        <v>86887043.496000007</v>
      </c>
      <c r="NG30" s="407">
        <f t="shared" si="5"/>
        <v>239200817.86800003</v>
      </c>
      <c r="NH30" s="407">
        <f t="shared" si="5"/>
        <v>489931375.01999992</v>
      </c>
      <c r="NI30" s="407">
        <f t="shared" si="5"/>
        <v>423895432.36799997</v>
      </c>
      <c r="NJ30" s="407">
        <f t="shared" si="5"/>
        <v>41535352.248000003</v>
      </c>
      <c r="NK30" s="407">
        <f t="shared" si="5"/>
        <v>161216591.06220001</v>
      </c>
      <c r="NL30" s="407">
        <f t="shared" si="5"/>
        <v>134344157.36400002</v>
      </c>
      <c r="NM30" s="407">
        <f t="shared" si="5"/>
        <v>80988085.680000007</v>
      </c>
      <c r="NN30" s="407">
        <f t="shared" si="5"/>
        <v>696604219.20000017</v>
      </c>
      <c r="NO30" s="407">
        <f t="shared" si="5"/>
        <v>96862089.671999991</v>
      </c>
      <c r="NP30" s="407">
        <f t="shared" si="5"/>
        <v>96832282.199999988</v>
      </c>
      <c r="NQ30" s="407">
        <f t="shared" si="5"/>
        <v>91035004.83600001</v>
      </c>
      <c r="NR30" s="407">
        <f t="shared" si="5"/>
        <v>85926725.184</v>
      </c>
      <c r="NS30" s="407">
        <f t="shared" si="5"/>
        <v>32478484.248</v>
      </c>
      <c r="NT30" s="407">
        <f t="shared" si="5"/>
        <v>54445040.819999993</v>
      </c>
      <c r="NU30" s="407">
        <f t="shared" si="5"/>
        <v>1309441103.5080004</v>
      </c>
      <c r="NV30" s="407">
        <f t="shared" si="5"/>
        <v>476893771.69199997</v>
      </c>
      <c r="NW30" s="407">
        <f t="shared" si="5"/>
        <v>108028934.604</v>
      </c>
      <c r="NX30" s="407">
        <f t="shared" ref="NX30:QI30" si="6">SUM(NX15:NX29)</f>
        <v>77342563.488000005</v>
      </c>
      <c r="NY30" s="407">
        <f t="shared" si="6"/>
        <v>105353937.48</v>
      </c>
      <c r="NZ30" s="407">
        <f t="shared" si="6"/>
        <v>158345852.96399999</v>
      </c>
      <c r="OA30" s="407">
        <f t="shared" si="6"/>
        <v>70179106.61999999</v>
      </c>
      <c r="OB30" s="407">
        <f t="shared" si="6"/>
        <v>1747651891.4880002</v>
      </c>
      <c r="OC30" s="407">
        <f t="shared" si="6"/>
        <v>329821482.93600011</v>
      </c>
      <c r="OD30" s="407">
        <f t="shared" si="6"/>
        <v>169071023.06400001</v>
      </c>
      <c r="OE30" s="407">
        <f t="shared" si="6"/>
        <v>424220526.26400006</v>
      </c>
      <c r="OF30" s="407">
        <f t="shared" si="6"/>
        <v>111431782.05599998</v>
      </c>
      <c r="OG30" s="407">
        <f t="shared" si="6"/>
        <v>157263117.516</v>
      </c>
      <c r="OH30" s="407">
        <f t="shared" si="6"/>
        <v>157687352.43599999</v>
      </c>
      <c r="OI30" s="407">
        <f t="shared" si="6"/>
        <v>63876536.171999991</v>
      </c>
      <c r="OJ30" s="407">
        <f t="shared" si="6"/>
        <v>72612454.439999998</v>
      </c>
      <c r="OK30" s="407">
        <f t="shared" si="6"/>
        <v>1564222321.836</v>
      </c>
      <c r="OL30" s="407">
        <f t="shared" si="6"/>
        <v>369598407.24000007</v>
      </c>
      <c r="OM30" s="407">
        <f t="shared" si="6"/>
        <v>647337851.20799994</v>
      </c>
      <c r="ON30" s="407">
        <f t="shared" si="6"/>
        <v>206657332.59599999</v>
      </c>
      <c r="OO30" s="407">
        <f t="shared" si="6"/>
        <v>176179282.19999999</v>
      </c>
      <c r="OP30" s="407">
        <f t="shared" si="6"/>
        <v>72561530.976000011</v>
      </c>
      <c r="OQ30" s="407">
        <f t="shared" si="6"/>
        <v>861621433.43999994</v>
      </c>
      <c r="OR30" s="407">
        <f t="shared" si="6"/>
        <v>87614221.188000008</v>
      </c>
      <c r="OS30" s="407">
        <f t="shared" si="6"/>
        <v>92641137.599999979</v>
      </c>
      <c r="OT30" s="407">
        <f t="shared" si="6"/>
        <v>139042468.5</v>
      </c>
      <c r="OU30" s="407">
        <f t="shared" si="6"/>
        <v>154588274.42399999</v>
      </c>
      <c r="OV30" s="407">
        <f t="shared" si="6"/>
        <v>300683611.14000005</v>
      </c>
      <c r="OW30" s="407">
        <f t="shared" si="6"/>
        <v>102800178.50400001</v>
      </c>
      <c r="OX30" s="407">
        <f t="shared" si="6"/>
        <v>55534195.475999996</v>
      </c>
      <c r="OY30" s="407">
        <f t="shared" si="6"/>
        <v>49955414.351999991</v>
      </c>
      <c r="OZ30" s="407">
        <f t="shared" si="6"/>
        <v>1241269835.6640003</v>
      </c>
      <c r="PA30" s="407">
        <f t="shared" si="6"/>
        <v>73396902.996000007</v>
      </c>
      <c r="PB30" s="407">
        <f t="shared" si="6"/>
        <v>231364193.71200001</v>
      </c>
      <c r="PC30" s="407">
        <f t="shared" si="6"/>
        <v>55138149.719999999</v>
      </c>
      <c r="PD30" s="407">
        <f t="shared" si="6"/>
        <v>149253262.12799999</v>
      </c>
      <c r="PE30" s="407">
        <f t="shared" si="6"/>
        <v>270143714.11199999</v>
      </c>
      <c r="PF30" s="407">
        <f t="shared" si="6"/>
        <v>86253393.275999993</v>
      </c>
      <c r="PG30" s="407">
        <f t="shared" si="6"/>
        <v>76428854.687999994</v>
      </c>
      <c r="PH30" s="407">
        <f t="shared" si="6"/>
        <v>122856520.46399999</v>
      </c>
      <c r="PI30" s="407">
        <f t="shared" si="6"/>
        <v>100035919.05600001</v>
      </c>
      <c r="PJ30" s="407">
        <f t="shared" si="6"/>
        <v>126007767.86399999</v>
      </c>
      <c r="PK30" s="407">
        <f t="shared" si="6"/>
        <v>186196089.41999999</v>
      </c>
      <c r="PL30" s="407">
        <f t="shared" si="6"/>
        <v>70983395.244000003</v>
      </c>
      <c r="PM30" s="407">
        <f t="shared" si="6"/>
        <v>319777091.12399995</v>
      </c>
      <c r="PN30" s="407">
        <f t="shared" si="6"/>
        <v>56634618.863999993</v>
      </c>
      <c r="PO30" s="407">
        <f t="shared" si="6"/>
        <v>37284916.211999997</v>
      </c>
      <c r="PP30" s="407">
        <f t="shared" si="6"/>
        <v>28766149.620000005</v>
      </c>
      <c r="PQ30" s="407">
        <f t="shared" si="6"/>
        <v>46032959.363999993</v>
      </c>
      <c r="PR30" s="407">
        <f t="shared" si="6"/>
        <v>3396435877.5359998</v>
      </c>
      <c r="PS30" s="407">
        <f t="shared" si="6"/>
        <v>100869009.3</v>
      </c>
      <c r="PT30" s="407">
        <f t="shared" si="6"/>
        <v>103222914.07200003</v>
      </c>
      <c r="PU30" s="407">
        <f t="shared" si="6"/>
        <v>170957354.25599995</v>
      </c>
      <c r="PV30" s="407">
        <f t="shared" si="6"/>
        <v>612531260.10000002</v>
      </c>
      <c r="PW30" s="407">
        <f t="shared" si="6"/>
        <v>138480932.27999997</v>
      </c>
      <c r="PX30" s="407">
        <f t="shared" si="6"/>
        <v>272248200.27600008</v>
      </c>
      <c r="PY30" s="407">
        <f t="shared" si="6"/>
        <v>109416359.37600002</v>
      </c>
      <c r="PZ30" s="407">
        <f t="shared" si="6"/>
        <v>246362000.94</v>
      </c>
      <c r="QA30" s="407">
        <f t="shared" si="6"/>
        <v>67226547.539999992</v>
      </c>
      <c r="QB30" s="407">
        <f t="shared" si="6"/>
        <v>221683173.528</v>
      </c>
      <c r="QC30" s="407">
        <f t="shared" si="6"/>
        <v>77346369.11999999</v>
      </c>
      <c r="QD30" s="407">
        <f t="shared" si="6"/>
        <v>107481282.83999999</v>
      </c>
      <c r="QE30" s="407">
        <f t="shared" si="6"/>
        <v>141837243.74399999</v>
      </c>
      <c r="QF30" s="407">
        <f t="shared" si="6"/>
        <v>164891357.028</v>
      </c>
      <c r="QG30" s="407">
        <f t="shared" si="6"/>
        <v>189425567.63999999</v>
      </c>
      <c r="QH30" s="407">
        <f t="shared" si="6"/>
        <v>99218560.319999978</v>
      </c>
      <c r="QI30" s="407">
        <f t="shared" si="6"/>
        <v>86525983.452000022</v>
      </c>
      <c r="QJ30" s="407">
        <f t="shared" ref="QJ30:SU30" si="7">SUM(QJ15:QJ29)</f>
        <v>68791331.892000005</v>
      </c>
      <c r="QK30" s="407">
        <f t="shared" si="7"/>
        <v>226857545.26799998</v>
      </c>
      <c r="QL30" s="407">
        <f t="shared" si="7"/>
        <v>266666042.25599998</v>
      </c>
      <c r="QM30" s="407">
        <f t="shared" si="7"/>
        <v>77712542.244000003</v>
      </c>
      <c r="QN30" s="407">
        <f t="shared" si="7"/>
        <v>33397379.604000002</v>
      </c>
      <c r="QO30" s="407">
        <f t="shared" si="7"/>
        <v>28905093.828000002</v>
      </c>
      <c r="QP30" s="407">
        <f t="shared" si="7"/>
        <v>35071466.220000006</v>
      </c>
      <c r="QQ30" s="407">
        <f t="shared" si="7"/>
        <v>31782605.844000004</v>
      </c>
      <c r="QR30" s="407">
        <f t="shared" si="7"/>
        <v>1389883613.016</v>
      </c>
      <c r="QS30" s="407">
        <f t="shared" si="7"/>
        <v>71212480.344000012</v>
      </c>
      <c r="QT30" s="407">
        <f t="shared" si="7"/>
        <v>244430787.81600001</v>
      </c>
      <c r="QU30" s="407">
        <f t="shared" si="7"/>
        <v>122383435.932</v>
      </c>
      <c r="QV30" s="407">
        <f t="shared" si="7"/>
        <v>127908626.376</v>
      </c>
      <c r="QW30" s="407">
        <f t="shared" si="7"/>
        <v>277427436.47999996</v>
      </c>
      <c r="QX30" s="407">
        <f t="shared" si="7"/>
        <v>92308941.155999988</v>
      </c>
      <c r="QY30" s="407">
        <f t="shared" si="7"/>
        <v>173388721.82400003</v>
      </c>
      <c r="QZ30" s="407">
        <f t="shared" si="7"/>
        <v>231088345.80000001</v>
      </c>
      <c r="RA30" s="407">
        <f t="shared" si="7"/>
        <v>76115222.148000002</v>
      </c>
      <c r="RB30" s="407">
        <f t="shared" si="7"/>
        <v>81612370.439999983</v>
      </c>
      <c r="RC30" s="407">
        <f t="shared" si="7"/>
        <v>42458070.719999999</v>
      </c>
      <c r="RD30" s="407">
        <f t="shared" si="7"/>
        <v>33349300.572000004</v>
      </c>
      <c r="RE30" s="407">
        <f t="shared" si="7"/>
        <v>1971705437.9880002</v>
      </c>
      <c r="RF30" s="407">
        <f t="shared" si="7"/>
        <v>241645320.80399993</v>
      </c>
      <c r="RG30" s="407">
        <f t="shared" si="7"/>
        <v>110105095.60799998</v>
      </c>
      <c r="RH30" s="407">
        <f t="shared" si="7"/>
        <v>150769602.972</v>
      </c>
      <c r="RI30" s="407">
        <f t="shared" si="7"/>
        <v>126600406.86</v>
      </c>
      <c r="RJ30" s="407">
        <f t="shared" si="7"/>
        <v>159012866.292</v>
      </c>
      <c r="RK30" s="407">
        <f t="shared" si="7"/>
        <v>270998208.71999997</v>
      </c>
      <c r="RL30" s="407">
        <f t="shared" si="7"/>
        <v>103329605.148</v>
      </c>
      <c r="RM30" s="407">
        <f t="shared" si="7"/>
        <v>125683733.40000001</v>
      </c>
      <c r="RN30" s="407">
        <f t="shared" si="7"/>
        <v>245069684.11200002</v>
      </c>
      <c r="RO30" s="407">
        <f t="shared" si="7"/>
        <v>275062827.24000001</v>
      </c>
      <c r="RP30" s="407">
        <f t="shared" si="7"/>
        <v>71050343.616000012</v>
      </c>
      <c r="RQ30" s="407">
        <f t="shared" si="7"/>
        <v>65770089.491999999</v>
      </c>
      <c r="RR30" s="407">
        <f t="shared" si="7"/>
        <v>123558608.616</v>
      </c>
      <c r="RS30" s="407">
        <f t="shared" si="7"/>
        <v>65967225.240000002</v>
      </c>
      <c r="RT30" s="407">
        <f t="shared" si="7"/>
        <v>79328123.963999987</v>
      </c>
      <c r="RU30" s="407">
        <f t="shared" si="7"/>
        <v>100407491.72399999</v>
      </c>
      <c r="RV30" s="407">
        <f t="shared" si="7"/>
        <v>35199642.912</v>
      </c>
      <c r="RW30" s="407">
        <f t="shared" si="7"/>
        <v>33450712.68</v>
      </c>
      <c r="RX30" s="407">
        <f t="shared" si="7"/>
        <v>34372579.452</v>
      </c>
      <c r="RY30" s="407">
        <f t="shared" si="7"/>
        <v>1084206005.1599998</v>
      </c>
      <c r="RZ30" s="407">
        <f t="shared" si="7"/>
        <v>71028204.960000008</v>
      </c>
      <c r="SA30" s="407">
        <f t="shared" si="7"/>
        <v>132956676.68399999</v>
      </c>
      <c r="SB30" s="407">
        <f t="shared" si="7"/>
        <v>124335382.164</v>
      </c>
      <c r="SC30" s="407">
        <f t="shared" si="7"/>
        <v>48811078.308000006</v>
      </c>
      <c r="SD30" s="407">
        <f t="shared" si="7"/>
        <v>72186666.311999992</v>
      </c>
      <c r="SE30" s="407">
        <f t="shared" si="7"/>
        <v>90126742.535999998</v>
      </c>
      <c r="SF30" s="407">
        <f t="shared" si="7"/>
        <v>251669461.116</v>
      </c>
      <c r="SG30" s="407">
        <f t="shared" si="7"/>
        <v>85650159.276000023</v>
      </c>
      <c r="SH30" s="407">
        <f t="shared" si="7"/>
        <v>77234967.719999999</v>
      </c>
      <c r="SI30" s="407">
        <f t="shared" si="7"/>
        <v>99069332.723999992</v>
      </c>
      <c r="SJ30" s="407">
        <f t="shared" si="7"/>
        <v>174818861.70000005</v>
      </c>
      <c r="SK30" s="407">
        <f t="shared" si="7"/>
        <v>80874600.096000001</v>
      </c>
      <c r="SL30" s="407">
        <f t="shared" si="7"/>
        <v>59624642.687999994</v>
      </c>
      <c r="SM30" s="407">
        <f t="shared" si="7"/>
        <v>868265168.148</v>
      </c>
      <c r="SN30" s="407">
        <f t="shared" si="7"/>
        <v>104739149.208</v>
      </c>
      <c r="SO30" s="407">
        <f t="shared" si="7"/>
        <v>94526667.707999989</v>
      </c>
      <c r="SP30" s="407">
        <f t="shared" si="7"/>
        <v>85187789.099999994</v>
      </c>
      <c r="SQ30" s="407">
        <f t="shared" si="7"/>
        <v>55023740.928000003</v>
      </c>
      <c r="SR30" s="407">
        <f t="shared" si="7"/>
        <v>112195536.792</v>
      </c>
      <c r="SS30" s="407">
        <f t="shared" si="7"/>
        <v>120954189.39600001</v>
      </c>
      <c r="ST30" s="407">
        <f t="shared" si="7"/>
        <v>170369592.41999996</v>
      </c>
      <c r="SU30" s="407">
        <f t="shared" si="7"/>
        <v>86731016.387999982</v>
      </c>
      <c r="SV30" s="407">
        <f t="shared" ref="SV30:VG30" si="8">SUM(SV15:SV29)</f>
        <v>90657252.203999996</v>
      </c>
      <c r="SW30" s="407">
        <f t="shared" si="8"/>
        <v>242256400.16399997</v>
      </c>
      <c r="SX30" s="407">
        <f t="shared" si="8"/>
        <v>33274249.811999999</v>
      </c>
      <c r="SY30" s="407">
        <f t="shared" si="8"/>
        <v>547162908.26400006</v>
      </c>
      <c r="SZ30" s="407">
        <f t="shared" si="8"/>
        <v>105706516.31999998</v>
      </c>
      <c r="TA30" s="407">
        <f t="shared" si="8"/>
        <v>135458644.38000003</v>
      </c>
      <c r="TB30" s="407">
        <f t="shared" si="8"/>
        <v>210829202.38800001</v>
      </c>
      <c r="TC30" s="407">
        <f t="shared" si="8"/>
        <v>101956784.66399997</v>
      </c>
      <c r="TD30" s="407">
        <f t="shared" si="8"/>
        <v>100833697.95599999</v>
      </c>
      <c r="TE30" s="407">
        <f t="shared" si="8"/>
        <v>79684321.668000013</v>
      </c>
      <c r="TF30" s="407">
        <f t="shared" si="8"/>
        <v>50941216.343999997</v>
      </c>
      <c r="TG30" s="407">
        <f t="shared" si="8"/>
        <v>2056385372.8080001</v>
      </c>
      <c r="TH30" s="407">
        <f t="shared" si="8"/>
        <v>98474639.027999997</v>
      </c>
      <c r="TI30" s="407">
        <f t="shared" si="8"/>
        <v>72669269.111999989</v>
      </c>
      <c r="TJ30" s="407">
        <f t="shared" si="8"/>
        <v>201917871.30000001</v>
      </c>
      <c r="TK30" s="407">
        <f t="shared" si="8"/>
        <v>160865843.55599996</v>
      </c>
      <c r="TL30" s="407">
        <f t="shared" si="8"/>
        <v>101185981.824</v>
      </c>
      <c r="TM30" s="407">
        <f t="shared" si="8"/>
        <v>49026590.976000011</v>
      </c>
      <c r="TN30" s="407">
        <f t="shared" si="8"/>
        <v>342772577.11200005</v>
      </c>
      <c r="TO30" s="407">
        <f t="shared" si="8"/>
        <v>94289898.456</v>
      </c>
      <c r="TP30" s="407">
        <f t="shared" si="8"/>
        <v>160090839.264</v>
      </c>
      <c r="TQ30" s="407">
        <f t="shared" si="8"/>
        <v>176529957.76800001</v>
      </c>
      <c r="TR30" s="407">
        <f t="shared" si="8"/>
        <v>82806649.176000014</v>
      </c>
      <c r="TS30" s="407">
        <f t="shared" si="8"/>
        <v>61638219.792000011</v>
      </c>
      <c r="TT30" s="407">
        <f t="shared" si="8"/>
        <v>96902187.708000019</v>
      </c>
      <c r="TU30" s="407">
        <f t="shared" si="8"/>
        <v>83820088.704000011</v>
      </c>
      <c r="TV30" s="407">
        <f t="shared" si="8"/>
        <v>72870402.144000009</v>
      </c>
      <c r="TW30" s="407">
        <f t="shared" si="8"/>
        <v>589469354.90400004</v>
      </c>
      <c r="TX30" s="407">
        <f t="shared" si="8"/>
        <v>83755137.407999992</v>
      </c>
      <c r="TY30" s="407">
        <f t="shared" si="8"/>
        <v>923509658.20799983</v>
      </c>
      <c r="TZ30" s="407">
        <f t="shared" si="8"/>
        <v>215407359.26400003</v>
      </c>
      <c r="UA30" s="407">
        <f t="shared" si="8"/>
        <v>85175484.69600001</v>
      </c>
      <c r="UB30" s="407">
        <f t="shared" si="8"/>
        <v>79871803.200000003</v>
      </c>
      <c r="UC30" s="407">
        <f t="shared" si="8"/>
        <v>653279273.88</v>
      </c>
      <c r="UD30" s="407">
        <f t="shared" si="8"/>
        <v>58850205.252000012</v>
      </c>
      <c r="UE30" s="407">
        <f t="shared" si="8"/>
        <v>44054856.648000002</v>
      </c>
      <c r="UF30" s="407">
        <f t="shared" si="8"/>
        <v>74651107.5</v>
      </c>
      <c r="UG30" s="407">
        <f t="shared" si="8"/>
        <v>67438579.643999994</v>
      </c>
      <c r="UH30" s="407">
        <f t="shared" si="8"/>
        <v>701752315.12800002</v>
      </c>
      <c r="UI30" s="407">
        <f t="shared" si="8"/>
        <v>171635132.84399998</v>
      </c>
      <c r="UJ30" s="407">
        <f t="shared" si="8"/>
        <v>115722959.94</v>
      </c>
      <c r="UK30" s="407">
        <f t="shared" si="8"/>
        <v>194543710.70399997</v>
      </c>
      <c r="UL30" s="407">
        <f t="shared" si="8"/>
        <v>122206554.95999999</v>
      </c>
      <c r="UM30" s="407">
        <f t="shared" si="8"/>
        <v>95877853.571999982</v>
      </c>
      <c r="UN30" s="407">
        <f t="shared" si="8"/>
        <v>3213596290.7520003</v>
      </c>
      <c r="UO30" s="407">
        <f t="shared" si="8"/>
        <v>131999738.89200002</v>
      </c>
      <c r="UP30" s="407">
        <f t="shared" si="8"/>
        <v>120394220.38799998</v>
      </c>
      <c r="UQ30" s="407">
        <f t="shared" si="8"/>
        <v>469592772.06</v>
      </c>
      <c r="UR30" s="407">
        <f t="shared" si="8"/>
        <v>36795397.079999998</v>
      </c>
      <c r="US30" s="407">
        <f t="shared" si="8"/>
        <v>98290798.439999998</v>
      </c>
      <c r="UT30" s="407">
        <f t="shared" si="8"/>
        <v>258766852.54799998</v>
      </c>
      <c r="UU30" s="407">
        <f t="shared" si="8"/>
        <v>81252352.355999991</v>
      </c>
      <c r="UV30" s="407">
        <f t="shared" si="8"/>
        <v>77095006.332000002</v>
      </c>
      <c r="UW30" s="407">
        <f t="shared" si="8"/>
        <v>88328454.276000008</v>
      </c>
      <c r="UX30" s="407">
        <f t="shared" si="8"/>
        <v>124945698.26400003</v>
      </c>
      <c r="UY30" s="407">
        <f t="shared" si="8"/>
        <v>260018571.81599995</v>
      </c>
      <c r="UZ30" s="407">
        <f t="shared" si="8"/>
        <v>138924645.528</v>
      </c>
      <c r="VA30" s="407">
        <f t="shared" si="8"/>
        <v>211434920.37600002</v>
      </c>
      <c r="VB30" s="407">
        <f t="shared" si="8"/>
        <v>71460886.451999992</v>
      </c>
      <c r="VC30" s="407">
        <f t="shared" si="8"/>
        <v>71502898.991999984</v>
      </c>
      <c r="VD30" s="407">
        <f t="shared" si="8"/>
        <v>64398055.848000012</v>
      </c>
      <c r="VE30" s="407">
        <f t="shared" si="8"/>
        <v>71959646.43599999</v>
      </c>
      <c r="VF30" s="407">
        <f t="shared" si="8"/>
        <v>312961586.44800001</v>
      </c>
      <c r="VG30" s="407">
        <f t="shared" si="8"/>
        <v>51750341.772</v>
      </c>
      <c r="VH30" s="407">
        <f t="shared" ref="VH30:XS30" si="9">SUM(VH15:VH29)</f>
        <v>50632383.408000007</v>
      </c>
      <c r="VI30" s="407">
        <f t="shared" si="9"/>
        <v>37598704.355999999</v>
      </c>
      <c r="VJ30" s="407">
        <f t="shared" si="9"/>
        <v>1427318476.1159997</v>
      </c>
      <c r="VK30" s="407">
        <f t="shared" si="9"/>
        <v>111064947.88800001</v>
      </c>
      <c r="VL30" s="407">
        <f t="shared" si="9"/>
        <v>118102394.38800001</v>
      </c>
      <c r="VM30" s="407">
        <f t="shared" si="9"/>
        <v>194885107.308</v>
      </c>
      <c r="VN30" s="407">
        <f t="shared" si="9"/>
        <v>234634178.66399997</v>
      </c>
      <c r="VO30" s="407">
        <f t="shared" si="9"/>
        <v>194224901.23199999</v>
      </c>
      <c r="VP30" s="407">
        <f t="shared" si="9"/>
        <v>151687356.984</v>
      </c>
      <c r="VQ30" s="407">
        <f t="shared" si="9"/>
        <v>99806588.771999985</v>
      </c>
      <c r="VR30" s="407">
        <f t="shared" si="9"/>
        <v>120780711.02400002</v>
      </c>
      <c r="VS30" s="407">
        <f t="shared" si="9"/>
        <v>434705120.36399996</v>
      </c>
      <c r="VT30" s="407">
        <f t="shared" si="9"/>
        <v>106850415.57600002</v>
      </c>
      <c r="VU30" s="407">
        <f t="shared" si="9"/>
        <v>207541116.34800002</v>
      </c>
      <c r="VV30" s="407">
        <f t="shared" si="9"/>
        <v>121013252.32800002</v>
      </c>
      <c r="VW30" s="407">
        <f t="shared" si="9"/>
        <v>77893394.748000011</v>
      </c>
      <c r="VX30" s="407">
        <f t="shared" si="9"/>
        <v>72015732.419999987</v>
      </c>
      <c r="VY30" s="407">
        <f t="shared" si="9"/>
        <v>4771963206.828001</v>
      </c>
      <c r="VZ30" s="407">
        <f t="shared" si="9"/>
        <v>215342920.77599999</v>
      </c>
      <c r="WA30" s="407">
        <f t="shared" si="9"/>
        <v>143926422.75600001</v>
      </c>
      <c r="WB30" s="407">
        <f t="shared" si="9"/>
        <v>129333420.492</v>
      </c>
      <c r="WC30" s="407">
        <f t="shared" si="9"/>
        <v>83137179.167999998</v>
      </c>
      <c r="WD30" s="407">
        <f t="shared" si="9"/>
        <v>161389611.56399995</v>
      </c>
      <c r="WE30" s="407">
        <f t="shared" si="9"/>
        <v>221590498.45199999</v>
      </c>
      <c r="WF30" s="407">
        <f t="shared" si="9"/>
        <v>280577377.87200004</v>
      </c>
      <c r="WG30" s="407">
        <f t="shared" si="9"/>
        <v>154985031.14399996</v>
      </c>
      <c r="WH30" s="407">
        <f t="shared" si="9"/>
        <v>206470031.95199999</v>
      </c>
      <c r="WI30" s="407">
        <f t="shared" si="9"/>
        <v>118704584.65199998</v>
      </c>
      <c r="WJ30" s="407">
        <f t="shared" si="9"/>
        <v>341049723.19200003</v>
      </c>
      <c r="WK30" s="407">
        <f t="shared" si="9"/>
        <v>151014576.73200002</v>
      </c>
      <c r="WL30" s="407">
        <f t="shared" si="9"/>
        <v>253219958.68799996</v>
      </c>
      <c r="WM30" s="407">
        <f t="shared" si="9"/>
        <v>357296872.72799993</v>
      </c>
      <c r="WN30" s="407">
        <f t="shared" si="9"/>
        <v>154985651.05200002</v>
      </c>
      <c r="WO30" s="407">
        <f t="shared" si="9"/>
        <v>181852140.99599999</v>
      </c>
      <c r="WP30" s="407">
        <f t="shared" si="9"/>
        <v>213990031.91999999</v>
      </c>
      <c r="WQ30" s="407">
        <f t="shared" si="9"/>
        <v>100392208.22399999</v>
      </c>
      <c r="WR30" s="407">
        <f t="shared" si="9"/>
        <v>271063988.96399999</v>
      </c>
      <c r="WS30" s="407">
        <f t="shared" si="9"/>
        <v>652417947.83999991</v>
      </c>
      <c r="WT30" s="407">
        <f t="shared" si="9"/>
        <v>129064336.176</v>
      </c>
      <c r="WU30" s="407">
        <f t="shared" si="9"/>
        <v>86410805.100000009</v>
      </c>
      <c r="WV30" s="407">
        <f t="shared" si="9"/>
        <v>75983779.679999992</v>
      </c>
      <c r="WW30" s="407">
        <f t="shared" si="9"/>
        <v>100300823.59199998</v>
      </c>
      <c r="WX30" s="407">
        <f t="shared" si="9"/>
        <v>73231731.611999989</v>
      </c>
      <c r="WY30" s="407">
        <f t="shared" si="9"/>
        <v>79634110.703999981</v>
      </c>
      <c r="WZ30" s="407">
        <f t="shared" si="9"/>
        <v>91536787.019999981</v>
      </c>
      <c r="XA30" s="407">
        <f t="shared" si="9"/>
        <v>445566352.37999994</v>
      </c>
      <c r="XB30" s="407">
        <f t="shared" si="9"/>
        <v>59364908.267999999</v>
      </c>
      <c r="XC30" s="407">
        <f t="shared" si="9"/>
        <v>36428129.550240003</v>
      </c>
      <c r="XD30" s="407">
        <f t="shared" si="9"/>
        <v>42819259.140000008</v>
      </c>
      <c r="XE30" s="407">
        <f t="shared" si="9"/>
        <v>47998293.372000009</v>
      </c>
      <c r="XF30" s="407">
        <f t="shared" si="9"/>
        <v>2180802134.9159999</v>
      </c>
      <c r="XG30" s="407">
        <f t="shared" si="9"/>
        <v>160591205.604</v>
      </c>
      <c r="XH30" s="407">
        <f t="shared" si="9"/>
        <v>184209108.40799999</v>
      </c>
      <c r="XI30" s="407">
        <f t="shared" si="9"/>
        <v>691376645.25600004</v>
      </c>
      <c r="XJ30" s="407">
        <f t="shared" si="9"/>
        <v>157569647.75999999</v>
      </c>
      <c r="XK30" s="407">
        <f t="shared" si="9"/>
        <v>202591895.26800001</v>
      </c>
      <c r="XL30" s="407">
        <f t="shared" si="9"/>
        <v>296452592.35199994</v>
      </c>
      <c r="XM30" s="407">
        <f t="shared" si="9"/>
        <v>156240619.40399998</v>
      </c>
      <c r="XN30" s="407">
        <f t="shared" si="9"/>
        <v>135181503.50400001</v>
      </c>
      <c r="XO30" s="407">
        <f t="shared" si="9"/>
        <v>344973568.12800002</v>
      </c>
      <c r="XP30" s="407">
        <f t="shared" si="9"/>
        <v>241982523.27599996</v>
      </c>
      <c r="XQ30" s="407">
        <f t="shared" si="9"/>
        <v>103255354.90800001</v>
      </c>
      <c r="XR30" s="407">
        <f t="shared" si="9"/>
        <v>88177434.335999995</v>
      </c>
      <c r="XS30" s="407">
        <f t="shared" si="9"/>
        <v>111727820.664</v>
      </c>
      <c r="XT30" s="407">
        <f t="shared" ref="XT30:AAE30" si="10">SUM(XT15:XT29)</f>
        <v>99046210.271999985</v>
      </c>
      <c r="XU30" s="407">
        <f t="shared" si="10"/>
        <v>89480154.239999995</v>
      </c>
      <c r="XV30" s="407">
        <f t="shared" si="10"/>
        <v>70226474.855999991</v>
      </c>
      <c r="XW30" s="407">
        <f t="shared" si="10"/>
        <v>88078726.656000003</v>
      </c>
      <c r="XX30" s="407">
        <f t="shared" si="10"/>
        <v>85378527.048000008</v>
      </c>
      <c r="XY30" s="407">
        <f t="shared" si="10"/>
        <v>82576541.412</v>
      </c>
      <c r="XZ30" s="407">
        <f t="shared" si="10"/>
        <v>92493759.203999996</v>
      </c>
      <c r="YA30" s="407">
        <f t="shared" si="10"/>
        <v>75693011.448000014</v>
      </c>
      <c r="YB30" s="407">
        <f t="shared" si="10"/>
        <v>71293097.088</v>
      </c>
      <c r="YC30" s="407">
        <f t="shared" si="10"/>
        <v>2182788210.3120003</v>
      </c>
      <c r="YD30" s="407">
        <f t="shared" si="10"/>
        <v>124793969.02800001</v>
      </c>
      <c r="YE30" s="407">
        <f t="shared" si="10"/>
        <v>250311604.06800002</v>
      </c>
      <c r="YF30" s="407">
        <f t="shared" si="10"/>
        <v>109377599.40000001</v>
      </c>
      <c r="YG30" s="407">
        <f t="shared" si="10"/>
        <v>478002912.81599998</v>
      </c>
      <c r="YH30" s="407">
        <f t="shared" si="10"/>
        <v>139854808.27200001</v>
      </c>
      <c r="YI30" s="407">
        <f t="shared" si="10"/>
        <v>220015035.03600001</v>
      </c>
      <c r="YJ30" s="407">
        <f t="shared" si="10"/>
        <v>78839052.875999987</v>
      </c>
      <c r="YK30" s="407">
        <f t="shared" si="10"/>
        <v>332957157.40800005</v>
      </c>
      <c r="YL30" s="407">
        <f t="shared" si="10"/>
        <v>286920548.57999998</v>
      </c>
      <c r="YM30" s="407">
        <f t="shared" si="10"/>
        <v>167754096.04799995</v>
      </c>
      <c r="YN30" s="407">
        <f t="shared" si="10"/>
        <v>108270142.656</v>
      </c>
      <c r="YO30" s="407">
        <f t="shared" si="10"/>
        <v>88086268.019999966</v>
      </c>
      <c r="YP30" s="407">
        <f t="shared" si="10"/>
        <v>90061677.851999998</v>
      </c>
      <c r="YQ30" s="407">
        <f t="shared" si="10"/>
        <v>52252563.11999999</v>
      </c>
      <c r="YR30" s="407">
        <f t="shared" si="10"/>
        <v>64003359.551999994</v>
      </c>
      <c r="YS30" s="407">
        <f t="shared" si="10"/>
        <v>66146824.848000005</v>
      </c>
      <c r="YT30" s="407">
        <f t="shared" si="10"/>
        <v>895643330.23199999</v>
      </c>
      <c r="YU30" s="407">
        <f t="shared" si="10"/>
        <v>97529418.33600001</v>
      </c>
      <c r="YV30" s="407">
        <f t="shared" si="10"/>
        <v>100610692.26000002</v>
      </c>
      <c r="YW30" s="407">
        <f t="shared" si="10"/>
        <v>84908478.348000005</v>
      </c>
      <c r="YX30" s="407">
        <f t="shared" si="10"/>
        <v>113904961.53599998</v>
      </c>
      <c r="YY30" s="407">
        <f t="shared" si="10"/>
        <v>65036722.704000004</v>
      </c>
      <c r="YZ30" s="407">
        <f t="shared" si="10"/>
        <v>78120066.096000016</v>
      </c>
      <c r="ZA30" s="407">
        <f t="shared" si="10"/>
        <v>927996979.0680002</v>
      </c>
      <c r="ZB30" s="407">
        <f t="shared" si="10"/>
        <v>74485603.15200001</v>
      </c>
      <c r="ZC30" s="407">
        <f t="shared" si="10"/>
        <v>122286849.17999999</v>
      </c>
      <c r="ZD30" s="407">
        <f t="shared" si="10"/>
        <v>134625454.836</v>
      </c>
      <c r="ZE30" s="407">
        <f t="shared" si="10"/>
        <v>68951940.527999982</v>
      </c>
      <c r="ZF30" s="407">
        <f t="shared" si="10"/>
        <v>99585038.003999978</v>
      </c>
      <c r="ZG30" s="407">
        <f t="shared" si="10"/>
        <v>65432452.512000009</v>
      </c>
      <c r="ZH30" s="407">
        <f t="shared" si="10"/>
        <v>65506646.879999995</v>
      </c>
      <c r="ZI30" s="407">
        <f t="shared" si="10"/>
        <v>252660157.53600001</v>
      </c>
      <c r="ZJ30" s="407">
        <f t="shared" si="10"/>
        <v>1839296440.5600002</v>
      </c>
      <c r="ZK30" s="407">
        <f t="shared" si="10"/>
        <v>81879467.363999993</v>
      </c>
      <c r="ZL30" s="407">
        <f t="shared" si="10"/>
        <v>186059684.50799996</v>
      </c>
      <c r="ZM30" s="407">
        <f t="shared" si="10"/>
        <v>441304307.75999999</v>
      </c>
      <c r="ZN30" s="407">
        <f t="shared" si="10"/>
        <v>280558730.24399996</v>
      </c>
      <c r="ZO30" s="407">
        <f t="shared" si="10"/>
        <v>90552574.452360004</v>
      </c>
      <c r="ZP30" s="407">
        <f t="shared" si="10"/>
        <v>119337830.07600002</v>
      </c>
      <c r="ZQ30" s="407">
        <f t="shared" si="10"/>
        <v>215303901.3996</v>
      </c>
      <c r="ZR30" s="407">
        <f t="shared" si="10"/>
        <v>219996181.58399996</v>
      </c>
      <c r="ZS30" s="407">
        <f t="shared" si="10"/>
        <v>272667653.00400001</v>
      </c>
      <c r="ZT30" s="407">
        <f t="shared" si="10"/>
        <v>59469218.592</v>
      </c>
      <c r="ZU30" s="407">
        <f t="shared" si="10"/>
        <v>85647871.211999983</v>
      </c>
      <c r="ZV30" s="407">
        <f t="shared" si="10"/>
        <v>81882509.675999999</v>
      </c>
      <c r="ZW30" s="407">
        <f t="shared" si="10"/>
        <v>117381338.81999999</v>
      </c>
      <c r="ZX30" s="407">
        <f t="shared" si="10"/>
        <v>86886879.551999986</v>
      </c>
      <c r="ZY30" s="407">
        <f t="shared" si="10"/>
        <v>98427511.582800016</v>
      </c>
      <c r="ZZ30" s="407">
        <f t="shared" si="10"/>
        <v>97179074.675999984</v>
      </c>
      <c r="AAA30" s="407">
        <f t="shared" si="10"/>
        <v>56613845.928000003</v>
      </c>
      <c r="AAB30" s="407">
        <f t="shared" si="10"/>
        <v>86093565.359999985</v>
      </c>
      <c r="AAC30" s="407">
        <f t="shared" si="10"/>
        <v>58702856.627999999</v>
      </c>
      <c r="AAD30" s="407">
        <f t="shared" si="10"/>
        <v>55464754.440000005</v>
      </c>
      <c r="AAE30" s="407">
        <f t="shared" si="10"/>
        <v>44693336.303999998</v>
      </c>
      <c r="AAF30" s="407">
        <f t="shared" ref="AAF30:ACQ30" si="11">SUM(AAF15:AAF29)</f>
        <v>731807381.23199975</v>
      </c>
      <c r="AAG30" s="407">
        <f t="shared" si="11"/>
        <v>91127134.463999987</v>
      </c>
      <c r="AAH30" s="407">
        <f t="shared" si="11"/>
        <v>103571991.89999999</v>
      </c>
      <c r="AAI30" s="407">
        <f t="shared" si="11"/>
        <v>84779141.712000012</v>
      </c>
      <c r="AAJ30" s="407">
        <f t="shared" si="11"/>
        <v>82960927.307999998</v>
      </c>
      <c r="AAK30" s="407">
        <f t="shared" si="11"/>
        <v>133639300.58400002</v>
      </c>
      <c r="AAL30" s="407">
        <f t="shared" si="11"/>
        <v>79894251.34799999</v>
      </c>
      <c r="AAM30" s="407">
        <f t="shared" si="11"/>
        <v>4151972017.5599999</v>
      </c>
      <c r="AAN30" s="407">
        <f t="shared" si="11"/>
        <v>114848952.13200001</v>
      </c>
      <c r="AAO30" s="407">
        <f t="shared" si="11"/>
        <v>73807370.279999986</v>
      </c>
      <c r="AAP30" s="407">
        <f t="shared" si="11"/>
        <v>196889326.248</v>
      </c>
      <c r="AAQ30" s="407">
        <f t="shared" si="11"/>
        <v>168182408.12400001</v>
      </c>
      <c r="AAR30" s="407">
        <f t="shared" si="11"/>
        <v>99371097.431999981</v>
      </c>
      <c r="AAS30" s="407">
        <f t="shared" si="11"/>
        <v>121774157.17199999</v>
      </c>
      <c r="AAT30" s="407">
        <f t="shared" si="11"/>
        <v>156837019.87199995</v>
      </c>
      <c r="AAU30" s="407">
        <f t="shared" si="11"/>
        <v>249021000.88799995</v>
      </c>
      <c r="AAV30" s="407">
        <f t="shared" si="11"/>
        <v>82380738.420000017</v>
      </c>
      <c r="AAW30" s="407">
        <f t="shared" si="11"/>
        <v>147493635</v>
      </c>
      <c r="AAX30" s="407">
        <f t="shared" si="11"/>
        <v>568471647.8039999</v>
      </c>
      <c r="AAY30" s="407">
        <f t="shared" si="11"/>
        <v>251741968.28400001</v>
      </c>
      <c r="AAZ30" s="407">
        <f t="shared" si="11"/>
        <v>65535767.976000004</v>
      </c>
      <c r="ABA30" s="407">
        <f t="shared" si="11"/>
        <v>91183321.427999988</v>
      </c>
      <c r="ABB30" s="407">
        <f t="shared" si="11"/>
        <v>92884356.659999996</v>
      </c>
      <c r="ABC30" s="407">
        <f t="shared" si="11"/>
        <v>56428871.976000011</v>
      </c>
      <c r="ABD30" s="407">
        <f t="shared" si="11"/>
        <v>97155968.495999977</v>
      </c>
      <c r="ABE30" s="407">
        <f t="shared" si="11"/>
        <v>65297188.812000006</v>
      </c>
      <c r="ABF30" s="407">
        <f t="shared" si="11"/>
        <v>638334337.39199996</v>
      </c>
      <c r="ABG30" s="407">
        <f t="shared" si="11"/>
        <v>514447366.09200007</v>
      </c>
      <c r="ABH30" s="407">
        <f t="shared" si="11"/>
        <v>57795637.668000005</v>
      </c>
      <c r="ABI30" s="407">
        <f t="shared" si="11"/>
        <v>56407145.651999995</v>
      </c>
      <c r="ABJ30" s="407">
        <f t="shared" si="11"/>
        <v>56164075.39199999</v>
      </c>
      <c r="ABK30" s="407">
        <f t="shared" si="11"/>
        <v>49850400.935999997</v>
      </c>
      <c r="ABL30" s="407">
        <f t="shared" si="11"/>
        <v>48974960.880000003</v>
      </c>
      <c r="ABM30" s="407">
        <f t="shared" si="11"/>
        <v>879165156.79199994</v>
      </c>
      <c r="ABN30" s="407">
        <f t="shared" si="11"/>
        <v>124075476.49199998</v>
      </c>
      <c r="ABO30" s="407">
        <f t="shared" si="11"/>
        <v>76713147.719999999</v>
      </c>
      <c r="ABP30" s="407">
        <f t="shared" si="11"/>
        <v>164357813.50800002</v>
      </c>
      <c r="ABQ30" s="407">
        <f t="shared" si="11"/>
        <v>162354244.66799998</v>
      </c>
      <c r="ABR30" s="407">
        <f t="shared" si="11"/>
        <v>101641810.19999999</v>
      </c>
      <c r="ABS30" s="407">
        <f t="shared" si="11"/>
        <v>85128387.56400001</v>
      </c>
      <c r="ABT30" s="407">
        <f t="shared" si="11"/>
        <v>131826343.69199997</v>
      </c>
      <c r="ABU30" s="407">
        <f t="shared" si="11"/>
        <v>35112263.903999999</v>
      </c>
      <c r="ABV30" s="407">
        <f t="shared" si="11"/>
        <v>1106216697.7679996</v>
      </c>
      <c r="ABW30" s="407">
        <f t="shared" si="11"/>
        <v>70271484.780000001</v>
      </c>
      <c r="ABX30" s="407">
        <f t="shared" si="11"/>
        <v>184000473.63600001</v>
      </c>
      <c r="ABY30" s="407">
        <f t="shared" si="11"/>
        <v>88478961.060000002</v>
      </c>
      <c r="ABZ30" s="407">
        <f t="shared" si="11"/>
        <v>70944039.743999988</v>
      </c>
      <c r="ACA30" s="407">
        <f t="shared" si="11"/>
        <v>257309166.10800001</v>
      </c>
      <c r="ACB30" s="407">
        <f t="shared" si="11"/>
        <v>48396928.439999998</v>
      </c>
      <c r="ACC30" s="407">
        <f t="shared" si="11"/>
        <v>80970145.571999997</v>
      </c>
      <c r="ACD30" s="407">
        <f t="shared" si="11"/>
        <v>70882489.055999994</v>
      </c>
      <c r="ACE30" s="407">
        <f t="shared" si="11"/>
        <v>134756766.264</v>
      </c>
      <c r="ACF30" s="407">
        <f t="shared" si="11"/>
        <v>58660389.599999987</v>
      </c>
      <c r="ACG30" s="407">
        <f t="shared" si="11"/>
        <v>2075687553.6719999</v>
      </c>
      <c r="ACH30" s="407">
        <f t="shared" si="11"/>
        <v>93289644.780000016</v>
      </c>
      <c r="ACI30" s="407">
        <f t="shared" si="11"/>
        <v>116217761.96400002</v>
      </c>
      <c r="ACJ30" s="407">
        <f t="shared" si="11"/>
        <v>187216327.98000002</v>
      </c>
      <c r="ACK30" s="407">
        <f t="shared" si="11"/>
        <v>82371634.104000002</v>
      </c>
      <c r="ACL30" s="407">
        <f t="shared" si="11"/>
        <v>107595347.95200002</v>
      </c>
      <c r="ACM30" s="407">
        <f t="shared" si="11"/>
        <v>169523678.01599997</v>
      </c>
      <c r="ACN30" s="407">
        <f t="shared" si="11"/>
        <v>434526311.98800004</v>
      </c>
      <c r="ACO30" s="407">
        <f t="shared" si="11"/>
        <v>594875899.89600003</v>
      </c>
      <c r="ACP30" s="407">
        <f t="shared" si="11"/>
        <v>99500500.775999993</v>
      </c>
      <c r="ACQ30" s="407">
        <f t="shared" si="11"/>
        <v>123015882.99600002</v>
      </c>
      <c r="ACR30" s="407">
        <f t="shared" ref="ACR30:AFC30" si="12">SUM(ACR15:ACR29)</f>
        <v>162250047.396</v>
      </c>
      <c r="ACS30" s="407">
        <f t="shared" si="12"/>
        <v>138792351.59999999</v>
      </c>
      <c r="ACT30" s="407">
        <f t="shared" si="12"/>
        <v>407720584.94399995</v>
      </c>
      <c r="ACU30" s="407">
        <f t="shared" si="12"/>
        <v>105964128.77999997</v>
      </c>
      <c r="ACV30" s="407">
        <f t="shared" si="12"/>
        <v>127562735.448</v>
      </c>
      <c r="ACW30" s="407">
        <f t="shared" si="12"/>
        <v>94025042.495999992</v>
      </c>
      <c r="ACX30" s="407">
        <f t="shared" si="12"/>
        <v>64837693.115999997</v>
      </c>
      <c r="ACY30" s="407">
        <f t="shared" si="12"/>
        <v>71597449.272</v>
      </c>
      <c r="ACZ30" s="407">
        <f t="shared" si="12"/>
        <v>54568388.364</v>
      </c>
      <c r="ADA30" s="407">
        <f t="shared" si="12"/>
        <v>43359377.160000004</v>
      </c>
      <c r="ADB30" s="407">
        <f t="shared" si="12"/>
        <v>37426513.140000001</v>
      </c>
      <c r="ADC30" s="407">
        <f t="shared" si="12"/>
        <v>54244228.392000005</v>
      </c>
      <c r="ADD30" s="407">
        <f t="shared" si="12"/>
        <v>475138620.83999997</v>
      </c>
      <c r="ADE30" s="407">
        <f t="shared" si="12"/>
        <v>447377954.80800003</v>
      </c>
      <c r="ADF30" s="407">
        <f t="shared" si="12"/>
        <v>61120066.164000005</v>
      </c>
      <c r="ADG30" s="407">
        <f t="shared" si="12"/>
        <v>55456137.34799999</v>
      </c>
      <c r="ADH30" s="407">
        <f t="shared" si="12"/>
        <v>100426923.71999998</v>
      </c>
      <c r="ADI30" s="407">
        <f t="shared" si="12"/>
        <v>49589530.200000003</v>
      </c>
      <c r="ADJ30" s="407">
        <f t="shared" si="12"/>
        <v>86943666.900000006</v>
      </c>
      <c r="ADK30" s="407">
        <f t="shared" si="12"/>
        <v>69337420.068000004</v>
      </c>
      <c r="ADL30" s="407">
        <f t="shared" si="12"/>
        <v>87309579.09360002</v>
      </c>
      <c r="ADM30" s="407">
        <f t="shared" si="12"/>
        <v>2255477777.7000003</v>
      </c>
      <c r="ADN30" s="407">
        <f t="shared" si="12"/>
        <v>243466638.73200002</v>
      </c>
      <c r="ADO30" s="407">
        <f t="shared" si="12"/>
        <v>190869666.67199999</v>
      </c>
      <c r="ADP30" s="407">
        <f t="shared" si="12"/>
        <v>603590673.89999998</v>
      </c>
      <c r="ADQ30" s="407">
        <f t="shared" si="12"/>
        <v>49112406.384000003</v>
      </c>
      <c r="ADR30" s="407">
        <f t="shared" si="12"/>
        <v>64002126.57599999</v>
      </c>
      <c r="ADS30" s="407">
        <f t="shared" si="12"/>
        <v>113215038.23999999</v>
      </c>
      <c r="ADT30" s="407">
        <f t="shared" si="12"/>
        <v>54634064.339999996</v>
      </c>
      <c r="ADU30" s="407">
        <f t="shared" si="12"/>
        <v>2486756759.256</v>
      </c>
      <c r="ADV30" s="407">
        <f t="shared" si="12"/>
        <v>408066143.21999997</v>
      </c>
      <c r="ADW30" s="407">
        <f t="shared" si="12"/>
        <v>307884478.44000006</v>
      </c>
      <c r="ADX30" s="407">
        <f t="shared" si="12"/>
        <v>90552970.703999996</v>
      </c>
      <c r="ADY30" s="407">
        <f t="shared" si="12"/>
        <v>104358397.788</v>
      </c>
      <c r="ADZ30" s="407">
        <f t="shared" si="12"/>
        <v>144416692.632</v>
      </c>
      <c r="AEA30" s="407">
        <f t="shared" si="12"/>
        <v>112450046.064</v>
      </c>
      <c r="AEB30" s="407">
        <f t="shared" si="12"/>
        <v>99209424.023999989</v>
      </c>
      <c r="AEC30" s="407">
        <f t="shared" si="12"/>
        <v>87742900.224000007</v>
      </c>
      <c r="AED30" s="407">
        <f t="shared" si="12"/>
        <v>78584707.727999985</v>
      </c>
      <c r="AEE30" s="407">
        <f t="shared" si="12"/>
        <v>91503985.572000012</v>
      </c>
      <c r="AEF30" s="407">
        <f t="shared" si="12"/>
        <v>170026024.27199996</v>
      </c>
      <c r="AEG30" s="407">
        <f t="shared" si="12"/>
        <v>81694402.775999993</v>
      </c>
      <c r="AEH30" s="407">
        <f t="shared" si="12"/>
        <v>105414193.54800001</v>
      </c>
      <c r="AEI30" s="407">
        <f t="shared" si="12"/>
        <v>138145132.31999996</v>
      </c>
      <c r="AEJ30" s="407">
        <f t="shared" si="12"/>
        <v>138031743.47999999</v>
      </c>
      <c r="AEK30" s="407">
        <f t="shared" si="12"/>
        <v>81278233.751999989</v>
      </c>
      <c r="AEL30" s="407">
        <f t="shared" si="12"/>
        <v>197246347.68000001</v>
      </c>
      <c r="AEM30" s="407">
        <f t="shared" si="12"/>
        <v>68068506.539999977</v>
      </c>
      <c r="AEN30" s="407">
        <f t="shared" si="12"/>
        <v>139373210.58000001</v>
      </c>
      <c r="AEO30" s="407">
        <f t="shared" si="12"/>
        <v>1590462106.632</v>
      </c>
      <c r="AEP30" s="407">
        <f t="shared" si="12"/>
        <v>210876022.38</v>
      </c>
      <c r="AEQ30" s="407">
        <f t="shared" si="12"/>
        <v>178855870.66799998</v>
      </c>
      <c r="AER30" s="407">
        <f t="shared" si="12"/>
        <v>141757845.81600001</v>
      </c>
      <c r="AES30" s="407">
        <f t="shared" si="12"/>
        <v>111714292.22400002</v>
      </c>
      <c r="AET30" s="407">
        <f t="shared" si="12"/>
        <v>274173995.72400004</v>
      </c>
      <c r="AEU30" s="407">
        <f t="shared" si="12"/>
        <v>109110882.21600002</v>
      </c>
      <c r="AEV30" s="407">
        <f t="shared" si="12"/>
        <v>136137548.544</v>
      </c>
      <c r="AEW30" s="407">
        <f t="shared" si="12"/>
        <v>102582762.984</v>
      </c>
      <c r="AEX30" s="407">
        <f t="shared" si="12"/>
        <v>56631500.579999998</v>
      </c>
      <c r="AEY30" s="407">
        <f t="shared" si="12"/>
        <v>987669263.44800007</v>
      </c>
      <c r="AEZ30" s="407">
        <f t="shared" si="12"/>
        <v>567988272.22800016</v>
      </c>
      <c r="AFA30" s="407">
        <f t="shared" si="12"/>
        <v>212300853.04799998</v>
      </c>
      <c r="AFB30" s="407">
        <f t="shared" si="12"/>
        <v>160640323.368</v>
      </c>
      <c r="AFC30" s="407">
        <f t="shared" si="12"/>
        <v>245432187.37200001</v>
      </c>
      <c r="AFD30" s="407">
        <f t="shared" ref="AFD30:AHN30" si="13">SUM(AFD15:AFD29)</f>
        <v>201841864.09200004</v>
      </c>
      <c r="AFE30" s="407">
        <f t="shared" si="13"/>
        <v>122133283.84799999</v>
      </c>
      <c r="AFF30" s="407">
        <f t="shared" si="13"/>
        <v>157902291.67199999</v>
      </c>
      <c r="AFG30" s="407">
        <f t="shared" si="13"/>
        <v>91693293.035999998</v>
      </c>
      <c r="AFH30" s="407">
        <f t="shared" si="13"/>
        <v>146054043.75599998</v>
      </c>
      <c r="AFI30" s="407">
        <f t="shared" si="13"/>
        <v>117554890.93200001</v>
      </c>
      <c r="AFJ30" s="407">
        <f t="shared" si="13"/>
        <v>128782950.228</v>
      </c>
      <c r="AFK30" s="407">
        <f t="shared" si="13"/>
        <v>157814021.26800001</v>
      </c>
      <c r="AFL30" s="407">
        <f t="shared" si="13"/>
        <v>1068614000.4839998</v>
      </c>
      <c r="AFM30" s="407">
        <f t="shared" si="13"/>
        <v>214421598.36000004</v>
      </c>
      <c r="AFN30" s="407">
        <f t="shared" si="13"/>
        <v>154329542.84400001</v>
      </c>
      <c r="AFO30" s="407">
        <f t="shared" si="13"/>
        <v>131481101.18400002</v>
      </c>
      <c r="AFP30" s="407">
        <f t="shared" si="13"/>
        <v>148592836.90800005</v>
      </c>
      <c r="AFQ30" s="407">
        <f t="shared" si="13"/>
        <v>104520113.68799999</v>
      </c>
      <c r="AFR30" s="407">
        <f t="shared" si="13"/>
        <v>82888691.975999996</v>
      </c>
      <c r="AFS30" s="407">
        <f t="shared" si="13"/>
        <v>193393998.13199997</v>
      </c>
      <c r="AFT30" s="407">
        <f t="shared" si="13"/>
        <v>193725876.32400003</v>
      </c>
      <c r="AFU30" s="407">
        <f t="shared" si="13"/>
        <v>84369009.408000007</v>
      </c>
      <c r="AFV30" s="407">
        <f t="shared" si="13"/>
        <v>206562101.544</v>
      </c>
      <c r="AFW30" s="407">
        <f t="shared" si="13"/>
        <v>90323662.127999991</v>
      </c>
      <c r="AFX30" s="407">
        <f t="shared" si="13"/>
        <v>1205863182.2520001</v>
      </c>
      <c r="AFY30" s="407">
        <f t="shared" si="13"/>
        <v>88186857.203999996</v>
      </c>
      <c r="AFZ30" s="407">
        <f t="shared" si="13"/>
        <v>103304033.28000003</v>
      </c>
      <c r="AGA30" s="407">
        <f t="shared" si="13"/>
        <v>96535866.911999971</v>
      </c>
      <c r="AGB30" s="407">
        <f t="shared" si="13"/>
        <v>253343770.29600003</v>
      </c>
      <c r="AGC30" s="407">
        <f t="shared" si="13"/>
        <v>113945256.22800002</v>
      </c>
      <c r="AGD30" s="407">
        <f t="shared" si="13"/>
        <v>69312530.147999987</v>
      </c>
      <c r="AGE30" s="407">
        <f t="shared" si="13"/>
        <v>93811655.639999986</v>
      </c>
      <c r="AGF30" s="407">
        <f t="shared" si="13"/>
        <v>74787852.983999982</v>
      </c>
      <c r="AGG30" s="407">
        <f t="shared" si="13"/>
        <v>103629099.57407999</v>
      </c>
      <c r="AGH30" s="407">
        <f t="shared" si="13"/>
        <v>70415601.516000003</v>
      </c>
      <c r="AGI30" s="407">
        <f t="shared" si="13"/>
        <v>1527287667.5640001</v>
      </c>
      <c r="AGJ30" s="407">
        <f t="shared" si="13"/>
        <v>336282271.33200002</v>
      </c>
      <c r="AGK30" s="407">
        <f t="shared" si="13"/>
        <v>161218269.70799997</v>
      </c>
      <c r="AGL30" s="407">
        <f t="shared" si="13"/>
        <v>95586495.407999992</v>
      </c>
      <c r="AGM30" s="407">
        <f t="shared" si="13"/>
        <v>229744056.38400006</v>
      </c>
      <c r="AGN30" s="407">
        <f t="shared" si="13"/>
        <v>197604516.03600001</v>
      </c>
      <c r="AGO30" s="407">
        <f t="shared" si="13"/>
        <v>89268465.275999993</v>
      </c>
      <c r="AGP30" s="407">
        <f t="shared" si="13"/>
        <v>93325183.572000012</v>
      </c>
      <c r="AGQ30" s="407">
        <f t="shared" si="13"/>
        <v>2631654274.5839996</v>
      </c>
      <c r="AGR30" s="407">
        <f t="shared" si="13"/>
        <v>1436543649.2040002</v>
      </c>
      <c r="AGS30" s="407">
        <f t="shared" si="13"/>
        <v>125018558.052</v>
      </c>
      <c r="AGT30" s="407">
        <f t="shared" si="13"/>
        <v>247757965.51200002</v>
      </c>
      <c r="AGU30" s="407">
        <f t="shared" si="13"/>
        <v>335154384.44400001</v>
      </c>
      <c r="AGV30" s="407">
        <f t="shared" si="13"/>
        <v>215983981.38000005</v>
      </c>
      <c r="AGW30" s="407">
        <f t="shared" si="13"/>
        <v>176954350.28400001</v>
      </c>
      <c r="AGX30" s="407">
        <f t="shared" si="13"/>
        <v>173642981.74799997</v>
      </c>
      <c r="AGY30" s="407">
        <f t="shared" si="13"/>
        <v>63019239.047999993</v>
      </c>
      <c r="AGZ30" s="407">
        <f t="shared" si="13"/>
        <v>144529189.39199999</v>
      </c>
      <c r="AHA30" s="407">
        <f t="shared" si="13"/>
        <v>167414099.51999998</v>
      </c>
      <c r="AHB30" s="407">
        <f t="shared" si="13"/>
        <v>76479350.07599999</v>
      </c>
      <c r="AHC30" s="407">
        <f t="shared" si="13"/>
        <v>91951376.784000009</v>
      </c>
      <c r="AHD30" s="407">
        <f t="shared" si="13"/>
        <v>95400230.123999983</v>
      </c>
      <c r="AHE30" s="407">
        <f t="shared" si="13"/>
        <v>86580330.852000013</v>
      </c>
      <c r="AHF30" s="407">
        <f t="shared" si="13"/>
        <v>108993044.052</v>
      </c>
      <c r="AHG30" s="407">
        <f t="shared" si="13"/>
        <v>85588810.835999995</v>
      </c>
      <c r="AHH30" s="407">
        <f t="shared" si="13"/>
        <v>613209976.18799996</v>
      </c>
      <c r="AHI30" s="407">
        <f t="shared" si="13"/>
        <v>99573664.668000013</v>
      </c>
      <c r="AHJ30" s="407">
        <f t="shared" si="13"/>
        <v>106953656.14799999</v>
      </c>
      <c r="AHK30" s="407">
        <f t="shared" si="13"/>
        <v>98664343.907999992</v>
      </c>
      <c r="AHL30" s="407">
        <f t="shared" si="13"/>
        <v>199540795.32000002</v>
      </c>
      <c r="AHM30" s="407">
        <f t="shared" si="13"/>
        <v>92017453.332000002</v>
      </c>
      <c r="AHN30" s="407">
        <f t="shared" si="13"/>
        <v>55668085.596000001</v>
      </c>
    </row>
    <row r="31" spans="1:902" ht="24.6">
      <c r="B31" s="401" t="s">
        <v>2370</v>
      </c>
      <c r="C31" s="443">
        <v>793705569.61000001</v>
      </c>
      <c r="D31" s="443">
        <v>15838370.890000001</v>
      </c>
      <c r="E31" s="443">
        <v>29925393.890000001</v>
      </c>
      <c r="F31" s="443">
        <v>117127745.06</v>
      </c>
      <c r="G31" s="443">
        <v>4787715.3099999996</v>
      </c>
      <c r="H31" s="443">
        <v>7887729</v>
      </c>
      <c r="I31" s="443">
        <v>4653920.2699999996</v>
      </c>
      <c r="J31" s="443">
        <v>47235714.670000002</v>
      </c>
      <c r="K31" s="443">
        <v>10306760.029999999</v>
      </c>
      <c r="L31" s="443">
        <v>275637.68</v>
      </c>
      <c r="M31" s="443">
        <v>-7686923.04</v>
      </c>
      <c r="N31" s="443">
        <v>48783.91</v>
      </c>
      <c r="O31" s="443">
        <v>-11988738.550000001</v>
      </c>
      <c r="P31" s="443">
        <v>1746281.72</v>
      </c>
      <c r="Q31" s="443">
        <v>1891154.75</v>
      </c>
      <c r="R31" s="443">
        <v>8758998.9800000004</v>
      </c>
      <c r="S31" s="443">
        <v>74698284.079999998</v>
      </c>
      <c r="T31" s="443">
        <v>-5392911.2800000003</v>
      </c>
      <c r="U31" s="443">
        <v>57661602.920000002</v>
      </c>
      <c r="V31" s="443">
        <v>5933150.0599999996</v>
      </c>
      <c r="W31" s="443">
        <v>6807967.9299999997</v>
      </c>
      <c r="X31" s="443">
        <v>2909005.8</v>
      </c>
      <c r="Y31" s="443">
        <v>-4545587.5199999996</v>
      </c>
      <c r="Z31" s="443">
        <v>86748.17</v>
      </c>
      <c r="AA31" s="443">
        <v>671884185.99000001</v>
      </c>
      <c r="AB31" s="443">
        <v>-4906785.6900000004</v>
      </c>
      <c r="AC31" s="443">
        <v>7904196.8399999999</v>
      </c>
      <c r="AD31" s="443">
        <v>7035011.96</v>
      </c>
      <c r="AE31" s="443">
        <v>58246928.560000002</v>
      </c>
      <c r="AF31" s="443">
        <v>-3695386.35</v>
      </c>
      <c r="AG31" s="443">
        <v>295883266.41000003</v>
      </c>
      <c r="AH31" s="443">
        <v>102810912.84999999</v>
      </c>
      <c r="AI31" s="443">
        <v>29741782.059999999</v>
      </c>
      <c r="AJ31" s="443">
        <v>10078969.59</v>
      </c>
      <c r="AK31" s="443">
        <v>4741337.3499999996</v>
      </c>
      <c r="AL31" s="443">
        <v>8111002.5599999996</v>
      </c>
      <c r="AM31" s="443">
        <v>67268928.980000004</v>
      </c>
      <c r="AN31" s="443">
        <v>12628454</v>
      </c>
      <c r="AO31" s="443">
        <v>5501854.1799999997</v>
      </c>
      <c r="AP31" s="443">
        <v>5637319.7699999996</v>
      </c>
      <c r="AQ31" s="443">
        <v>15362230</v>
      </c>
      <c r="AR31" s="443">
        <v>1299806.47</v>
      </c>
      <c r="AS31" s="443">
        <v>294250558.85000002</v>
      </c>
      <c r="AT31" s="443">
        <v>18114271.550000001</v>
      </c>
      <c r="AU31" s="443">
        <v>6989522.29</v>
      </c>
      <c r="AV31" s="443">
        <v>7381229.5099999998</v>
      </c>
      <c r="AW31" s="443">
        <v>5297820.58</v>
      </c>
      <c r="AX31" s="443">
        <v>9151785.8100000005</v>
      </c>
      <c r="AY31" s="443">
        <v>12105208.84</v>
      </c>
      <c r="AZ31" s="443">
        <v>11900172.699999999</v>
      </c>
      <c r="BA31" s="443">
        <v>90523442.319999993</v>
      </c>
      <c r="BB31" s="443">
        <v>6682539.1500000004</v>
      </c>
      <c r="BC31" s="443">
        <v>2803333.59</v>
      </c>
      <c r="BD31" s="443">
        <v>19684719.559999999</v>
      </c>
      <c r="BE31" s="443">
        <v>11960094.42</v>
      </c>
      <c r="BF31" s="443">
        <v>12960535.9</v>
      </c>
      <c r="BG31" s="443">
        <v>7860837.3099999996</v>
      </c>
      <c r="BH31" s="443">
        <v>195283543.02000001</v>
      </c>
      <c r="BI31" s="443">
        <v>9572813.3000000007</v>
      </c>
      <c r="BJ31" s="443">
        <v>4741418.42</v>
      </c>
      <c r="BK31" s="443">
        <v>20224036.09</v>
      </c>
      <c r="BL31" s="443">
        <v>603773.9</v>
      </c>
      <c r="BM31" s="443">
        <v>5652664.5700000003</v>
      </c>
      <c r="BN31" s="443">
        <v>19890317.82</v>
      </c>
      <c r="BO31" s="443">
        <v>11904795.550000001</v>
      </c>
      <c r="BP31" s="443">
        <v>7578925.2400000002</v>
      </c>
      <c r="BQ31" s="443">
        <v>6819264.3300000001</v>
      </c>
      <c r="BR31" s="443">
        <v>7782599.1900000004</v>
      </c>
      <c r="BS31" s="443">
        <v>2131219.46</v>
      </c>
      <c r="BT31" s="443">
        <v>10328530.07</v>
      </c>
      <c r="BU31" s="443">
        <v>10618755.77</v>
      </c>
      <c r="BV31" s="443">
        <v>27861843.850000001</v>
      </c>
      <c r="BW31" s="443">
        <v>5821379.2300000004</v>
      </c>
      <c r="BX31" s="443">
        <v>104107634.03</v>
      </c>
      <c r="BY31" s="443">
        <v>7203140.9000000004</v>
      </c>
      <c r="BZ31" s="443">
        <v>4510166.45</v>
      </c>
      <c r="CA31" s="443">
        <v>859700.64</v>
      </c>
      <c r="CB31" s="443">
        <v>8849884.25</v>
      </c>
      <c r="CC31" s="443">
        <v>6921758.3600000003</v>
      </c>
      <c r="CD31" s="443">
        <v>1575770.37</v>
      </c>
      <c r="CE31" s="443">
        <v>194027.27</v>
      </c>
      <c r="CF31" s="443">
        <v>1447817474.1900001</v>
      </c>
      <c r="CG31" s="443">
        <v>22462214.25</v>
      </c>
      <c r="CH31" s="443">
        <v>16862537.760000002</v>
      </c>
      <c r="CI31" s="443">
        <v>11567201.039999999</v>
      </c>
      <c r="CJ31" s="443">
        <v>36815086.259999998</v>
      </c>
      <c r="CK31" s="443">
        <v>17651189.289999999</v>
      </c>
      <c r="CL31" s="443">
        <v>19312112.09</v>
      </c>
      <c r="CM31" s="443">
        <v>3376099.2</v>
      </c>
      <c r="CN31" s="443">
        <v>11931912.380000001</v>
      </c>
      <c r="CO31" s="443">
        <v>13825803.42</v>
      </c>
      <c r="CP31" s="443">
        <v>14912419.369999999</v>
      </c>
      <c r="CQ31" s="443">
        <v>19064634.23</v>
      </c>
      <c r="CR31" s="443">
        <v>22796270.170000002</v>
      </c>
      <c r="CS31" s="443">
        <v>121943190.06</v>
      </c>
      <c r="CT31" s="443">
        <v>11403820.289999999</v>
      </c>
      <c r="CU31" s="443">
        <v>10353330.83</v>
      </c>
      <c r="CV31" s="443">
        <v>9782674.4100000001</v>
      </c>
      <c r="CW31" s="443">
        <v>10655860.99</v>
      </c>
      <c r="CX31" s="443">
        <v>-3829460.4</v>
      </c>
      <c r="CY31" s="443">
        <v>6118494.6500000004</v>
      </c>
      <c r="CZ31" s="443">
        <v>9667808.3900000006</v>
      </c>
      <c r="DA31" s="443">
        <v>242890315.94</v>
      </c>
      <c r="DB31" s="443">
        <v>-11886889.5</v>
      </c>
      <c r="DC31" s="443">
        <v>15962970.039999999</v>
      </c>
      <c r="DD31" s="443">
        <v>-8966079.1199999992</v>
      </c>
      <c r="DE31" s="443">
        <v>-10460591.210000001</v>
      </c>
      <c r="DF31" s="443">
        <v>7084390.8499999996</v>
      </c>
      <c r="DG31" s="443">
        <v>6220733.6299999999</v>
      </c>
      <c r="DH31" s="443">
        <v>11349983.9</v>
      </c>
      <c r="DI31" s="443">
        <v>1214616.5</v>
      </c>
      <c r="DJ31" s="443">
        <v>9391532.6600000001</v>
      </c>
      <c r="DK31" s="443">
        <v>-13398694.66</v>
      </c>
      <c r="DL31" s="443">
        <v>55087524.280000001</v>
      </c>
      <c r="DM31" s="443">
        <v>117459216.73</v>
      </c>
      <c r="DN31" s="443">
        <v>7418268.9000000004</v>
      </c>
      <c r="DO31" s="443">
        <v>1052644</v>
      </c>
      <c r="DP31" s="443">
        <v>-584002.44999999995</v>
      </c>
      <c r="DQ31" s="443">
        <v>7380927.2199999997</v>
      </c>
      <c r="DR31" s="443">
        <v>1895069.41</v>
      </c>
      <c r="DS31" s="443">
        <v>-6188262.1200000001</v>
      </c>
      <c r="DT31" s="443">
        <v>11216851.130000001</v>
      </c>
      <c r="DU31" s="443">
        <v>995515109.77999997</v>
      </c>
      <c r="DV31" s="443">
        <v>10787282.619999999</v>
      </c>
      <c r="DW31" s="443">
        <v>23804407.850000001</v>
      </c>
      <c r="DX31" s="443">
        <v>25999454.43</v>
      </c>
      <c r="DY31" s="443">
        <v>10290300.539999999</v>
      </c>
      <c r="DZ31" s="443">
        <v>14899444.960000001</v>
      </c>
      <c r="EA31" s="443">
        <v>66973214.270000003</v>
      </c>
      <c r="EB31" s="443">
        <v>40216180.270000003</v>
      </c>
      <c r="EC31" s="443">
        <v>35335107.640000001</v>
      </c>
      <c r="ED31" s="443">
        <v>98670260.939999998</v>
      </c>
      <c r="EE31" s="443">
        <v>154737224.40000001</v>
      </c>
      <c r="EF31" s="443">
        <v>31412027.25</v>
      </c>
      <c r="EG31" s="443">
        <v>7005970.8600000003</v>
      </c>
      <c r="EH31" s="443">
        <v>20367807.280000001</v>
      </c>
      <c r="EI31" s="443">
        <v>-8844763.2100000009</v>
      </c>
      <c r="EJ31" s="443">
        <v>19813142.68</v>
      </c>
      <c r="EK31" s="443">
        <v>7008303.46</v>
      </c>
      <c r="EL31" s="443">
        <v>13203449.23</v>
      </c>
      <c r="EM31" s="443">
        <v>136742013.02000001</v>
      </c>
      <c r="EN31" s="443">
        <v>4745934.51</v>
      </c>
      <c r="EO31" s="443">
        <v>-2800946.11</v>
      </c>
      <c r="EP31" s="443">
        <v>8432459.4199999999</v>
      </c>
      <c r="EQ31" s="443">
        <v>7074882.0599999996</v>
      </c>
      <c r="ER31" s="443">
        <v>7703376.75</v>
      </c>
      <c r="ES31" s="443">
        <v>-4957960.9000000004</v>
      </c>
      <c r="ET31" s="443">
        <v>12682818.630000001</v>
      </c>
      <c r="EU31" s="443">
        <v>2973161.57</v>
      </c>
      <c r="EV31" s="443">
        <v>236211685.34999999</v>
      </c>
      <c r="EW31" s="443">
        <v>30739067.66</v>
      </c>
      <c r="EX31" s="443">
        <v>30473668.550000001</v>
      </c>
      <c r="EY31" s="443">
        <v>27092986</v>
      </c>
      <c r="EZ31" s="443">
        <v>23713384.739999998</v>
      </c>
      <c r="FA31" s="443">
        <v>31799657.93</v>
      </c>
      <c r="FB31" s="443">
        <v>19043604.789999999</v>
      </c>
      <c r="FC31" s="443">
        <v>14424723.140000001</v>
      </c>
      <c r="FD31" s="443">
        <v>20338720.440000001</v>
      </c>
      <c r="FE31" s="443">
        <v>32421525.98</v>
      </c>
      <c r="FF31" s="443">
        <v>11914711.85</v>
      </c>
      <c r="FG31" s="443">
        <v>8393862.3499999996</v>
      </c>
      <c r="FH31" s="443">
        <v>116005789.81999999</v>
      </c>
      <c r="FI31" s="443">
        <v>8424250.9600000009</v>
      </c>
      <c r="FJ31" s="443">
        <v>4399348.5199999996</v>
      </c>
      <c r="FK31" s="443">
        <v>9913796.3300000001</v>
      </c>
      <c r="FL31" s="443">
        <v>15554463.140000001</v>
      </c>
      <c r="FM31" s="443">
        <v>26541380.5</v>
      </c>
      <c r="FN31" s="443">
        <v>4392060.9800000004</v>
      </c>
      <c r="FO31" s="443">
        <v>12183485.58</v>
      </c>
      <c r="FP31" s="443">
        <v>1248045748.95</v>
      </c>
      <c r="FQ31" s="443">
        <v>7713132.46</v>
      </c>
      <c r="FR31" s="443">
        <v>6753673.2199999997</v>
      </c>
      <c r="FS31" s="443">
        <v>14087726.34</v>
      </c>
      <c r="FT31" s="443">
        <v>10051636.630000001</v>
      </c>
      <c r="FU31" s="443">
        <v>15304942.76</v>
      </c>
      <c r="FV31" s="443">
        <v>-2417117.52</v>
      </c>
      <c r="FW31" s="443">
        <v>-2326215.21</v>
      </c>
      <c r="FX31" s="443">
        <v>5339547.72</v>
      </c>
      <c r="FY31" s="443">
        <v>30380714.449999999</v>
      </c>
      <c r="FZ31" s="443">
        <v>-1644676.63</v>
      </c>
      <c r="GA31" s="443">
        <v>4724159.49</v>
      </c>
      <c r="GB31" s="443">
        <v>15103832.16</v>
      </c>
      <c r="GC31" s="443">
        <v>27381738.050000001</v>
      </c>
      <c r="GD31" s="443">
        <v>160130893.47</v>
      </c>
      <c r="GE31" s="443">
        <v>7063634.1500000004</v>
      </c>
      <c r="GF31" s="443">
        <v>5448387.04</v>
      </c>
      <c r="GG31" s="443">
        <v>-3734357.94</v>
      </c>
      <c r="GH31" s="443">
        <v>1799725.99</v>
      </c>
      <c r="GI31" s="443">
        <v>3963208.9</v>
      </c>
      <c r="GJ31" s="443">
        <v>-1758390.68</v>
      </c>
      <c r="GK31" s="443">
        <v>17862374.530000001</v>
      </c>
      <c r="GL31" s="443">
        <v>2181235.11</v>
      </c>
      <c r="GM31" s="443">
        <v>2533550.09</v>
      </c>
      <c r="GN31" s="443">
        <v>9143424.3200000003</v>
      </c>
      <c r="GO31" s="443">
        <v>2485318.4</v>
      </c>
      <c r="GP31" s="443">
        <v>110360266.48</v>
      </c>
      <c r="GQ31" s="443">
        <v>64769542.609999999</v>
      </c>
      <c r="GR31" s="443">
        <v>10943269.5</v>
      </c>
      <c r="GS31" s="443">
        <v>24830010.41</v>
      </c>
      <c r="GT31" s="443">
        <v>6322234.0800000001</v>
      </c>
      <c r="GU31" s="443">
        <v>3682732.56</v>
      </c>
      <c r="GV31" s="443">
        <v>3899549.93</v>
      </c>
      <c r="GW31" s="443">
        <v>9454760.7300000004</v>
      </c>
      <c r="GX31" s="443">
        <v>12197975.01</v>
      </c>
      <c r="GY31" s="443">
        <v>10817786.77</v>
      </c>
      <c r="GZ31" s="443">
        <v>6252686.04</v>
      </c>
      <c r="HA31" s="443">
        <v>21191.19</v>
      </c>
      <c r="HB31" s="443">
        <v>112237422.78</v>
      </c>
      <c r="HC31" s="443">
        <v>120847480.15000001</v>
      </c>
      <c r="HD31" s="443">
        <v>60890709.700000003</v>
      </c>
      <c r="HE31" s="443">
        <v>12164203.24</v>
      </c>
      <c r="HF31" s="443">
        <v>15838207.699999999</v>
      </c>
      <c r="HG31" s="443">
        <v>85377572.920000002</v>
      </c>
      <c r="HH31" s="443">
        <v>11983073.199999999</v>
      </c>
      <c r="HI31" s="443">
        <v>816663566.57000005</v>
      </c>
      <c r="HJ31" s="443">
        <v>26997591.27</v>
      </c>
      <c r="HK31" s="443">
        <v>77964182.340000004</v>
      </c>
      <c r="HL31" s="443">
        <v>92658987.739999995</v>
      </c>
      <c r="HM31" s="443">
        <v>-1908230.29</v>
      </c>
      <c r="HN31" s="443">
        <v>14542226.93</v>
      </c>
      <c r="HO31" s="443">
        <v>44588882.969999999</v>
      </c>
      <c r="HP31" s="443">
        <v>6847637.9400000004</v>
      </c>
      <c r="HQ31" s="443">
        <v>575398764.47000003</v>
      </c>
      <c r="HR31" s="443">
        <v>-53188666.740000002</v>
      </c>
      <c r="HS31" s="443">
        <v>3152507.16</v>
      </c>
      <c r="HT31" s="443">
        <v>1831494.36</v>
      </c>
      <c r="HU31" s="443">
        <v>15336948.689999999</v>
      </c>
      <c r="HV31" s="443">
        <v>3822400.56</v>
      </c>
      <c r="HW31" s="443">
        <v>18827654.399999999</v>
      </c>
      <c r="HX31" s="443">
        <v>4155955.37</v>
      </c>
      <c r="HY31" s="443">
        <v>7897885.21</v>
      </c>
      <c r="HZ31" s="443">
        <v>12873359.41</v>
      </c>
      <c r="IA31" s="443">
        <v>15108151.939999999</v>
      </c>
      <c r="IB31" s="443">
        <v>38772600.509999998</v>
      </c>
      <c r="IC31" s="443">
        <v>5935474.5199999996</v>
      </c>
      <c r="ID31" s="443">
        <v>2384343.91</v>
      </c>
      <c r="IE31" s="443">
        <v>-206417.49</v>
      </c>
      <c r="IF31" s="443">
        <v>3299562.22</v>
      </c>
      <c r="IG31" s="443">
        <v>255443185.13</v>
      </c>
      <c r="IH31" s="443">
        <v>21927131.359999999</v>
      </c>
      <c r="II31" s="443">
        <v>1477970.26</v>
      </c>
      <c r="IJ31" s="443">
        <v>-1587042.71</v>
      </c>
      <c r="IK31" s="443">
        <v>69879.289999999994</v>
      </c>
      <c r="IL31" s="443">
        <v>11529850.949999999</v>
      </c>
      <c r="IM31" s="443">
        <v>12320939.43</v>
      </c>
      <c r="IN31" s="443">
        <v>3837545.92</v>
      </c>
      <c r="IO31" s="443">
        <v>9856524.4700000007</v>
      </c>
      <c r="IP31" s="443">
        <v>-166631.29999999999</v>
      </c>
      <c r="IQ31" s="443">
        <v>40832301.57</v>
      </c>
      <c r="IR31" s="443">
        <v>114281172.19</v>
      </c>
      <c r="IS31" s="443">
        <v>-6061223.7300000004</v>
      </c>
      <c r="IT31" s="443">
        <v>28301930.440000001</v>
      </c>
      <c r="IU31" s="443">
        <v>3161921</v>
      </c>
      <c r="IV31" s="443">
        <v>48427257.210000001</v>
      </c>
      <c r="IW31" s="443">
        <v>9757200.3599999994</v>
      </c>
      <c r="IX31" s="443">
        <v>10741909.15</v>
      </c>
      <c r="IY31" s="443">
        <v>6586982.3899999997</v>
      </c>
      <c r="IZ31" s="443">
        <v>5006670.26</v>
      </c>
      <c r="JA31" s="443">
        <v>-12590735.369999999</v>
      </c>
      <c r="JB31" s="443">
        <v>9212816.1500000004</v>
      </c>
      <c r="JC31" s="443">
        <v>4331056.58</v>
      </c>
      <c r="JD31" s="443">
        <v>259571654.59999999</v>
      </c>
      <c r="JE31" s="443">
        <v>-4968363.1900000004</v>
      </c>
      <c r="JF31" s="443">
        <v>21480251.710000001</v>
      </c>
      <c r="JG31" s="443">
        <v>4235637</v>
      </c>
      <c r="JH31" s="443">
        <v>2214232.35</v>
      </c>
      <c r="JI31" s="443">
        <v>1910895.48</v>
      </c>
      <c r="JJ31" s="443">
        <v>29029418.800000001</v>
      </c>
      <c r="JK31" s="443">
        <v>4425008.33</v>
      </c>
      <c r="JL31" s="443">
        <v>5486204.2000000002</v>
      </c>
      <c r="JM31" s="443">
        <v>44183616.899999999</v>
      </c>
      <c r="JN31" s="443">
        <v>5729155.1299999999</v>
      </c>
      <c r="JO31" s="443">
        <v>-7051735.5700000003</v>
      </c>
      <c r="JP31" s="443">
        <v>2436685.56</v>
      </c>
      <c r="JQ31" s="443">
        <v>144351028.86000001</v>
      </c>
      <c r="JR31" s="443">
        <v>868848.55</v>
      </c>
      <c r="JS31" s="443">
        <v>5779377.5599999996</v>
      </c>
      <c r="JT31" s="443">
        <v>7440510.21</v>
      </c>
      <c r="JU31" s="443">
        <v>10296873.91</v>
      </c>
      <c r="JV31" s="443">
        <v>13265655.75</v>
      </c>
      <c r="JW31" s="443">
        <v>6952436.2599999998</v>
      </c>
      <c r="JX31" s="443">
        <v>9193818.5700000003</v>
      </c>
      <c r="JY31" s="443">
        <v>295016106.35000002</v>
      </c>
      <c r="JZ31" s="443">
        <v>85958582.069999993</v>
      </c>
      <c r="KA31" s="443">
        <v>31203947.960000001</v>
      </c>
      <c r="KB31" s="443">
        <v>11299325.15</v>
      </c>
      <c r="KC31" s="443">
        <v>15314973.890000001</v>
      </c>
      <c r="KD31" s="443">
        <v>8504470.6400000006</v>
      </c>
      <c r="KE31" s="443">
        <v>12490090.960000001</v>
      </c>
      <c r="KF31" s="443">
        <v>22190640.050000001</v>
      </c>
      <c r="KG31" s="443">
        <v>34932702.659999996</v>
      </c>
      <c r="KH31" s="443">
        <v>5921257.6100000003</v>
      </c>
      <c r="KI31" s="443">
        <v>18532783.73</v>
      </c>
      <c r="KJ31" s="443">
        <v>6873678.7400000002</v>
      </c>
      <c r="KK31" s="443">
        <v>4720562.21</v>
      </c>
      <c r="KL31" s="443">
        <v>11556468.869999999</v>
      </c>
      <c r="KM31" s="443">
        <v>15077274.539999999</v>
      </c>
      <c r="KN31" s="443">
        <v>815287931.67999995</v>
      </c>
      <c r="KO31" s="443">
        <v>54014574.119999997</v>
      </c>
      <c r="KP31" s="443">
        <v>53549060.850000001</v>
      </c>
      <c r="KQ31" s="443">
        <v>9491539.9900000002</v>
      </c>
      <c r="KR31" s="443">
        <v>56235918.450000003</v>
      </c>
      <c r="KS31" s="443">
        <v>89610700.879999995</v>
      </c>
      <c r="KT31" s="443">
        <v>61627444.460000001</v>
      </c>
      <c r="KU31" s="443">
        <v>19939138.870000001</v>
      </c>
      <c r="KV31" s="443">
        <v>7302733.6500000004</v>
      </c>
      <c r="KW31" s="443">
        <v>80787029</v>
      </c>
      <c r="KX31" s="443">
        <v>10068814.07</v>
      </c>
      <c r="KY31" s="443">
        <v>9299443.3699999992</v>
      </c>
      <c r="KZ31" s="443">
        <v>-2289891.1800000002</v>
      </c>
      <c r="LA31" s="443">
        <v>14572864</v>
      </c>
      <c r="LB31" s="443">
        <v>15428411.859999999</v>
      </c>
      <c r="LC31" s="443">
        <v>52257744.450000003</v>
      </c>
      <c r="LD31" s="443">
        <v>91382714.069999993</v>
      </c>
      <c r="LE31" s="443">
        <v>777550478.26999998</v>
      </c>
      <c r="LF31" s="443">
        <v>-53943466.409999996</v>
      </c>
      <c r="LG31" s="443">
        <v>56600454.289999999</v>
      </c>
      <c r="LH31" s="443">
        <v>29814698.440000001</v>
      </c>
      <c r="LI31" s="443">
        <v>12128430.42</v>
      </c>
      <c r="LJ31" s="443">
        <v>527513.16</v>
      </c>
      <c r="LK31" s="443">
        <v>3030700.17</v>
      </c>
      <c r="LL31" s="443">
        <v>9983249.4700000007</v>
      </c>
      <c r="LM31" s="443">
        <v>8467476.3900000006</v>
      </c>
      <c r="LN31" s="443">
        <v>191157.61</v>
      </c>
      <c r="LO31" s="443">
        <v>2115761.2400000002</v>
      </c>
      <c r="LP31" s="443">
        <v>25892377.989999998</v>
      </c>
      <c r="LQ31" s="443">
        <v>5474007.9500000002</v>
      </c>
      <c r="LR31" s="443">
        <v>29188280.699999999</v>
      </c>
      <c r="LS31" s="443">
        <v>861521236.04999995</v>
      </c>
      <c r="LT31" s="443">
        <v>44684875.310000002</v>
      </c>
      <c r="LU31" s="443">
        <v>198175757.74000001</v>
      </c>
      <c r="LV31" s="443">
        <v>75395326.239999995</v>
      </c>
      <c r="LW31" s="443">
        <v>18022961.350000001</v>
      </c>
      <c r="LX31" s="443">
        <v>24629148.949999999</v>
      </c>
      <c r="LY31" s="443">
        <v>23340584.670000002</v>
      </c>
      <c r="LZ31" s="443">
        <v>34896537.259999998</v>
      </c>
      <c r="MA31" s="443">
        <v>29748978.059999999</v>
      </c>
      <c r="MB31" s="443">
        <v>102355948.08</v>
      </c>
      <c r="MC31" s="443">
        <v>15295950.73</v>
      </c>
      <c r="MD31" s="443">
        <v>34094513.719999999</v>
      </c>
      <c r="ME31" s="443">
        <v>377215025.04000002</v>
      </c>
      <c r="MF31" s="443">
        <v>12691296.800000001</v>
      </c>
      <c r="MG31" s="443">
        <v>17373218.579999998</v>
      </c>
      <c r="MH31" s="443">
        <v>11735101.279999999</v>
      </c>
      <c r="MI31" s="443">
        <v>19193013.850000001</v>
      </c>
      <c r="MJ31" s="443">
        <v>19284117.699999999</v>
      </c>
      <c r="MK31" s="443">
        <v>-393865.66</v>
      </c>
      <c r="ML31" s="443">
        <v>12384219.609999999</v>
      </c>
      <c r="MM31" s="443">
        <v>9867691.9199999999</v>
      </c>
      <c r="MN31" s="443">
        <v>12025145.35</v>
      </c>
      <c r="MO31" s="443">
        <v>10898367.619999999</v>
      </c>
      <c r="MP31" s="443">
        <v>20190804.149999999</v>
      </c>
      <c r="MQ31" s="443">
        <v>200516521.74000001</v>
      </c>
      <c r="MR31" s="443">
        <v>10087026.09</v>
      </c>
      <c r="MS31" s="443">
        <v>89266596.569999993</v>
      </c>
      <c r="MT31" s="443">
        <v>1529074.22</v>
      </c>
      <c r="MU31" s="443">
        <v>27120860.68</v>
      </c>
      <c r="MV31" s="443">
        <v>20720499.469999999</v>
      </c>
      <c r="MW31" s="443">
        <v>69653523.359999999</v>
      </c>
      <c r="MX31" s="443">
        <v>8625129.5399999991</v>
      </c>
      <c r="MY31" s="443">
        <v>18258480.640000001</v>
      </c>
      <c r="MZ31" s="443">
        <v>1747796.85</v>
      </c>
      <c r="NA31" s="443">
        <v>17779750.329999998</v>
      </c>
      <c r="NB31" s="443">
        <v>1230024494.25</v>
      </c>
      <c r="NC31" s="443">
        <v>150279020.66999999</v>
      </c>
      <c r="ND31" s="443">
        <v>16908982.620000001</v>
      </c>
      <c r="NE31" s="443">
        <v>471394614.81999999</v>
      </c>
      <c r="NF31" s="443">
        <v>24395316.879999999</v>
      </c>
      <c r="NG31" s="443">
        <v>51546452.43</v>
      </c>
      <c r="NH31" s="443">
        <v>148603725.74000001</v>
      </c>
      <c r="NI31" s="443">
        <v>248993818.12</v>
      </c>
      <c r="NJ31" s="443">
        <v>19492377.760000002</v>
      </c>
      <c r="NK31" s="443">
        <v>125273867.3</v>
      </c>
      <c r="NL31" s="443">
        <v>62934309.07</v>
      </c>
      <c r="NM31" s="443">
        <v>35874775.950000003</v>
      </c>
      <c r="NN31" s="443">
        <v>143103391.41</v>
      </c>
      <c r="NO31" s="443">
        <v>9423651.4299999997</v>
      </c>
      <c r="NP31" s="443">
        <v>8281183.4699999997</v>
      </c>
      <c r="NQ31" s="443">
        <v>12461603.470000001</v>
      </c>
      <c r="NR31" s="443">
        <v>9806145.7300000004</v>
      </c>
      <c r="NS31" s="443">
        <v>8839424.4399999995</v>
      </c>
      <c r="NT31" s="443">
        <v>17548640.359999999</v>
      </c>
      <c r="NU31" s="443">
        <v>168612014.38999999</v>
      </c>
      <c r="NV31" s="443">
        <v>173836683.96000001</v>
      </c>
      <c r="NW31" s="443">
        <v>24932816.390000001</v>
      </c>
      <c r="NX31" s="443">
        <v>9270209.6999999993</v>
      </c>
      <c r="NY31" s="443">
        <v>17415564.219999999</v>
      </c>
      <c r="NZ31" s="443">
        <v>13589051</v>
      </c>
      <c r="OA31" s="443">
        <v>5020838.28</v>
      </c>
      <c r="OB31" s="443">
        <v>803287798.87</v>
      </c>
      <c r="OC31" s="443">
        <v>-69427242.5</v>
      </c>
      <c r="OD31" s="443">
        <v>46134367.32</v>
      </c>
      <c r="OE31" s="443">
        <v>73014845.430000007</v>
      </c>
      <c r="OF31" s="443">
        <v>9727996.9199999999</v>
      </c>
      <c r="OG31" s="443">
        <v>71166944.120000005</v>
      </c>
      <c r="OH31" s="443">
        <v>43854360.799999997</v>
      </c>
      <c r="OI31" s="443">
        <v>16238932.210000001</v>
      </c>
      <c r="OJ31" s="443">
        <v>82107689.120000005</v>
      </c>
      <c r="OK31" s="443">
        <v>168627361.80000001</v>
      </c>
      <c r="OL31" s="443">
        <v>173530979.38999999</v>
      </c>
      <c r="OM31" s="443">
        <v>452081112.91000003</v>
      </c>
      <c r="ON31" s="443">
        <v>45849367.659999996</v>
      </c>
      <c r="OO31" s="443">
        <v>18464470.100000001</v>
      </c>
      <c r="OP31" s="443">
        <v>67843096.900000006</v>
      </c>
      <c r="OQ31" s="443">
        <v>222321733.30000001</v>
      </c>
      <c r="OR31" s="443">
        <v>15446860.99</v>
      </c>
      <c r="OS31" s="443">
        <v>35247096.939999998</v>
      </c>
      <c r="OT31" s="443">
        <v>49214620.729999997</v>
      </c>
      <c r="OU31" s="443">
        <v>25519572.559999999</v>
      </c>
      <c r="OV31" s="443">
        <v>73166938.890000001</v>
      </c>
      <c r="OW31" s="443">
        <v>32576952.57</v>
      </c>
      <c r="OX31" s="443">
        <v>24265443.359999999</v>
      </c>
      <c r="OY31" s="443">
        <v>7791222.3600000003</v>
      </c>
      <c r="OZ31" s="443">
        <v>78908615.909999996</v>
      </c>
      <c r="PA31" s="443">
        <v>10826640.65</v>
      </c>
      <c r="PB31" s="443">
        <v>-13089491.34</v>
      </c>
      <c r="PC31" s="443">
        <v>655546.34</v>
      </c>
      <c r="PD31" s="443">
        <v>14581308.6</v>
      </c>
      <c r="PE31" s="443">
        <v>7088822.9500000002</v>
      </c>
      <c r="PF31" s="443">
        <v>9564595.7899999991</v>
      </c>
      <c r="PG31" s="443">
        <v>8756021.6400000006</v>
      </c>
      <c r="PH31" s="443">
        <v>-2783063.18</v>
      </c>
      <c r="PI31" s="443">
        <v>-3648309.54</v>
      </c>
      <c r="PJ31" s="443">
        <v>17501629.449999999</v>
      </c>
      <c r="PK31" s="443">
        <v>42460572.200000003</v>
      </c>
      <c r="PL31" s="443">
        <v>-2973874.83</v>
      </c>
      <c r="PM31" s="443">
        <v>-16375519.99</v>
      </c>
      <c r="PN31" s="443">
        <v>5384993.7800000003</v>
      </c>
      <c r="PO31" s="443">
        <v>216581.54</v>
      </c>
      <c r="PP31" s="443">
        <v>2283105.84</v>
      </c>
      <c r="PQ31" s="443">
        <v>-3186677.81</v>
      </c>
      <c r="PR31" s="443">
        <v>441437529.39999998</v>
      </c>
      <c r="PS31" s="443">
        <v>28275074.489999998</v>
      </c>
      <c r="PT31" s="443">
        <v>4818228.78</v>
      </c>
      <c r="PU31" s="443">
        <v>44051159.539999999</v>
      </c>
      <c r="PV31" s="443">
        <v>-24343915.789999999</v>
      </c>
      <c r="PW31" s="443">
        <v>5107655.7300000004</v>
      </c>
      <c r="PX31" s="443">
        <v>21083326.949999999</v>
      </c>
      <c r="PY31" s="443">
        <v>13509831.26</v>
      </c>
      <c r="PZ31" s="443">
        <v>13616719.689999999</v>
      </c>
      <c r="QA31" s="443">
        <v>11210260.539999999</v>
      </c>
      <c r="QB31" s="443">
        <v>12453500.800000001</v>
      </c>
      <c r="QC31" s="443">
        <v>2805399.36</v>
      </c>
      <c r="QD31" s="443">
        <v>20261337.940000001</v>
      </c>
      <c r="QE31" s="443">
        <v>52619879.82</v>
      </c>
      <c r="QF31" s="443">
        <v>10227954.65</v>
      </c>
      <c r="QG31" s="443">
        <v>56112123.609999999</v>
      </c>
      <c r="QH31" s="443">
        <v>8134489.5300000003</v>
      </c>
      <c r="QI31" s="443">
        <v>-1803449.12</v>
      </c>
      <c r="QJ31" s="443">
        <v>2467114.7400000002</v>
      </c>
      <c r="QK31" s="443">
        <v>-29093571.800000001</v>
      </c>
      <c r="QL31" s="443">
        <v>-803852.48</v>
      </c>
      <c r="QM31" s="443">
        <v>4355860.07</v>
      </c>
      <c r="QN31" s="443">
        <v>9838532.4700000007</v>
      </c>
      <c r="QO31" s="443">
        <v>2242059.04</v>
      </c>
      <c r="QP31" s="443">
        <v>13189875.41</v>
      </c>
      <c r="QQ31" s="443">
        <v>2770912.72</v>
      </c>
      <c r="QR31" s="443">
        <v>495426648.82999998</v>
      </c>
      <c r="QS31" s="443">
        <v>1022257.72</v>
      </c>
      <c r="QT31" s="443">
        <v>13698907.529999999</v>
      </c>
      <c r="QU31" s="443">
        <v>32184594.23</v>
      </c>
      <c r="QV31" s="443">
        <v>12773909.060000001</v>
      </c>
      <c r="QW31" s="443">
        <v>127289106.76000001</v>
      </c>
      <c r="QX31" s="443">
        <v>9656244.5</v>
      </c>
      <c r="QY31" s="443">
        <v>12594694.029999999</v>
      </c>
      <c r="QZ31" s="443">
        <v>84758615.049999997</v>
      </c>
      <c r="RA31" s="443">
        <v>8117493.1500000004</v>
      </c>
      <c r="RB31" s="443">
        <v>6726171.9900000002</v>
      </c>
      <c r="RC31" s="443">
        <v>23655753.109999999</v>
      </c>
      <c r="RD31" s="443">
        <v>8641001.8499999996</v>
      </c>
      <c r="RE31" s="443">
        <v>327812430.11000001</v>
      </c>
      <c r="RF31" s="443">
        <v>-12409177.93</v>
      </c>
      <c r="RG31" s="443">
        <v>-1739934.67</v>
      </c>
      <c r="RH31" s="443">
        <v>60963307.039999999</v>
      </c>
      <c r="RI31" s="443">
        <v>-6495761.3799999999</v>
      </c>
      <c r="RJ31" s="443">
        <v>4518382.95</v>
      </c>
      <c r="RK31" s="443">
        <v>-24802160.23</v>
      </c>
      <c r="RL31" s="443">
        <v>11566523.57</v>
      </c>
      <c r="RM31" s="443">
        <v>13094699.33</v>
      </c>
      <c r="RN31" s="443">
        <v>-13474338.4</v>
      </c>
      <c r="RO31" s="443">
        <v>33927331.590000004</v>
      </c>
      <c r="RP31" s="443">
        <v>11454325.130000001</v>
      </c>
      <c r="RQ31" s="443">
        <v>2422860.0499999998</v>
      </c>
      <c r="RR31" s="443">
        <v>-13007702.869999999</v>
      </c>
      <c r="RS31" s="443">
        <v>3283455.84</v>
      </c>
      <c r="RT31" s="443">
        <v>5872575.8700000001</v>
      </c>
      <c r="RU31" s="443">
        <v>3585459.24</v>
      </c>
      <c r="RV31" s="443">
        <v>10552329.529999999</v>
      </c>
      <c r="RW31" s="443">
        <v>1261292.25</v>
      </c>
      <c r="RX31" s="443">
        <v>-2856301.77</v>
      </c>
      <c r="RY31" s="443">
        <v>88067488.340000004</v>
      </c>
      <c r="RZ31" s="443">
        <v>4448595.88</v>
      </c>
      <c r="SA31" s="443">
        <v>41947432.700000003</v>
      </c>
      <c r="SB31" s="443">
        <v>11625684.199999999</v>
      </c>
      <c r="SC31" s="443">
        <v>4025904.52</v>
      </c>
      <c r="SD31" s="443">
        <v>4658823.01</v>
      </c>
      <c r="SE31" s="443">
        <v>20166206.780000001</v>
      </c>
      <c r="SF31" s="443">
        <v>11972746.560000001</v>
      </c>
      <c r="SG31" s="443">
        <v>9828667.1099999994</v>
      </c>
      <c r="SH31" s="443">
        <v>3722519.92</v>
      </c>
      <c r="SI31" s="443">
        <v>38055199.020000003</v>
      </c>
      <c r="SJ31" s="443">
        <v>11012614.289999999</v>
      </c>
      <c r="SK31" s="443">
        <v>60415976.710000001</v>
      </c>
      <c r="SL31" s="443">
        <v>4064158.12</v>
      </c>
      <c r="SM31" s="443">
        <v>307885429.68000001</v>
      </c>
      <c r="SN31" s="443">
        <v>40232723.109999999</v>
      </c>
      <c r="SO31" s="443">
        <v>14420338.560000001</v>
      </c>
      <c r="SP31" s="443">
        <v>16302699.82</v>
      </c>
      <c r="SQ31" s="443">
        <v>13338949.02</v>
      </c>
      <c r="SR31" s="443">
        <v>16655218.109999999</v>
      </c>
      <c r="SS31" s="443">
        <v>32994252</v>
      </c>
      <c r="ST31" s="443">
        <v>43716929.93</v>
      </c>
      <c r="SU31" s="443">
        <v>25178119.879999999</v>
      </c>
      <c r="SV31" s="443">
        <v>31182136.27</v>
      </c>
      <c r="SW31" s="443">
        <v>-11369878.07</v>
      </c>
      <c r="SX31" s="443">
        <v>8396669.2100000009</v>
      </c>
      <c r="SY31" s="443">
        <v>16432639.630000001</v>
      </c>
      <c r="SZ31" s="443">
        <v>30769848.699999999</v>
      </c>
      <c r="TA31" s="443">
        <v>24516493.920000002</v>
      </c>
      <c r="TB31" s="443">
        <v>48788761.719999999</v>
      </c>
      <c r="TC31" s="443">
        <v>18302774.870000001</v>
      </c>
      <c r="TD31" s="443">
        <v>24359840.149999999</v>
      </c>
      <c r="TE31" s="443">
        <v>17941252.789999999</v>
      </c>
      <c r="TF31" s="443">
        <v>7612649.9400000004</v>
      </c>
      <c r="TG31" s="443">
        <v>179503494.78</v>
      </c>
      <c r="TH31" s="443">
        <v>11089148.99</v>
      </c>
      <c r="TI31" s="443">
        <v>17552520.5</v>
      </c>
      <c r="TJ31" s="443">
        <v>9093699.4100000001</v>
      </c>
      <c r="TK31" s="443">
        <v>302777.8</v>
      </c>
      <c r="TL31" s="443">
        <v>2241330.7799999998</v>
      </c>
      <c r="TM31" s="443">
        <v>3718636.65</v>
      </c>
      <c r="TN31" s="443">
        <v>22985999.41</v>
      </c>
      <c r="TO31" s="443">
        <v>14050492.140000001</v>
      </c>
      <c r="TP31" s="443">
        <v>-4345136.3099999996</v>
      </c>
      <c r="TQ31" s="443">
        <v>-14909531.4</v>
      </c>
      <c r="TR31" s="443">
        <v>13240047.18</v>
      </c>
      <c r="TS31" s="443">
        <v>7147921.4299999997</v>
      </c>
      <c r="TT31" s="443">
        <v>1931732</v>
      </c>
      <c r="TU31" s="443">
        <v>5746662.75</v>
      </c>
      <c r="TV31" s="443">
        <v>18445425.760000002</v>
      </c>
      <c r="TW31" s="443">
        <v>64652784.700000003</v>
      </c>
      <c r="TX31" s="443">
        <v>3688838.64</v>
      </c>
      <c r="TY31" s="443">
        <v>290041002.80000001</v>
      </c>
      <c r="TZ31" s="443">
        <v>21624443.77</v>
      </c>
      <c r="UA31" s="443">
        <v>5426593.79</v>
      </c>
      <c r="UB31" s="443">
        <v>881023.11</v>
      </c>
      <c r="UC31" s="443">
        <v>-71463254.659999996</v>
      </c>
      <c r="UD31" s="443">
        <v>9788385.9199999999</v>
      </c>
      <c r="UE31" s="443">
        <v>-1383689.97</v>
      </c>
      <c r="UF31" s="443">
        <v>20706896.379999999</v>
      </c>
      <c r="UG31" s="443">
        <v>9434968.6899999995</v>
      </c>
      <c r="UH31" s="443">
        <v>69173676.969999999</v>
      </c>
      <c r="UI31" s="443">
        <v>1048025.82</v>
      </c>
      <c r="UJ31" s="443">
        <v>2303963.4500000002</v>
      </c>
      <c r="UK31" s="443">
        <v>-6098305.1699999999</v>
      </c>
      <c r="UL31" s="443">
        <v>13318411.720000001</v>
      </c>
      <c r="UM31" s="443">
        <v>1276319.27</v>
      </c>
      <c r="UN31" s="443">
        <v>1109495798.0799999</v>
      </c>
      <c r="UO31" s="443">
        <v>8344167.7400000002</v>
      </c>
      <c r="UP31" s="443">
        <v>1040485.26</v>
      </c>
      <c r="UQ31" s="443">
        <v>-15904987.07</v>
      </c>
      <c r="UR31" s="443">
        <v>-2747802.8</v>
      </c>
      <c r="US31" s="443">
        <v>16012262.630000001</v>
      </c>
      <c r="UT31" s="443">
        <v>-8099450.25</v>
      </c>
      <c r="UU31" s="443">
        <v>5729589.2999999998</v>
      </c>
      <c r="UV31" s="443">
        <v>817160.62</v>
      </c>
      <c r="UW31" s="443">
        <v>13498621.09</v>
      </c>
      <c r="UX31" s="443">
        <v>11288805.08</v>
      </c>
      <c r="UY31" s="443">
        <v>26548260.699999999</v>
      </c>
      <c r="UZ31" s="443">
        <v>28485400.739999998</v>
      </c>
      <c r="VA31" s="443">
        <v>50276517.359999999</v>
      </c>
      <c r="VB31" s="443">
        <v>11312858.02</v>
      </c>
      <c r="VC31" s="443">
        <v>9260718.2400000002</v>
      </c>
      <c r="VD31" s="443">
        <v>2942277.96</v>
      </c>
      <c r="VE31" s="443">
        <v>9283997.1799999997</v>
      </c>
      <c r="VF31" s="443">
        <v>-1810817.5</v>
      </c>
      <c r="VG31" s="443">
        <v>3895155.62</v>
      </c>
      <c r="VH31" s="443">
        <v>10182017.26</v>
      </c>
      <c r="VI31" s="443">
        <v>28003808.850000001</v>
      </c>
      <c r="VJ31" s="443">
        <v>211075500.44999999</v>
      </c>
      <c r="VK31" s="443">
        <v>10377736.210000001</v>
      </c>
      <c r="VL31" s="443">
        <v>34418408.130000003</v>
      </c>
      <c r="VM31" s="443">
        <v>18744682.649999999</v>
      </c>
      <c r="VN31" s="443">
        <v>53468659.149999999</v>
      </c>
      <c r="VO31" s="443">
        <v>22305730.899999999</v>
      </c>
      <c r="VP31" s="443">
        <v>858275.02</v>
      </c>
      <c r="VQ31" s="443">
        <v>8735272.8499999996</v>
      </c>
      <c r="VR31" s="443">
        <v>32762746.149999999</v>
      </c>
      <c r="VS31" s="443">
        <v>6397277.0700000003</v>
      </c>
      <c r="VT31" s="443">
        <v>10712891.060000001</v>
      </c>
      <c r="VU31" s="443">
        <v>119724952.42</v>
      </c>
      <c r="VV31" s="443">
        <v>13064919.48</v>
      </c>
      <c r="VW31" s="443">
        <v>28874879.039999999</v>
      </c>
      <c r="VX31" s="443">
        <v>712510.51</v>
      </c>
      <c r="VY31" s="443">
        <v>2532235141.1500001</v>
      </c>
      <c r="VZ31" s="443">
        <v>26846021.390000001</v>
      </c>
      <c r="WA31" s="443">
        <v>63770074.770000003</v>
      </c>
      <c r="WB31" s="443">
        <v>24885713.030000001</v>
      </c>
      <c r="WC31" s="443">
        <v>24386461.850000001</v>
      </c>
      <c r="WD31" s="443">
        <v>25440759.690000001</v>
      </c>
      <c r="WE31" s="443">
        <v>53913818.219999999</v>
      </c>
      <c r="WF31" s="443">
        <v>32424474.18</v>
      </c>
      <c r="WG31" s="443">
        <v>34233798.710000001</v>
      </c>
      <c r="WH31" s="443">
        <v>17239995.68</v>
      </c>
      <c r="WI31" s="443">
        <v>14626384.76</v>
      </c>
      <c r="WJ31" s="443">
        <v>49325888.399999999</v>
      </c>
      <c r="WK31" s="443">
        <v>35917921.189999998</v>
      </c>
      <c r="WL31" s="443">
        <v>37651584.700000003</v>
      </c>
      <c r="WM31" s="443">
        <v>132241190.29000001</v>
      </c>
      <c r="WN31" s="443">
        <v>68086099.939999998</v>
      </c>
      <c r="WO31" s="443">
        <v>16366821.26</v>
      </c>
      <c r="WP31" s="443">
        <v>17271195.5</v>
      </c>
      <c r="WQ31" s="443">
        <v>10421799.890000001</v>
      </c>
      <c r="WR31" s="443">
        <v>41115775.479999997</v>
      </c>
      <c r="WS31" s="443">
        <v>96643644.930000007</v>
      </c>
      <c r="WT31" s="443">
        <v>11260927.75</v>
      </c>
      <c r="WU31" s="443">
        <v>31323959.030000001</v>
      </c>
      <c r="WV31" s="443">
        <v>30269468.84</v>
      </c>
      <c r="WW31" s="443">
        <v>15209501.6</v>
      </c>
      <c r="WX31" s="443">
        <v>6994307.5099999998</v>
      </c>
      <c r="WY31" s="443">
        <v>17223983.050000001</v>
      </c>
      <c r="WZ31" s="443">
        <v>17447240.059999999</v>
      </c>
      <c r="XA31" s="443">
        <v>145268633.56999999</v>
      </c>
      <c r="XB31" s="443">
        <v>17933551.84</v>
      </c>
      <c r="XC31" s="443">
        <v>26292847.59</v>
      </c>
      <c r="XD31" s="443">
        <v>21923126.670000002</v>
      </c>
      <c r="XE31" s="443">
        <v>26604784.829999998</v>
      </c>
      <c r="XF31" s="443">
        <v>645480084.48000002</v>
      </c>
      <c r="XG31" s="443">
        <v>18688923.289999999</v>
      </c>
      <c r="XH31" s="443">
        <v>91510034.780000001</v>
      </c>
      <c r="XI31" s="443">
        <v>168440604.86000001</v>
      </c>
      <c r="XJ31" s="443">
        <v>10199896.73</v>
      </c>
      <c r="XK31" s="443">
        <v>24606818.940000001</v>
      </c>
      <c r="XL31" s="443">
        <v>14445805.33</v>
      </c>
      <c r="XM31" s="443">
        <v>63383024.049999997</v>
      </c>
      <c r="XN31" s="443">
        <v>14152107.41</v>
      </c>
      <c r="XO31" s="443">
        <v>17326666.079999998</v>
      </c>
      <c r="XP31" s="443">
        <v>32791990.969999999</v>
      </c>
      <c r="XQ31" s="443">
        <v>12964573.380000001</v>
      </c>
      <c r="XR31" s="443">
        <v>13638075.9</v>
      </c>
      <c r="XS31" s="443">
        <v>6724874.0300000003</v>
      </c>
      <c r="XT31" s="443">
        <v>26076671.699999999</v>
      </c>
      <c r="XU31" s="443">
        <v>13663740.289999999</v>
      </c>
      <c r="XV31" s="443">
        <v>15613168.949999999</v>
      </c>
      <c r="XW31" s="443">
        <v>14483859.949999999</v>
      </c>
      <c r="XX31" s="443">
        <v>4808900.5</v>
      </c>
      <c r="XY31" s="443">
        <v>9828684.6300000008</v>
      </c>
      <c r="XZ31" s="443">
        <v>8741889.7899999991</v>
      </c>
      <c r="YA31" s="443">
        <v>50268209.609999999</v>
      </c>
      <c r="YB31" s="443">
        <v>49938107.280000001</v>
      </c>
      <c r="YC31" s="443">
        <v>749499406.11000001</v>
      </c>
      <c r="YD31" s="443">
        <v>28496906.25</v>
      </c>
      <c r="YE31" s="443">
        <v>51629929.049999997</v>
      </c>
      <c r="YF31" s="443">
        <v>55131282.920000002</v>
      </c>
      <c r="YG31" s="443">
        <v>71118780.780000001</v>
      </c>
      <c r="YH31" s="443">
        <v>44508143.259999998</v>
      </c>
      <c r="YI31" s="443">
        <v>58059318.759999998</v>
      </c>
      <c r="YJ31" s="443">
        <v>24680333.609999999</v>
      </c>
      <c r="YK31" s="443">
        <v>20951931.879999999</v>
      </c>
      <c r="YL31" s="443">
        <v>29122067.829999998</v>
      </c>
      <c r="YM31" s="443">
        <v>57231399.390000001</v>
      </c>
      <c r="YN31" s="443">
        <v>18531497.23</v>
      </c>
      <c r="YO31" s="443">
        <v>27493014.859999999</v>
      </c>
      <c r="YP31" s="443">
        <v>9152936.8300000001</v>
      </c>
      <c r="YQ31" s="443">
        <v>61256788.210000001</v>
      </c>
      <c r="YR31" s="443">
        <v>52812429.350000001</v>
      </c>
      <c r="YS31" s="443">
        <v>8927450.8399999999</v>
      </c>
      <c r="YT31" s="443">
        <v>163640109.49000001</v>
      </c>
      <c r="YU31" s="443">
        <v>13710264.07</v>
      </c>
      <c r="YV31" s="443">
        <v>21398546.190000001</v>
      </c>
      <c r="YW31" s="443">
        <v>132076</v>
      </c>
      <c r="YX31" s="443">
        <v>5953347.5499999998</v>
      </c>
      <c r="YY31" s="443">
        <v>9921658.75</v>
      </c>
      <c r="YZ31" s="443">
        <v>26881174.960000001</v>
      </c>
      <c r="ZA31" s="443">
        <v>145129491.22999999</v>
      </c>
      <c r="ZB31" s="443">
        <v>11418955.51</v>
      </c>
      <c r="ZC31" s="443">
        <v>34310823.170000002</v>
      </c>
      <c r="ZD31" s="443">
        <v>10352926.220000001</v>
      </c>
      <c r="ZE31" s="443">
        <v>24935506.690000001</v>
      </c>
      <c r="ZF31" s="443">
        <v>693026.68</v>
      </c>
      <c r="ZG31" s="443">
        <v>6065687.2699999996</v>
      </c>
      <c r="ZH31" s="443">
        <v>8853050.5800000001</v>
      </c>
      <c r="ZI31" s="443">
        <v>13877430.92</v>
      </c>
      <c r="ZJ31" s="443">
        <v>531623350.97000003</v>
      </c>
      <c r="ZK31" s="443">
        <v>25067488.710000001</v>
      </c>
      <c r="ZL31" s="443">
        <v>62805739.859999999</v>
      </c>
      <c r="ZM31" s="443">
        <v>281473511.39999998</v>
      </c>
      <c r="ZN31" s="443">
        <v>108122002.7</v>
      </c>
      <c r="ZO31" s="443">
        <v>43005151.93</v>
      </c>
      <c r="ZP31" s="443">
        <v>40164122.420000002</v>
      </c>
      <c r="ZQ31" s="443">
        <v>159500630.44</v>
      </c>
      <c r="ZR31" s="443">
        <v>318149067.56</v>
      </c>
      <c r="ZS31" s="443">
        <v>59674686.119999997</v>
      </c>
      <c r="ZT31" s="443">
        <v>28273215.870000001</v>
      </c>
      <c r="ZU31" s="443">
        <v>48048006.030000001</v>
      </c>
      <c r="ZV31" s="443">
        <v>24486539.620000001</v>
      </c>
      <c r="ZW31" s="443">
        <v>22461241.920000002</v>
      </c>
      <c r="ZX31" s="443">
        <v>11433845.470000001</v>
      </c>
      <c r="ZY31" s="443">
        <v>21043732.079999998</v>
      </c>
      <c r="ZZ31" s="443">
        <v>13616855.449999999</v>
      </c>
      <c r="AAA31" s="443">
        <v>23815776.969999999</v>
      </c>
      <c r="AAB31" s="443">
        <v>33111353.489999998</v>
      </c>
      <c r="AAC31" s="443">
        <v>29341428.059999999</v>
      </c>
      <c r="AAD31" s="443">
        <v>11402534.859999999</v>
      </c>
      <c r="AAE31" s="443">
        <v>32580991.309999999</v>
      </c>
      <c r="AAF31" s="443">
        <v>94065775.700000003</v>
      </c>
      <c r="AAG31" s="443">
        <v>9697186.4499999993</v>
      </c>
      <c r="AAH31" s="443">
        <v>6876170.0199999996</v>
      </c>
      <c r="AAI31" s="443">
        <v>6444893.4800000004</v>
      </c>
      <c r="AAJ31" s="443">
        <v>10648650.039999999</v>
      </c>
      <c r="AAK31" s="443">
        <v>-5325605.62</v>
      </c>
      <c r="AAL31" s="443">
        <v>8340328.9699999997</v>
      </c>
      <c r="AAM31" s="443">
        <v>895962620.35000002</v>
      </c>
      <c r="AAN31" s="443">
        <v>-4065811.4</v>
      </c>
      <c r="AAO31" s="443">
        <v>4837142.22</v>
      </c>
      <c r="AAP31" s="443">
        <v>44438321.210000001</v>
      </c>
      <c r="AAQ31" s="443">
        <v>12647828.210000001</v>
      </c>
      <c r="AAR31" s="443">
        <v>54234086.07</v>
      </c>
      <c r="AAS31" s="443">
        <v>37264196.770000003</v>
      </c>
      <c r="AAT31" s="443">
        <v>51007925.810000002</v>
      </c>
      <c r="AAU31" s="443">
        <v>42784473.149999999</v>
      </c>
      <c r="AAV31" s="443">
        <v>11510716.76</v>
      </c>
      <c r="AAW31" s="443">
        <v>11193572.85</v>
      </c>
      <c r="AAX31" s="443">
        <v>-11952137.789999999</v>
      </c>
      <c r="AAY31" s="443">
        <v>32893510.73</v>
      </c>
      <c r="AAZ31" s="443">
        <v>-2804655.19</v>
      </c>
      <c r="ABA31" s="443">
        <v>13135673.859999999</v>
      </c>
      <c r="ABB31" s="443">
        <v>2747509.81</v>
      </c>
      <c r="ABC31" s="443">
        <v>16625754.98</v>
      </c>
      <c r="ABD31" s="443">
        <v>21809179.359999999</v>
      </c>
      <c r="ABE31" s="443">
        <v>3220246.42</v>
      </c>
      <c r="ABF31" s="443">
        <v>121010118.18000001</v>
      </c>
      <c r="ABG31" s="443">
        <v>-18996999.66</v>
      </c>
      <c r="ABH31" s="443">
        <v>17467639.539999999</v>
      </c>
      <c r="ABI31" s="443">
        <v>11287743.810000001</v>
      </c>
      <c r="ABJ31" s="443">
        <v>1115965.04</v>
      </c>
      <c r="ABK31" s="443">
        <v>34296127.079999998</v>
      </c>
      <c r="ABL31" s="443">
        <v>12077706.99</v>
      </c>
      <c r="ABM31" s="443">
        <v>104603335.11</v>
      </c>
      <c r="ABN31" s="443">
        <v>62638571.409999996</v>
      </c>
      <c r="ABO31" s="443">
        <v>16017694.26</v>
      </c>
      <c r="ABP31" s="443">
        <v>36472166.729999997</v>
      </c>
      <c r="ABQ31" s="443">
        <v>401913.57</v>
      </c>
      <c r="ABR31" s="443">
        <v>11411684.869999999</v>
      </c>
      <c r="ABS31" s="443">
        <v>8669096.3100000005</v>
      </c>
      <c r="ABT31" s="443">
        <v>7611117.29</v>
      </c>
      <c r="ABU31" s="443">
        <v>26371019.960000001</v>
      </c>
      <c r="ABV31" s="443">
        <v>5643802.75</v>
      </c>
      <c r="ABW31" s="443">
        <v>35007882.859999999</v>
      </c>
      <c r="ABX31" s="443">
        <v>47317016.509999998</v>
      </c>
      <c r="ABY31" s="443">
        <v>7943571.7199999997</v>
      </c>
      <c r="ABZ31" s="443">
        <v>18521344.440000001</v>
      </c>
      <c r="ACA31" s="443">
        <v>-1236968.8500000001</v>
      </c>
      <c r="ACB31" s="443">
        <v>9925268.0800000001</v>
      </c>
      <c r="ACC31" s="443">
        <v>12734848.18</v>
      </c>
      <c r="ACD31" s="443">
        <v>2149227.13</v>
      </c>
      <c r="ACE31" s="443">
        <v>9241226.3200000003</v>
      </c>
      <c r="ACF31" s="443">
        <v>11343239.07</v>
      </c>
      <c r="ACG31" s="443">
        <v>1024842589.75</v>
      </c>
      <c r="ACH31" s="443">
        <v>34093.160000000003</v>
      </c>
      <c r="ACI31" s="443">
        <v>-1541439.15</v>
      </c>
      <c r="ACJ31" s="443">
        <v>-8020895.3700000001</v>
      </c>
      <c r="ACK31" s="443">
        <v>11145161.91</v>
      </c>
      <c r="ACL31" s="443">
        <v>-6449937.6600000001</v>
      </c>
      <c r="ACM31" s="443">
        <v>71202641.200000003</v>
      </c>
      <c r="ACN31" s="443">
        <v>137817422.52000001</v>
      </c>
      <c r="ACO31" s="443">
        <v>83560558.079999998</v>
      </c>
      <c r="ACP31" s="443">
        <v>-2209085.2799999998</v>
      </c>
      <c r="ACQ31" s="443">
        <v>19220071.260000002</v>
      </c>
      <c r="ACR31" s="443">
        <v>9920050.0199999996</v>
      </c>
      <c r="ACS31" s="443">
        <v>9281595.25</v>
      </c>
      <c r="ACT31" s="443">
        <v>188899869.88</v>
      </c>
      <c r="ACU31" s="443">
        <v>10706834.699999999</v>
      </c>
      <c r="ACV31" s="443">
        <v>22744808.550000001</v>
      </c>
      <c r="ACW31" s="443">
        <v>24973859.559999999</v>
      </c>
      <c r="ACX31" s="443">
        <v>-3612016.36</v>
      </c>
      <c r="ACY31" s="443">
        <v>4154965.11</v>
      </c>
      <c r="ACZ31" s="443">
        <v>1050515.92</v>
      </c>
      <c r="ADA31" s="443">
        <v>-3219080.89</v>
      </c>
      <c r="ADB31" s="443">
        <v>14920201.48</v>
      </c>
      <c r="ADC31" s="443">
        <v>36767991.799999997</v>
      </c>
      <c r="ADD31" s="443">
        <v>48914109.719999999</v>
      </c>
      <c r="ADE31" s="443">
        <v>106688957.65000001</v>
      </c>
      <c r="ADF31" s="443">
        <v>4059554.67</v>
      </c>
      <c r="ADG31" s="443">
        <v>-319529.98</v>
      </c>
      <c r="ADH31" s="443">
        <v>5286972.88</v>
      </c>
      <c r="ADI31" s="443">
        <v>5939194.5599999996</v>
      </c>
      <c r="ADJ31" s="443">
        <v>13447921.73</v>
      </c>
      <c r="ADK31" s="443">
        <v>7951320.1699999999</v>
      </c>
      <c r="ADL31" s="443">
        <v>2675222.86</v>
      </c>
      <c r="ADM31" s="443">
        <v>90797241.939999998</v>
      </c>
      <c r="ADN31" s="443">
        <v>113189408.22</v>
      </c>
      <c r="ADO31" s="443">
        <v>12118085.83</v>
      </c>
      <c r="ADP31" s="443">
        <v>-11169876.550000001</v>
      </c>
      <c r="ADQ31" s="443">
        <v>1683846.8</v>
      </c>
      <c r="ADR31" s="443">
        <v>6870473.4100000001</v>
      </c>
      <c r="ADS31" s="443">
        <v>40253027.299999997</v>
      </c>
      <c r="ADT31" s="443">
        <v>1606423.06</v>
      </c>
      <c r="ADU31" s="443">
        <v>304554920.37</v>
      </c>
      <c r="ADV31" s="443">
        <v>46803315.939999998</v>
      </c>
      <c r="ADW31" s="443">
        <v>-12146828.050000001</v>
      </c>
      <c r="ADX31" s="443">
        <v>3600320.12</v>
      </c>
      <c r="ADY31" s="443">
        <v>24320181.949999999</v>
      </c>
      <c r="ADZ31" s="443">
        <v>31369375.57</v>
      </c>
      <c r="AEA31" s="443">
        <v>7898804.25</v>
      </c>
      <c r="AEB31" s="443">
        <v>-2914717.97</v>
      </c>
      <c r="AEC31" s="443">
        <v>3739312.17</v>
      </c>
      <c r="AED31" s="443">
        <v>22425468.829999998</v>
      </c>
      <c r="AEE31" s="443">
        <v>8270927.8200000003</v>
      </c>
      <c r="AEF31" s="443">
        <v>3878846.8</v>
      </c>
      <c r="AEG31" s="443">
        <v>19901925.75</v>
      </c>
      <c r="AEH31" s="443">
        <v>2688649.66</v>
      </c>
      <c r="AEI31" s="443">
        <v>2501259.77</v>
      </c>
      <c r="AEJ31" s="443">
        <v>1487500</v>
      </c>
      <c r="AEK31" s="443">
        <v>5450444.4900000002</v>
      </c>
      <c r="AEL31" s="443">
        <v>-4718354.1900000004</v>
      </c>
      <c r="AEM31" s="443">
        <v>11915532.619999999</v>
      </c>
      <c r="AEN31" s="443">
        <v>19063643.109999999</v>
      </c>
      <c r="AEO31" s="443">
        <v>390124494.31</v>
      </c>
      <c r="AEP31" s="443">
        <v>34342005.039999999</v>
      </c>
      <c r="AEQ31" s="443">
        <v>4707749.82</v>
      </c>
      <c r="AER31" s="443">
        <v>7303393.4100000001</v>
      </c>
      <c r="AES31" s="443">
        <v>8833191.9600000009</v>
      </c>
      <c r="AET31" s="443">
        <v>12699386.689999999</v>
      </c>
      <c r="AEU31" s="443">
        <v>17457432.510000002</v>
      </c>
      <c r="AEV31" s="443">
        <v>10293384.59</v>
      </c>
      <c r="AEW31" s="443">
        <v>9341606.8399999999</v>
      </c>
      <c r="AEX31" s="443">
        <v>11533194.09</v>
      </c>
      <c r="AEY31" s="443">
        <v>188613655.69</v>
      </c>
      <c r="AEZ31" s="443">
        <v>116318246.15000001</v>
      </c>
      <c r="AFA31" s="443">
        <v>43675499.289999999</v>
      </c>
      <c r="AFB31" s="443">
        <v>17462613.829999998</v>
      </c>
      <c r="AFC31" s="443">
        <v>59364368.409999996</v>
      </c>
      <c r="AFD31" s="443">
        <v>71750935.060000002</v>
      </c>
      <c r="AFE31" s="443">
        <v>9805613.5299999993</v>
      </c>
      <c r="AFF31" s="443">
        <v>22829071.510000002</v>
      </c>
      <c r="AFG31" s="443">
        <v>26361251.75</v>
      </c>
      <c r="AFH31" s="443">
        <v>22544068.079999998</v>
      </c>
      <c r="AFI31" s="443">
        <v>18347396.010000002</v>
      </c>
      <c r="AFJ31" s="443">
        <v>9098114.8100000005</v>
      </c>
      <c r="AFK31" s="443">
        <v>17057376.420000002</v>
      </c>
      <c r="AFL31" s="443">
        <v>197629721.44</v>
      </c>
      <c r="AFM31" s="443">
        <v>2144925.7200000002</v>
      </c>
      <c r="AFN31" s="443">
        <v>38078088.869999997</v>
      </c>
      <c r="AFO31" s="443">
        <v>6899132.1100000003</v>
      </c>
      <c r="AFP31" s="443">
        <v>30436412.699999999</v>
      </c>
      <c r="AFQ31" s="443">
        <v>35733222.380000003</v>
      </c>
      <c r="AFR31" s="443">
        <v>13449235.630000001</v>
      </c>
      <c r="AFS31" s="443">
        <v>21574362.210000001</v>
      </c>
      <c r="AFT31" s="443">
        <v>6978833.2999999998</v>
      </c>
      <c r="AFU31" s="443">
        <v>12472419.48</v>
      </c>
      <c r="AFV31" s="443">
        <v>10625380.050000001</v>
      </c>
      <c r="AFW31" s="443">
        <v>28832527.149999999</v>
      </c>
      <c r="AFX31" s="443">
        <v>246032568.84</v>
      </c>
      <c r="AFY31" s="443">
        <v>18335250.219999999</v>
      </c>
      <c r="AFZ31" s="443">
        <v>-2026358.03</v>
      </c>
      <c r="AGA31" s="443">
        <v>12155658.289999999</v>
      </c>
      <c r="AGB31" s="443">
        <v>4032763.61</v>
      </c>
      <c r="AGC31" s="443">
        <v>9829941.4499999993</v>
      </c>
      <c r="AGD31" s="443">
        <v>9899891.7400000002</v>
      </c>
      <c r="AGE31" s="443">
        <v>11027463.35</v>
      </c>
      <c r="AGF31" s="443">
        <v>8836455.6300000008</v>
      </c>
      <c r="AGG31" s="443">
        <v>2712915.97</v>
      </c>
      <c r="AGH31" s="443">
        <v>10059080.73</v>
      </c>
      <c r="AGI31" s="443">
        <v>601975698.84000003</v>
      </c>
      <c r="AGJ31" s="443">
        <v>21090049.91</v>
      </c>
      <c r="AGK31" s="443">
        <v>19007812.370000001</v>
      </c>
      <c r="AGL31" s="443">
        <v>15090775.039999999</v>
      </c>
      <c r="AGM31" s="443">
        <v>47801136.289999999</v>
      </c>
      <c r="AGN31" s="443">
        <v>33803013.659999996</v>
      </c>
      <c r="AGO31" s="443">
        <v>10997004.02</v>
      </c>
      <c r="AGP31" s="443">
        <v>46667762.299999997</v>
      </c>
      <c r="AGQ31" s="443">
        <v>402856723.80000001</v>
      </c>
      <c r="AGR31" s="443">
        <v>37739355.369999997</v>
      </c>
      <c r="AGS31" s="443">
        <v>338895.16</v>
      </c>
      <c r="AGT31" s="443">
        <v>21990787.460000001</v>
      </c>
      <c r="AGU31" s="443">
        <v>40697477</v>
      </c>
      <c r="AGV31" s="443">
        <v>11626507.93</v>
      </c>
      <c r="AGW31" s="443">
        <v>22436951.550000001</v>
      </c>
      <c r="AGX31" s="443">
        <v>12161828.99</v>
      </c>
      <c r="AGY31" s="443">
        <v>5732934.9000000004</v>
      </c>
      <c r="AGZ31" s="443">
        <v>-2336524.21</v>
      </c>
      <c r="AHA31" s="443">
        <v>32217042.77</v>
      </c>
      <c r="AHB31" s="443">
        <v>4041855.35</v>
      </c>
      <c r="AHC31" s="443">
        <v>6885655.8399999999</v>
      </c>
      <c r="AHD31" s="443">
        <v>4180831.48</v>
      </c>
      <c r="AHE31" s="443">
        <v>1934549.2</v>
      </c>
      <c r="AHF31" s="443">
        <v>-3623089.95</v>
      </c>
      <c r="AHG31" s="443">
        <v>-5234628.43</v>
      </c>
      <c r="AHH31" s="443">
        <v>46348805.890000001</v>
      </c>
      <c r="AHI31" s="443">
        <v>20974009.23</v>
      </c>
      <c r="AHJ31" s="443">
        <v>8221171.0599999996</v>
      </c>
      <c r="AHK31" s="443">
        <v>6940176.7199999997</v>
      </c>
      <c r="AHL31" s="443">
        <v>5810397.9500000002</v>
      </c>
      <c r="AHM31" s="443">
        <v>13351060.970000001</v>
      </c>
      <c r="AHN31" s="443">
        <v>4089464.73</v>
      </c>
    </row>
    <row r="32" spans="1:902">
      <c r="B32" s="446" t="s">
        <v>1309</v>
      </c>
      <c r="C32" s="445">
        <v>536800929.55000001</v>
      </c>
      <c r="D32" s="445">
        <v>33689377.219999999</v>
      </c>
      <c r="E32" s="445">
        <v>33742149.280000001</v>
      </c>
      <c r="F32" s="445">
        <v>123646151.81</v>
      </c>
      <c r="G32" s="445">
        <v>15743573.539999999</v>
      </c>
      <c r="H32" s="445">
        <v>13178447.01</v>
      </c>
      <c r="I32" s="445">
        <v>19008278.859999999</v>
      </c>
      <c r="J32" s="445">
        <v>45769714.530000001</v>
      </c>
      <c r="K32" s="445">
        <v>40286314.299999997</v>
      </c>
      <c r="L32" s="445">
        <v>9234175.8599999994</v>
      </c>
      <c r="M32" s="445">
        <v>48555079.700000003</v>
      </c>
      <c r="N32" s="445">
        <v>13429704.859999999</v>
      </c>
      <c r="O32" s="445">
        <v>45014339.289999999</v>
      </c>
      <c r="P32" s="445">
        <v>27099878.379999999</v>
      </c>
      <c r="Q32" s="445">
        <v>13562012.470000001</v>
      </c>
      <c r="R32" s="445">
        <v>22351151.710000001</v>
      </c>
      <c r="S32" s="445">
        <v>91031191.150000006</v>
      </c>
      <c r="T32" s="445">
        <v>12502536.689999999</v>
      </c>
      <c r="U32" s="445">
        <v>97178301.349999994</v>
      </c>
      <c r="V32" s="445">
        <v>22166032.760000002</v>
      </c>
      <c r="W32" s="445">
        <v>19886800.879999999</v>
      </c>
      <c r="X32" s="445">
        <v>12529274.75</v>
      </c>
      <c r="Y32" s="445">
        <v>12960723.33</v>
      </c>
      <c r="Z32" s="445">
        <v>3054879.52</v>
      </c>
      <c r="AA32" s="445">
        <v>590309514.13999999</v>
      </c>
      <c r="AB32" s="445">
        <v>6375304.25</v>
      </c>
      <c r="AC32" s="445">
        <v>43108130.609999999</v>
      </c>
      <c r="AD32" s="445">
        <v>8061512.4500000002</v>
      </c>
      <c r="AE32" s="445">
        <v>60105316</v>
      </c>
      <c r="AF32" s="445">
        <v>5738833.6200000001</v>
      </c>
      <c r="AG32" s="445">
        <v>320404660.38</v>
      </c>
      <c r="AH32" s="445">
        <v>104311662.48</v>
      </c>
      <c r="AI32" s="445">
        <v>30946206.73</v>
      </c>
      <c r="AJ32" s="445">
        <v>7821065.2699999996</v>
      </c>
      <c r="AK32" s="445">
        <v>13674327.109999999</v>
      </c>
      <c r="AL32" s="445">
        <v>10129335.41</v>
      </c>
      <c r="AM32" s="445">
        <v>100825081.15000001</v>
      </c>
      <c r="AN32" s="445">
        <v>13557908.199999999</v>
      </c>
      <c r="AO32" s="445">
        <v>6796592.96</v>
      </c>
      <c r="AP32" s="445">
        <v>34250504.189999998</v>
      </c>
      <c r="AQ32" s="445">
        <v>22327413.829999998</v>
      </c>
      <c r="AR32" s="445">
        <v>6842808.1900000004</v>
      </c>
      <c r="AS32" s="445">
        <v>221289005.43000001</v>
      </c>
      <c r="AT32" s="445">
        <v>19565048.079999998</v>
      </c>
      <c r="AU32" s="445">
        <v>5816248.8300000001</v>
      </c>
      <c r="AV32" s="445">
        <v>11327690.359999999</v>
      </c>
      <c r="AW32" s="445">
        <v>6798913.46</v>
      </c>
      <c r="AX32" s="445">
        <v>12723776.65</v>
      </c>
      <c r="AY32" s="445">
        <v>12402452.4</v>
      </c>
      <c r="AZ32" s="445">
        <v>10114153.710000001</v>
      </c>
      <c r="BA32" s="445">
        <v>98645859.329999998</v>
      </c>
      <c r="BB32" s="445">
        <v>8088811.7400000002</v>
      </c>
      <c r="BC32" s="445">
        <v>6335376.4100000001</v>
      </c>
      <c r="BD32" s="445">
        <v>15441126.289999999</v>
      </c>
      <c r="BE32" s="445">
        <v>13357067.09</v>
      </c>
      <c r="BF32" s="445">
        <v>18162218.359999999</v>
      </c>
      <c r="BG32" s="445">
        <v>7661448.2999999998</v>
      </c>
      <c r="BH32" s="445">
        <v>94609603.420000002</v>
      </c>
      <c r="BI32" s="445">
        <v>9616176.8499999996</v>
      </c>
      <c r="BJ32" s="445">
        <v>10888132.65</v>
      </c>
      <c r="BK32" s="445">
        <v>14171435.23</v>
      </c>
      <c r="BL32" s="445">
        <v>9250134.8100000005</v>
      </c>
      <c r="BM32" s="445">
        <v>14223889.6</v>
      </c>
      <c r="BN32" s="445">
        <v>26131485.870000001</v>
      </c>
      <c r="BO32" s="445">
        <v>14984736.619999999</v>
      </c>
      <c r="BP32" s="445">
        <v>10953436.869999999</v>
      </c>
      <c r="BQ32" s="445">
        <v>9934929.6400000006</v>
      </c>
      <c r="BR32" s="445">
        <v>10507835.24</v>
      </c>
      <c r="BS32" s="445">
        <v>9488242.1899999995</v>
      </c>
      <c r="BT32" s="445">
        <v>23759619.129999999</v>
      </c>
      <c r="BU32" s="445">
        <v>12776051.66</v>
      </c>
      <c r="BV32" s="445">
        <v>34325742.229999997</v>
      </c>
      <c r="BW32" s="445">
        <v>77246893.890000001</v>
      </c>
      <c r="BX32" s="445">
        <v>76721736.739999995</v>
      </c>
      <c r="BY32" s="445">
        <v>16881498.93</v>
      </c>
      <c r="BZ32" s="445">
        <v>6933307.7400000002</v>
      </c>
      <c r="CA32" s="445">
        <v>7624057.7599999998</v>
      </c>
      <c r="CB32" s="445">
        <v>12567518.18</v>
      </c>
      <c r="CC32" s="445">
        <v>17466808.5</v>
      </c>
      <c r="CD32" s="445">
        <v>1980250.64</v>
      </c>
      <c r="CE32" s="445">
        <v>212676.83</v>
      </c>
      <c r="CF32" s="445">
        <v>1132559765.6500001</v>
      </c>
      <c r="CG32" s="445">
        <v>32685350.539999999</v>
      </c>
      <c r="CH32" s="445">
        <v>35523241.439999998</v>
      </c>
      <c r="CI32" s="445">
        <v>15237557.970000001</v>
      </c>
      <c r="CJ32" s="445">
        <v>42743704.590000004</v>
      </c>
      <c r="CK32" s="445">
        <v>23904207.079999998</v>
      </c>
      <c r="CL32" s="445">
        <v>26500214.789999999</v>
      </c>
      <c r="CM32" s="445">
        <v>16800114.239999998</v>
      </c>
      <c r="CN32" s="445">
        <v>14531166.92</v>
      </c>
      <c r="CO32" s="445">
        <v>20753029.02</v>
      </c>
      <c r="CP32" s="445">
        <v>23652728.41</v>
      </c>
      <c r="CQ32" s="445">
        <v>22053257.399999999</v>
      </c>
      <c r="CR32" s="445">
        <v>25523322.350000001</v>
      </c>
      <c r="CS32" s="445">
        <v>115331329.65000001</v>
      </c>
      <c r="CT32" s="445">
        <v>18510167.93</v>
      </c>
      <c r="CU32" s="445">
        <v>14302415.140000001</v>
      </c>
      <c r="CV32" s="445">
        <v>26137197.300000001</v>
      </c>
      <c r="CW32" s="445">
        <v>16225359.58</v>
      </c>
      <c r="CX32" s="445">
        <v>13403785.9</v>
      </c>
      <c r="CY32" s="445">
        <v>11866077.41</v>
      </c>
      <c r="CZ32" s="445">
        <v>16099135.25</v>
      </c>
      <c r="DA32" s="445">
        <v>256802147.05000001</v>
      </c>
      <c r="DB32" s="445">
        <v>13910279.640000001</v>
      </c>
      <c r="DC32" s="445">
        <v>27823241.510000002</v>
      </c>
      <c r="DD32" s="445">
        <v>29597439.140000001</v>
      </c>
      <c r="DE32" s="445">
        <v>19771171.43</v>
      </c>
      <c r="DF32" s="445">
        <v>14833848.09</v>
      </c>
      <c r="DG32" s="445">
        <v>26356544.030000001</v>
      </c>
      <c r="DH32" s="445">
        <v>11935307.609999999</v>
      </c>
      <c r="DI32" s="445">
        <v>14981162.6</v>
      </c>
      <c r="DJ32" s="445">
        <v>19216852.449999999</v>
      </c>
      <c r="DK32" s="445">
        <v>24369399.02</v>
      </c>
      <c r="DL32" s="445">
        <v>131273191.08</v>
      </c>
      <c r="DM32" s="445">
        <v>241766309.74000001</v>
      </c>
      <c r="DN32" s="445">
        <v>15953541.76</v>
      </c>
      <c r="DO32" s="445">
        <v>15571797.4</v>
      </c>
      <c r="DP32" s="445">
        <v>9348895.4900000002</v>
      </c>
      <c r="DQ32" s="445">
        <v>28884829.870000001</v>
      </c>
      <c r="DR32" s="445">
        <v>15360123.18</v>
      </c>
      <c r="DS32" s="445">
        <v>5963989.6299999999</v>
      </c>
      <c r="DT32" s="445">
        <v>23043940.699999999</v>
      </c>
      <c r="DU32" s="445">
        <v>1036623808.45</v>
      </c>
      <c r="DV32" s="445">
        <v>16336897.42</v>
      </c>
      <c r="DW32" s="445">
        <v>37207552.280000001</v>
      </c>
      <c r="DX32" s="445">
        <v>30091107.379999999</v>
      </c>
      <c r="DY32" s="445">
        <v>9544618.1399000008</v>
      </c>
      <c r="DZ32" s="445">
        <v>21852119.309999999</v>
      </c>
      <c r="EA32" s="445">
        <v>74803712.189999998</v>
      </c>
      <c r="EB32" s="445">
        <v>41105996.799999997</v>
      </c>
      <c r="EC32" s="445">
        <v>46486640.43</v>
      </c>
      <c r="ED32" s="445">
        <v>184195601.71000001</v>
      </c>
      <c r="EE32" s="445">
        <v>130770108.16</v>
      </c>
      <c r="EF32" s="445">
        <v>38521675.020000003</v>
      </c>
      <c r="EG32" s="445">
        <v>19120814.309999999</v>
      </c>
      <c r="EH32" s="445">
        <v>33689448.149999999</v>
      </c>
      <c r="EI32" s="445">
        <v>18295139.07</v>
      </c>
      <c r="EJ32" s="445">
        <v>39663367.93</v>
      </c>
      <c r="EK32" s="445">
        <v>19986722.559999999</v>
      </c>
      <c r="EL32" s="445">
        <v>21972825.879999999</v>
      </c>
      <c r="EM32" s="445">
        <v>139818748.11000001</v>
      </c>
      <c r="EN32" s="445">
        <v>12079550.289999999</v>
      </c>
      <c r="EO32" s="445">
        <v>9363959.6799999997</v>
      </c>
      <c r="EP32" s="445">
        <v>15135871.640000001</v>
      </c>
      <c r="EQ32" s="445">
        <v>11190758.890000001</v>
      </c>
      <c r="ER32" s="445">
        <v>11659224.59</v>
      </c>
      <c r="ES32" s="445">
        <v>12946298.15</v>
      </c>
      <c r="ET32" s="445">
        <v>17097628.879999999</v>
      </c>
      <c r="EU32" s="445">
        <v>18836664.309999999</v>
      </c>
      <c r="EV32" s="445">
        <v>174390619.47999999</v>
      </c>
      <c r="EW32" s="445">
        <v>36368060.700000003</v>
      </c>
      <c r="EX32" s="445">
        <v>36801368.149999999</v>
      </c>
      <c r="EY32" s="445">
        <v>31711830.59</v>
      </c>
      <c r="EZ32" s="445">
        <v>38143621.310000002</v>
      </c>
      <c r="FA32" s="445">
        <v>50948554.770000003</v>
      </c>
      <c r="FB32" s="445">
        <v>33127507.25</v>
      </c>
      <c r="FC32" s="445">
        <v>20447557.77</v>
      </c>
      <c r="FD32" s="445">
        <v>28008647.710000001</v>
      </c>
      <c r="FE32" s="445">
        <v>40633834.399999999</v>
      </c>
      <c r="FF32" s="445">
        <v>15285211.300000001</v>
      </c>
      <c r="FG32" s="445">
        <v>17049426.68</v>
      </c>
      <c r="FH32" s="445">
        <v>67264187.329999998</v>
      </c>
      <c r="FI32" s="445">
        <v>17535776.710000001</v>
      </c>
      <c r="FJ32" s="445">
        <v>13379689.83</v>
      </c>
      <c r="FK32" s="445">
        <v>16686276.67</v>
      </c>
      <c r="FL32" s="445">
        <v>26613504.170000002</v>
      </c>
      <c r="FM32" s="445">
        <v>39190348.93</v>
      </c>
      <c r="FN32" s="445">
        <v>13393914.949999999</v>
      </c>
      <c r="FO32" s="445">
        <v>17312906.52</v>
      </c>
      <c r="FP32" s="445">
        <v>1191308634.6900001</v>
      </c>
      <c r="FQ32" s="445">
        <v>13343958.970000001</v>
      </c>
      <c r="FR32" s="445">
        <v>29840860.02</v>
      </c>
      <c r="FS32" s="445">
        <v>35654201.68</v>
      </c>
      <c r="FT32" s="445">
        <v>21042760.379999999</v>
      </c>
      <c r="FU32" s="445">
        <v>18900926.989999998</v>
      </c>
      <c r="FV32" s="445">
        <v>29268487.059999999</v>
      </c>
      <c r="FW32" s="445">
        <v>17512734.84</v>
      </c>
      <c r="FX32" s="445">
        <v>27300224.43</v>
      </c>
      <c r="FY32" s="445">
        <v>40034939.380000003</v>
      </c>
      <c r="FZ32" s="445">
        <v>37788481.979999997</v>
      </c>
      <c r="GA32" s="445">
        <v>15832053.4</v>
      </c>
      <c r="GB32" s="445">
        <v>20642244.379999999</v>
      </c>
      <c r="GC32" s="445">
        <v>28135260.440000001</v>
      </c>
      <c r="GD32" s="445">
        <v>113375958.2</v>
      </c>
      <c r="GE32" s="445">
        <v>10129657.119999999</v>
      </c>
      <c r="GF32" s="445">
        <v>13406515.17</v>
      </c>
      <c r="GG32" s="445">
        <v>14308611.92</v>
      </c>
      <c r="GH32" s="445">
        <v>15414413.779999999</v>
      </c>
      <c r="GI32" s="445">
        <v>21485622.620000001</v>
      </c>
      <c r="GJ32" s="445">
        <v>12420353.83</v>
      </c>
      <c r="GK32" s="445">
        <v>13846485.310000001</v>
      </c>
      <c r="GL32" s="445">
        <v>5201698.3099999996</v>
      </c>
      <c r="GM32" s="445">
        <v>6433965.2699999996</v>
      </c>
      <c r="GN32" s="445">
        <v>11127965.1</v>
      </c>
      <c r="GO32" s="445">
        <v>8460812.2400000002</v>
      </c>
      <c r="GP32" s="445">
        <v>132138076.54000001</v>
      </c>
      <c r="GQ32" s="445">
        <v>59214940.380000003</v>
      </c>
      <c r="GR32" s="445">
        <v>18024091.32</v>
      </c>
      <c r="GS32" s="445">
        <v>22612315.84</v>
      </c>
      <c r="GT32" s="445">
        <v>12397573.32</v>
      </c>
      <c r="GU32" s="445">
        <v>9264199.5999999996</v>
      </c>
      <c r="GV32" s="445">
        <v>7798432.7000000002</v>
      </c>
      <c r="GW32" s="445">
        <v>13042470.890000001</v>
      </c>
      <c r="GX32" s="445">
        <v>66531315</v>
      </c>
      <c r="GY32" s="445">
        <v>10033585.029999999</v>
      </c>
      <c r="GZ32" s="445">
        <v>19937696.66</v>
      </c>
      <c r="HA32" s="445">
        <v>6838357.5499999998</v>
      </c>
      <c r="HB32" s="445">
        <v>260812369.47999999</v>
      </c>
      <c r="HC32" s="445">
        <v>131022279.75</v>
      </c>
      <c r="HD32" s="445">
        <v>82314200.030000001</v>
      </c>
      <c r="HE32" s="445">
        <v>79050701.120000005</v>
      </c>
      <c r="HF32" s="445">
        <v>50601738.659999996</v>
      </c>
      <c r="HG32" s="445">
        <v>84659237.379999995</v>
      </c>
      <c r="HH32" s="445">
        <v>23954614.52</v>
      </c>
      <c r="HI32" s="445">
        <v>600173401.14999998</v>
      </c>
      <c r="HJ32" s="445">
        <v>48897969.880000003</v>
      </c>
      <c r="HK32" s="445">
        <v>141015907.31</v>
      </c>
      <c r="HL32" s="445">
        <v>106759719.42</v>
      </c>
      <c r="HM32" s="445">
        <v>7976843.71</v>
      </c>
      <c r="HN32" s="445">
        <v>27911406.440000001</v>
      </c>
      <c r="HO32" s="445">
        <v>58954583.770000003</v>
      </c>
      <c r="HP32" s="445">
        <v>15799287.49</v>
      </c>
      <c r="HQ32" s="445">
        <v>409173361.38</v>
      </c>
      <c r="HR32" s="445">
        <v>56885704.979999997</v>
      </c>
      <c r="HS32" s="445">
        <v>15798515.289999999</v>
      </c>
      <c r="HT32" s="445">
        <v>12963693.470000001</v>
      </c>
      <c r="HU32" s="445">
        <v>21494013.309999999</v>
      </c>
      <c r="HV32" s="445">
        <v>16586988.359999999</v>
      </c>
      <c r="HW32" s="445">
        <v>31817499.120000001</v>
      </c>
      <c r="HX32" s="445">
        <v>20165218.66</v>
      </c>
      <c r="HY32" s="445">
        <v>29779981.300000001</v>
      </c>
      <c r="HZ32" s="445">
        <v>25728986.989999998</v>
      </c>
      <c r="IA32" s="445">
        <v>20304150.420000002</v>
      </c>
      <c r="IB32" s="445">
        <v>54634621.600000001</v>
      </c>
      <c r="IC32" s="445">
        <v>10096254.07</v>
      </c>
      <c r="ID32" s="445">
        <v>11469735.5</v>
      </c>
      <c r="IE32" s="445">
        <v>4949529.63</v>
      </c>
      <c r="IF32" s="445">
        <v>8721807.0899999999</v>
      </c>
      <c r="IG32" s="445">
        <v>178093035.43000001</v>
      </c>
      <c r="IH32" s="445">
        <v>141287425.62</v>
      </c>
      <c r="II32" s="445">
        <v>15367556.220000001</v>
      </c>
      <c r="IJ32" s="445">
        <v>42149014.640000001</v>
      </c>
      <c r="IK32" s="445">
        <v>37777022.32</v>
      </c>
      <c r="IL32" s="445">
        <v>47117051.280000001</v>
      </c>
      <c r="IM32" s="445">
        <v>15253055.119999999</v>
      </c>
      <c r="IN32" s="445">
        <v>6352476.46</v>
      </c>
      <c r="IO32" s="445">
        <v>15186674.539999999</v>
      </c>
      <c r="IP32" s="445">
        <v>10549749.539999999</v>
      </c>
      <c r="IQ32" s="445">
        <v>48202437.310000002</v>
      </c>
      <c r="IR32" s="445">
        <v>194428132.84999999</v>
      </c>
      <c r="IS32" s="445">
        <v>121425623.45</v>
      </c>
      <c r="IT32" s="445">
        <v>15147926.869999999</v>
      </c>
      <c r="IU32" s="445">
        <v>17131110.239999998</v>
      </c>
      <c r="IV32" s="445">
        <v>61620725.219999999</v>
      </c>
      <c r="IW32" s="445">
        <v>11407406.92</v>
      </c>
      <c r="IX32" s="445">
        <v>22758198.52</v>
      </c>
      <c r="IY32" s="445">
        <v>11066493.51</v>
      </c>
      <c r="IZ32" s="445">
        <v>8070778.7999999998</v>
      </c>
      <c r="JA32" s="445">
        <v>11965339.08</v>
      </c>
      <c r="JB32" s="445">
        <v>37266210.289999999</v>
      </c>
      <c r="JC32" s="445">
        <v>10891718.59</v>
      </c>
      <c r="JD32" s="445">
        <v>131763088.28</v>
      </c>
      <c r="JE32" s="445">
        <v>43466377.079999998</v>
      </c>
      <c r="JF32" s="445">
        <v>22541623.07</v>
      </c>
      <c r="JG32" s="445">
        <v>17443562.41</v>
      </c>
      <c r="JH32" s="445">
        <v>6427116.3799999999</v>
      </c>
      <c r="JI32" s="445">
        <v>8702595.5700000003</v>
      </c>
      <c r="JJ32" s="445">
        <v>160849198.68000001</v>
      </c>
      <c r="JK32" s="445">
        <v>16707832.01</v>
      </c>
      <c r="JL32" s="445">
        <v>16209903.41</v>
      </c>
      <c r="JM32" s="445">
        <v>63900923.229999997</v>
      </c>
      <c r="JN32" s="445">
        <v>19525038.309999999</v>
      </c>
      <c r="JO32" s="445">
        <v>22321227.350000001</v>
      </c>
      <c r="JP32" s="445">
        <v>15372506.130000001</v>
      </c>
      <c r="JQ32" s="445">
        <v>215132327.11000001</v>
      </c>
      <c r="JR32" s="445">
        <v>18336201.629999999</v>
      </c>
      <c r="JS32" s="445">
        <v>15255870.73</v>
      </c>
      <c r="JT32" s="445">
        <v>25725415.670000002</v>
      </c>
      <c r="JU32" s="445">
        <v>22654641.719999999</v>
      </c>
      <c r="JV32" s="445">
        <v>13662641.59</v>
      </c>
      <c r="JW32" s="445">
        <v>13975419.949999999</v>
      </c>
      <c r="JX32" s="445">
        <v>17317192.329999998</v>
      </c>
      <c r="JY32" s="445">
        <v>241418525.41</v>
      </c>
      <c r="JZ32" s="445">
        <v>86111119.909999996</v>
      </c>
      <c r="KA32" s="445">
        <v>20800990.109999999</v>
      </c>
      <c r="KB32" s="445">
        <v>10531305.77</v>
      </c>
      <c r="KC32" s="445">
        <v>16555133.109999999</v>
      </c>
      <c r="KD32" s="445">
        <v>11894903.220000001</v>
      </c>
      <c r="KE32" s="445">
        <v>31417503.079999998</v>
      </c>
      <c r="KF32" s="445">
        <v>22540865.57</v>
      </c>
      <c r="KG32" s="445">
        <v>31964893.969999999</v>
      </c>
      <c r="KH32" s="445">
        <v>11852139.619999999</v>
      </c>
      <c r="KI32" s="445">
        <v>33100577.149999999</v>
      </c>
      <c r="KJ32" s="445">
        <v>8558939.2899999991</v>
      </c>
      <c r="KK32" s="445">
        <v>12870689.75</v>
      </c>
      <c r="KL32" s="445">
        <v>13727135.210000001</v>
      </c>
      <c r="KM32" s="445">
        <v>18918878.280000001</v>
      </c>
      <c r="KN32" s="445">
        <v>898329812.88</v>
      </c>
      <c r="KO32" s="445">
        <v>47659949.950000003</v>
      </c>
      <c r="KP32" s="445">
        <v>61853313.770000003</v>
      </c>
      <c r="KQ32" s="445">
        <v>21605722.77</v>
      </c>
      <c r="KR32" s="445">
        <v>56200777.729999997</v>
      </c>
      <c r="KS32" s="445">
        <v>100164103.37</v>
      </c>
      <c r="KT32" s="445">
        <v>106759430.67</v>
      </c>
      <c r="KU32" s="445">
        <v>35623234.719999999</v>
      </c>
      <c r="KV32" s="445">
        <v>24861951.66</v>
      </c>
      <c r="KW32" s="445">
        <v>178470603.81999999</v>
      </c>
      <c r="KX32" s="445">
        <v>19546253.710000001</v>
      </c>
      <c r="KY32" s="445">
        <v>23855109.120000001</v>
      </c>
      <c r="KZ32" s="445">
        <v>29636046.77</v>
      </c>
      <c r="LA32" s="445">
        <v>29787074.25</v>
      </c>
      <c r="LB32" s="445">
        <v>33732839.359999999</v>
      </c>
      <c r="LC32" s="445">
        <v>81870636.549999997</v>
      </c>
      <c r="LD32" s="445">
        <v>102262228.45999999</v>
      </c>
      <c r="LE32" s="445">
        <v>352518746.94</v>
      </c>
      <c r="LF32" s="445">
        <v>66536864.490000002</v>
      </c>
      <c r="LG32" s="445">
        <v>192490501.62</v>
      </c>
      <c r="LH32" s="445">
        <v>88756061.189999998</v>
      </c>
      <c r="LI32" s="445">
        <v>20541747.690000001</v>
      </c>
      <c r="LJ32" s="445">
        <v>10629759.66</v>
      </c>
      <c r="LK32" s="445">
        <v>5269715.2300000004</v>
      </c>
      <c r="LL32" s="445">
        <v>23824462.109999999</v>
      </c>
      <c r="LM32" s="445">
        <v>6864367.9000000004</v>
      </c>
      <c r="LN32" s="445">
        <v>22617026.010000002</v>
      </c>
      <c r="LO32" s="445">
        <v>7397948.1799999997</v>
      </c>
      <c r="LP32" s="445">
        <v>57095738.060000002</v>
      </c>
      <c r="LQ32" s="445">
        <v>13231748.470000001</v>
      </c>
      <c r="LR32" s="445">
        <v>32184154.420000002</v>
      </c>
      <c r="LS32" s="445">
        <v>684962889.38999999</v>
      </c>
      <c r="LT32" s="445">
        <v>89373512.879999995</v>
      </c>
      <c r="LU32" s="445">
        <v>173747008.53</v>
      </c>
      <c r="LV32" s="445">
        <v>93847435.709999993</v>
      </c>
      <c r="LW32" s="445">
        <v>29595044.579999998</v>
      </c>
      <c r="LX32" s="445">
        <v>39424791.920000002</v>
      </c>
      <c r="LY32" s="445">
        <v>31614357.600000001</v>
      </c>
      <c r="LZ32" s="445">
        <v>41294731.259999998</v>
      </c>
      <c r="MA32" s="445">
        <v>35680418.729999997</v>
      </c>
      <c r="MB32" s="445">
        <v>105781429.73999999</v>
      </c>
      <c r="MC32" s="445">
        <v>51868319.119999997</v>
      </c>
      <c r="MD32" s="445">
        <v>44618154.840000004</v>
      </c>
      <c r="ME32" s="445">
        <v>351232164.67000002</v>
      </c>
      <c r="MF32" s="445">
        <v>17127533.260000002</v>
      </c>
      <c r="MG32" s="445">
        <v>18634306.260000002</v>
      </c>
      <c r="MH32" s="445">
        <v>16856222.870000001</v>
      </c>
      <c r="MI32" s="445">
        <v>23045169.370000001</v>
      </c>
      <c r="MJ32" s="445">
        <v>24440892.829999998</v>
      </c>
      <c r="MK32" s="445">
        <v>13047012.58</v>
      </c>
      <c r="ML32" s="445">
        <v>15975244.35</v>
      </c>
      <c r="MM32" s="445">
        <v>22865129.870000001</v>
      </c>
      <c r="MN32" s="445">
        <v>19094248.859999999</v>
      </c>
      <c r="MO32" s="445">
        <v>19263502.199999999</v>
      </c>
      <c r="MP32" s="445">
        <v>22410777.960000001</v>
      </c>
      <c r="MQ32" s="445">
        <v>352911735.75999999</v>
      </c>
      <c r="MR32" s="445">
        <v>29173439.010000002</v>
      </c>
      <c r="MS32" s="445">
        <v>77961867.909999996</v>
      </c>
      <c r="MT32" s="445">
        <v>7011135.3499999996</v>
      </c>
      <c r="MU32" s="445">
        <v>57240362.409999996</v>
      </c>
      <c r="MV32" s="445">
        <v>19405446.100000001</v>
      </c>
      <c r="MW32" s="445">
        <v>97346554.950399995</v>
      </c>
      <c r="MX32" s="445">
        <v>21823821.760000002</v>
      </c>
      <c r="MY32" s="445">
        <v>18789308.66</v>
      </c>
      <c r="MZ32" s="445">
        <v>7143207.0599999996</v>
      </c>
      <c r="NA32" s="445">
        <v>26000239.129999999</v>
      </c>
      <c r="NB32" s="445">
        <v>1015514491.3099999</v>
      </c>
      <c r="NC32" s="445">
        <v>148924256.81999999</v>
      </c>
      <c r="ND32" s="445">
        <v>25427245.219999999</v>
      </c>
      <c r="NE32" s="445">
        <v>523010597.56</v>
      </c>
      <c r="NF32" s="445">
        <v>28188621.489999998</v>
      </c>
      <c r="NG32" s="445">
        <v>66613632.460000001</v>
      </c>
      <c r="NH32" s="445">
        <v>220462780.97999999</v>
      </c>
      <c r="NI32" s="445">
        <v>289268698.57999998</v>
      </c>
      <c r="NJ32" s="445">
        <v>22505722.620000001</v>
      </c>
      <c r="NK32" s="445">
        <v>134627550.91</v>
      </c>
      <c r="NL32" s="445">
        <v>64484165.439999998</v>
      </c>
      <c r="NM32" s="445">
        <v>53867077.310000002</v>
      </c>
      <c r="NN32" s="445">
        <v>135968267.12</v>
      </c>
      <c r="NO32" s="445">
        <v>19490237.09</v>
      </c>
      <c r="NP32" s="445">
        <v>19481119.760000002</v>
      </c>
      <c r="NQ32" s="445">
        <v>17696237.100000001</v>
      </c>
      <c r="NR32" s="445">
        <v>18830536.390000001</v>
      </c>
      <c r="NS32" s="445">
        <v>10102332.51</v>
      </c>
      <c r="NT32" s="445">
        <v>16515052.630000001</v>
      </c>
      <c r="NU32" s="445">
        <v>175947809.46000001</v>
      </c>
      <c r="NV32" s="445">
        <v>206071658.33000001</v>
      </c>
      <c r="NW32" s="445">
        <v>25209791.190000001</v>
      </c>
      <c r="NX32" s="445">
        <v>12645748.83</v>
      </c>
      <c r="NY32" s="445">
        <v>29426396.199999999</v>
      </c>
      <c r="NZ32" s="445">
        <v>25373296.030000001</v>
      </c>
      <c r="OA32" s="445">
        <v>12492922.85</v>
      </c>
      <c r="OB32" s="445">
        <v>872235068.91999996</v>
      </c>
      <c r="OC32" s="445">
        <v>8138617.4100000001</v>
      </c>
      <c r="OD32" s="445">
        <v>53716907.719999999</v>
      </c>
      <c r="OE32" s="445">
        <v>74750958.909999996</v>
      </c>
      <c r="OF32" s="445">
        <v>19740313.68</v>
      </c>
      <c r="OG32" s="445">
        <v>72552692.810000002</v>
      </c>
      <c r="OH32" s="445">
        <v>37941432.490000002</v>
      </c>
      <c r="OI32" s="445">
        <v>18375052.989999998</v>
      </c>
      <c r="OJ32" s="445">
        <v>93445022.560000002</v>
      </c>
      <c r="OK32" s="445">
        <v>103157952.38</v>
      </c>
      <c r="OL32" s="445">
        <v>107316366.40000001</v>
      </c>
      <c r="OM32" s="445">
        <v>498855470.18000001</v>
      </c>
      <c r="ON32" s="445">
        <v>57723676.439999998</v>
      </c>
      <c r="OO32" s="445">
        <v>30949869.190000001</v>
      </c>
      <c r="OP32" s="445">
        <v>117693117.25</v>
      </c>
      <c r="OQ32" s="445">
        <v>239230190.24000001</v>
      </c>
      <c r="OR32" s="445">
        <v>20898758.760000002</v>
      </c>
      <c r="OS32" s="445">
        <v>42858406.25</v>
      </c>
      <c r="OT32" s="445">
        <v>25296786.239999998</v>
      </c>
      <c r="OU32" s="445">
        <v>38493106.390000001</v>
      </c>
      <c r="OV32" s="445">
        <v>95117678.930000007</v>
      </c>
      <c r="OW32" s="445">
        <v>43223836.030000001</v>
      </c>
      <c r="OX32" s="445">
        <v>26411573.98</v>
      </c>
      <c r="OY32" s="445">
        <v>22386690.640000001</v>
      </c>
      <c r="OZ32" s="445">
        <v>171429902.25</v>
      </c>
      <c r="PA32" s="445">
        <v>19253609.850000001</v>
      </c>
      <c r="PB32" s="445">
        <v>46726202.32</v>
      </c>
      <c r="PC32" s="445">
        <v>4611471.1100000003</v>
      </c>
      <c r="PD32" s="445">
        <v>13170452.59</v>
      </c>
      <c r="PE32" s="445">
        <v>30236999.300000001</v>
      </c>
      <c r="PF32" s="445">
        <v>13301659.77</v>
      </c>
      <c r="PG32" s="445">
        <v>8223128.8399999999</v>
      </c>
      <c r="PH32" s="445">
        <v>8734781.0700000003</v>
      </c>
      <c r="PI32" s="445">
        <v>7768452.2699999996</v>
      </c>
      <c r="PJ32" s="445">
        <v>26756118.57</v>
      </c>
      <c r="PK32" s="445">
        <v>47508624.149999999</v>
      </c>
      <c r="PL32" s="445">
        <v>2767561.56</v>
      </c>
      <c r="PM32" s="445">
        <v>16923368.190000001</v>
      </c>
      <c r="PN32" s="445">
        <v>8463523.6799999997</v>
      </c>
      <c r="PO32" s="445">
        <v>4824673.74</v>
      </c>
      <c r="PP32" s="445">
        <v>4438593.4000000004</v>
      </c>
      <c r="PQ32" s="445">
        <v>2054597.56</v>
      </c>
      <c r="PR32" s="445">
        <v>668387833.10000002</v>
      </c>
      <c r="PS32" s="445">
        <v>29594838.370000001</v>
      </c>
      <c r="PT32" s="445">
        <v>11950653.66</v>
      </c>
      <c r="PU32" s="445">
        <v>43182142.109999999</v>
      </c>
      <c r="PV32" s="445">
        <v>40804524.82</v>
      </c>
      <c r="PW32" s="445">
        <v>13962415.41</v>
      </c>
      <c r="PX32" s="445">
        <v>42640420.950000003</v>
      </c>
      <c r="PY32" s="445">
        <v>8086507.1100000003</v>
      </c>
      <c r="PZ32" s="445">
        <v>51267119.600000001</v>
      </c>
      <c r="QA32" s="445">
        <v>9818915.8100000005</v>
      </c>
      <c r="QB32" s="445">
        <v>33967733.759999998</v>
      </c>
      <c r="QC32" s="445">
        <v>5461555.5199999996</v>
      </c>
      <c r="QD32" s="445">
        <v>26491608.620000001</v>
      </c>
      <c r="QE32" s="445">
        <v>57137325.590000004</v>
      </c>
      <c r="QF32" s="445">
        <v>25048766.010000002</v>
      </c>
      <c r="QG32" s="445">
        <v>46706165.759999998</v>
      </c>
      <c r="QH32" s="445">
        <v>15409487.82</v>
      </c>
      <c r="QI32" s="445">
        <v>4046507.75</v>
      </c>
      <c r="QJ32" s="445">
        <v>8705004.4800000004</v>
      </c>
      <c r="QK32" s="445">
        <v>18753193.949999999</v>
      </c>
      <c r="QL32" s="445">
        <v>18429045.329999998</v>
      </c>
      <c r="QM32" s="445">
        <v>10419250.449999999</v>
      </c>
      <c r="QN32" s="445">
        <v>9877842.6099999994</v>
      </c>
      <c r="QO32" s="445">
        <v>2143007.21</v>
      </c>
      <c r="QP32" s="445">
        <v>11208235.460000001</v>
      </c>
      <c r="QQ32" s="445">
        <v>12363622.58</v>
      </c>
      <c r="QR32" s="445">
        <v>317117177.01999998</v>
      </c>
      <c r="QS32" s="445">
        <v>8536823.6600000001</v>
      </c>
      <c r="QT32" s="445">
        <v>56606385.170000002</v>
      </c>
      <c r="QU32" s="445">
        <v>31711921.649999999</v>
      </c>
      <c r="QV32" s="445">
        <v>17656953.300000001</v>
      </c>
      <c r="QW32" s="445">
        <v>137392268.33000001</v>
      </c>
      <c r="QX32" s="445">
        <v>23062808.649999999</v>
      </c>
      <c r="QY32" s="445">
        <v>16495327.279999999</v>
      </c>
      <c r="QZ32" s="445">
        <v>98786037.640000001</v>
      </c>
      <c r="RA32" s="445">
        <v>18472606.109999999</v>
      </c>
      <c r="RB32" s="445">
        <v>9967414.5399999991</v>
      </c>
      <c r="RC32" s="445">
        <v>30168742.460000001</v>
      </c>
      <c r="RD32" s="445">
        <v>13416069.060000001</v>
      </c>
      <c r="RE32" s="445">
        <v>425325131.33999997</v>
      </c>
      <c r="RF32" s="445">
        <v>18535494.850000001</v>
      </c>
      <c r="RG32" s="445">
        <v>5818899.8899999997</v>
      </c>
      <c r="RH32" s="445">
        <v>58046552.859999999</v>
      </c>
      <c r="RI32" s="445">
        <v>5451933.1799999997</v>
      </c>
      <c r="RJ32" s="445">
        <v>21131797.59</v>
      </c>
      <c r="RK32" s="445">
        <v>7440563.0700000003</v>
      </c>
      <c r="RL32" s="445">
        <v>18337992.809999999</v>
      </c>
      <c r="RM32" s="445">
        <v>21481082.550000001</v>
      </c>
      <c r="RN32" s="445">
        <v>19058093.510000002</v>
      </c>
      <c r="RO32" s="445">
        <v>28098801.190000001</v>
      </c>
      <c r="RP32" s="445">
        <v>14013567.49</v>
      </c>
      <c r="RQ32" s="445">
        <v>10899000.99</v>
      </c>
      <c r="RR32" s="445">
        <v>7732482.9400000004</v>
      </c>
      <c r="RS32" s="445">
        <v>10000256.630000001</v>
      </c>
      <c r="RT32" s="445">
        <v>14891027.48</v>
      </c>
      <c r="RU32" s="445">
        <v>11125959.25</v>
      </c>
      <c r="RV32" s="445">
        <v>12717546.17</v>
      </c>
      <c r="RW32" s="445">
        <v>3413529.65</v>
      </c>
      <c r="RX32" s="445">
        <v>8352070.29</v>
      </c>
      <c r="RY32" s="445">
        <v>154357227.91999999</v>
      </c>
      <c r="RZ32" s="445">
        <v>8132367.6299999999</v>
      </c>
      <c r="SA32" s="445">
        <v>36909963.479999997</v>
      </c>
      <c r="SB32" s="445">
        <v>33166555.399999999</v>
      </c>
      <c r="SC32" s="445">
        <v>7239336.7599999998</v>
      </c>
      <c r="SD32" s="445">
        <v>7156878.4900000002</v>
      </c>
      <c r="SE32" s="445">
        <v>17809443.789999999</v>
      </c>
      <c r="SF32" s="445">
        <v>14582802.15</v>
      </c>
      <c r="SG32" s="445">
        <v>10474123.199999999</v>
      </c>
      <c r="SH32" s="445">
        <v>10942765.43</v>
      </c>
      <c r="SI32" s="445">
        <v>37858723.270000003</v>
      </c>
      <c r="SJ32" s="445">
        <v>19474374.949999999</v>
      </c>
      <c r="SK32" s="445">
        <v>54987759.700000003</v>
      </c>
      <c r="SL32" s="445">
        <v>3644864.48</v>
      </c>
      <c r="SM32" s="445">
        <v>135966275.25999999</v>
      </c>
      <c r="SN32" s="445">
        <v>28626832.690000001</v>
      </c>
      <c r="SO32" s="445">
        <v>20992493.550000001</v>
      </c>
      <c r="SP32" s="445">
        <v>24301051.82</v>
      </c>
      <c r="SQ32" s="445">
        <v>18461581.780000001</v>
      </c>
      <c r="SR32" s="445">
        <v>15316303.35</v>
      </c>
      <c r="SS32" s="445">
        <v>33769359.950000003</v>
      </c>
      <c r="ST32" s="445">
        <v>38242288.009999998</v>
      </c>
      <c r="SU32" s="445">
        <v>30443445.870000001</v>
      </c>
      <c r="SV32" s="445">
        <v>25676628.440000001</v>
      </c>
      <c r="SW32" s="445">
        <v>15387241.859999999</v>
      </c>
      <c r="SX32" s="445">
        <v>11025769.16</v>
      </c>
      <c r="SY32" s="445">
        <v>72810663.25</v>
      </c>
      <c r="SZ32" s="445">
        <v>36422585.82</v>
      </c>
      <c r="TA32" s="445">
        <v>29458140.41</v>
      </c>
      <c r="TB32" s="445">
        <v>44210124.310000002</v>
      </c>
      <c r="TC32" s="445">
        <v>28620268.800000001</v>
      </c>
      <c r="TD32" s="445">
        <v>27685321.899999999</v>
      </c>
      <c r="TE32" s="445">
        <v>22246551.789999999</v>
      </c>
      <c r="TF32" s="445">
        <v>18444470.449999999</v>
      </c>
      <c r="TG32" s="445">
        <v>196409997.05000001</v>
      </c>
      <c r="TH32" s="445">
        <v>12262473.75</v>
      </c>
      <c r="TI32" s="445">
        <v>28061492.710000001</v>
      </c>
      <c r="TJ32" s="445">
        <v>23452607.899999999</v>
      </c>
      <c r="TK32" s="445">
        <v>12024412.539999999</v>
      </c>
      <c r="TL32" s="445">
        <v>14950700.75</v>
      </c>
      <c r="TM32" s="445">
        <v>10791184.130000001</v>
      </c>
      <c r="TN32" s="445">
        <v>22036088.640000001</v>
      </c>
      <c r="TO32" s="445">
        <v>18819555.780000001</v>
      </c>
      <c r="TP32" s="445">
        <v>7456515.8099999996</v>
      </c>
      <c r="TQ32" s="445">
        <v>4741373.9000000004</v>
      </c>
      <c r="TR32" s="445">
        <v>16497812.65</v>
      </c>
      <c r="TS32" s="445">
        <v>12895091.5</v>
      </c>
      <c r="TT32" s="445">
        <v>9883195.6999999993</v>
      </c>
      <c r="TU32" s="445">
        <v>20112470.27</v>
      </c>
      <c r="TV32" s="445">
        <v>18268493.140000001</v>
      </c>
      <c r="TW32" s="445">
        <v>69111231.530000001</v>
      </c>
      <c r="TX32" s="445">
        <v>8127169.71</v>
      </c>
      <c r="TY32" s="445">
        <v>344365373.64999998</v>
      </c>
      <c r="TZ32" s="445">
        <v>29419918.489999998</v>
      </c>
      <c r="UA32" s="445">
        <v>5479445.96</v>
      </c>
      <c r="UB32" s="445">
        <v>10604929.880000001</v>
      </c>
      <c r="UC32" s="445">
        <v>34652412.530000001</v>
      </c>
      <c r="UD32" s="445">
        <v>10546476.310000001</v>
      </c>
      <c r="UE32" s="445">
        <v>6265747.1299999999</v>
      </c>
      <c r="UF32" s="445">
        <v>32262825.199999999</v>
      </c>
      <c r="UG32" s="445">
        <v>15302982.6</v>
      </c>
      <c r="UH32" s="445">
        <v>113729444.64</v>
      </c>
      <c r="UI32" s="445">
        <v>35869532.68</v>
      </c>
      <c r="UJ32" s="445">
        <v>20035627.489999998</v>
      </c>
      <c r="UK32" s="445">
        <v>24401374.84</v>
      </c>
      <c r="UL32" s="445">
        <v>22693453.93</v>
      </c>
      <c r="UM32" s="445">
        <v>12810541.82</v>
      </c>
      <c r="UN32" s="445">
        <v>948895884.09000003</v>
      </c>
      <c r="UO32" s="445">
        <v>21689736.210000001</v>
      </c>
      <c r="UP32" s="445">
        <v>15871129.220000001</v>
      </c>
      <c r="UQ32" s="445">
        <v>23471838.59</v>
      </c>
      <c r="UR32" s="445">
        <v>1277267.79</v>
      </c>
      <c r="US32" s="445">
        <v>25643760.91</v>
      </c>
      <c r="UT32" s="445">
        <v>31269735.890000001</v>
      </c>
      <c r="UU32" s="445">
        <v>8197433.8799999999</v>
      </c>
      <c r="UV32" s="445">
        <v>12089576.710000001</v>
      </c>
      <c r="UW32" s="445">
        <v>23990885.780000001</v>
      </c>
      <c r="UX32" s="445">
        <v>19563656.960000001</v>
      </c>
      <c r="UY32" s="445">
        <v>44554676.979999997</v>
      </c>
      <c r="UZ32" s="445">
        <v>40617199.57</v>
      </c>
      <c r="VA32" s="445">
        <v>50584522.219999999</v>
      </c>
      <c r="VB32" s="445">
        <v>20744530.370000001</v>
      </c>
      <c r="VC32" s="445">
        <v>23138661.140000001</v>
      </c>
      <c r="VD32" s="445">
        <v>12769704.5</v>
      </c>
      <c r="VE32" s="445">
        <v>11984359.82</v>
      </c>
      <c r="VF32" s="445">
        <v>26246955.329999998</v>
      </c>
      <c r="VG32" s="445">
        <v>6734973.5700000003</v>
      </c>
      <c r="VH32" s="445">
        <v>15397345.800000001</v>
      </c>
      <c r="VI32" s="445">
        <v>24258021.649999999</v>
      </c>
      <c r="VJ32" s="445">
        <v>283085281.63</v>
      </c>
      <c r="VK32" s="445">
        <v>30228816.280000001</v>
      </c>
      <c r="VL32" s="445">
        <v>49524016.299999997</v>
      </c>
      <c r="VM32" s="445">
        <v>38570793.969999999</v>
      </c>
      <c r="VN32" s="445">
        <v>57877816</v>
      </c>
      <c r="VO32" s="445">
        <v>32891312.920000002</v>
      </c>
      <c r="VP32" s="445">
        <v>24625122.449999999</v>
      </c>
      <c r="VQ32" s="445">
        <v>705588.41</v>
      </c>
      <c r="VR32" s="445">
        <v>38204771.600000001</v>
      </c>
      <c r="VS32" s="445">
        <v>30162374.550000001</v>
      </c>
      <c r="VT32" s="445">
        <v>18749307.579999998</v>
      </c>
      <c r="VU32" s="445">
        <v>100242937.93000001</v>
      </c>
      <c r="VV32" s="445">
        <v>20276064.289999999</v>
      </c>
      <c r="VW32" s="445">
        <v>32309515.469999999</v>
      </c>
      <c r="VX32" s="445">
        <v>9285723.8599999994</v>
      </c>
      <c r="VY32" s="445">
        <v>2298535435.7399998</v>
      </c>
      <c r="VZ32" s="445">
        <v>31244220.239999998</v>
      </c>
      <c r="WA32" s="445">
        <v>71147382.340000004</v>
      </c>
      <c r="WB32" s="445">
        <v>36634315.369999997</v>
      </c>
      <c r="WC32" s="445">
        <v>26265211.199999999</v>
      </c>
      <c r="WD32" s="445">
        <v>32878834.120000001</v>
      </c>
      <c r="WE32" s="445">
        <v>39791187.600000001</v>
      </c>
      <c r="WF32" s="445">
        <v>56288768.210000001</v>
      </c>
      <c r="WG32" s="445">
        <v>39458231.149999999</v>
      </c>
      <c r="WH32" s="445">
        <v>25181130.219999999</v>
      </c>
      <c r="WI32" s="445">
        <v>11621210.380000001</v>
      </c>
      <c r="WJ32" s="445">
        <v>48604396.509999998</v>
      </c>
      <c r="WK32" s="445">
        <v>44384121.859999999</v>
      </c>
      <c r="WL32" s="445">
        <v>64873850.280000001</v>
      </c>
      <c r="WM32" s="445">
        <v>68251359.819999993</v>
      </c>
      <c r="WN32" s="445">
        <v>55415722.68</v>
      </c>
      <c r="WO32" s="445">
        <v>18300785.609999999</v>
      </c>
      <c r="WP32" s="445">
        <v>12299863.49</v>
      </c>
      <c r="WQ32" s="445">
        <v>14320560.189999999</v>
      </c>
      <c r="WR32" s="445">
        <v>28702253.280000001</v>
      </c>
      <c r="WS32" s="445">
        <v>179512765.87</v>
      </c>
      <c r="WT32" s="445">
        <v>24145459.879999999</v>
      </c>
      <c r="WU32" s="445">
        <v>41411944.649999999</v>
      </c>
      <c r="WV32" s="445">
        <v>27035979.739999998</v>
      </c>
      <c r="WW32" s="445">
        <v>20296484.760000002</v>
      </c>
      <c r="WX32" s="445">
        <v>13607556.66</v>
      </c>
      <c r="WY32" s="445">
        <v>15848365.050000001</v>
      </c>
      <c r="WZ32" s="445">
        <v>24763637.949999999</v>
      </c>
      <c r="XA32" s="445">
        <v>184063639.22</v>
      </c>
      <c r="XB32" s="445">
        <v>12751646.07</v>
      </c>
      <c r="XC32" s="445">
        <v>28423495.059999999</v>
      </c>
      <c r="XD32" s="445">
        <v>22996792.059999999</v>
      </c>
      <c r="XE32" s="445">
        <v>22420061</v>
      </c>
      <c r="XF32" s="445">
        <v>494425734.20999998</v>
      </c>
      <c r="XG32" s="445">
        <v>23960631.280000001</v>
      </c>
      <c r="XH32" s="445">
        <v>102721192.65000001</v>
      </c>
      <c r="XI32" s="445">
        <v>153829293.24000001</v>
      </c>
      <c r="XJ32" s="445">
        <v>20039677.07</v>
      </c>
      <c r="XK32" s="445">
        <v>29143631.41</v>
      </c>
      <c r="XL32" s="445">
        <v>25079041.34</v>
      </c>
      <c r="XM32" s="445">
        <v>69793169.260000005</v>
      </c>
      <c r="XN32" s="445">
        <v>17850005.07</v>
      </c>
      <c r="XO32" s="445">
        <v>37663663.880000003</v>
      </c>
      <c r="XP32" s="445">
        <v>35540822.509999998</v>
      </c>
      <c r="XQ32" s="445">
        <v>24023947.210000001</v>
      </c>
      <c r="XR32" s="445">
        <v>17920876.559999999</v>
      </c>
      <c r="XS32" s="445">
        <v>10939120.92</v>
      </c>
      <c r="XT32" s="445">
        <v>32339473.100000001</v>
      </c>
      <c r="XU32" s="445">
        <v>26707856.260000002</v>
      </c>
      <c r="XV32" s="445">
        <v>20398411.98</v>
      </c>
      <c r="XW32" s="445">
        <v>23821521.66</v>
      </c>
      <c r="XX32" s="445">
        <v>8301351.1900000004</v>
      </c>
      <c r="XY32" s="445">
        <v>12633068.58</v>
      </c>
      <c r="XZ32" s="445">
        <v>7824780.9000000004</v>
      </c>
      <c r="YA32" s="445">
        <v>53159782.68</v>
      </c>
      <c r="YB32" s="445">
        <v>54299969.43</v>
      </c>
      <c r="YC32" s="445">
        <v>589832890.32000005</v>
      </c>
      <c r="YD32" s="445">
        <v>38195102.219999999</v>
      </c>
      <c r="YE32" s="445">
        <v>52446547.439999998</v>
      </c>
      <c r="YF32" s="445">
        <v>51748596.600000001</v>
      </c>
      <c r="YG32" s="445">
        <v>75468982.519999996</v>
      </c>
      <c r="YH32" s="445">
        <v>35575629.310000002</v>
      </c>
      <c r="YI32" s="445">
        <v>43515405.640000001</v>
      </c>
      <c r="YJ32" s="445">
        <v>13702729.859999999</v>
      </c>
      <c r="YK32" s="445">
        <v>47246461.600000001</v>
      </c>
      <c r="YL32" s="445">
        <v>33202236.969999999</v>
      </c>
      <c r="YM32" s="445">
        <v>44724531.82</v>
      </c>
      <c r="YN32" s="445">
        <v>17297381.02</v>
      </c>
      <c r="YO32" s="445">
        <v>34571470.82</v>
      </c>
      <c r="YP32" s="445">
        <v>12026282.460000001</v>
      </c>
      <c r="YQ32" s="445">
        <v>61394545.719999999</v>
      </c>
      <c r="YR32" s="445">
        <v>62374992.020000003</v>
      </c>
      <c r="YS32" s="445">
        <v>18474255.870000001</v>
      </c>
      <c r="YT32" s="445">
        <v>147358607.44</v>
      </c>
      <c r="YU32" s="445">
        <v>24878148.710000001</v>
      </c>
      <c r="YV32" s="445">
        <v>22472369.199999999</v>
      </c>
      <c r="YW32" s="445">
        <v>15823784.779999999</v>
      </c>
      <c r="YX32" s="445">
        <v>19188933.100000001</v>
      </c>
      <c r="YY32" s="445">
        <v>11617047.060000001</v>
      </c>
      <c r="YZ32" s="445">
        <v>27946291.190000001</v>
      </c>
      <c r="ZA32" s="445">
        <v>134129608.36</v>
      </c>
      <c r="ZB32" s="445">
        <v>13167859.01</v>
      </c>
      <c r="ZC32" s="445">
        <v>34580453.090000004</v>
      </c>
      <c r="ZD32" s="445">
        <v>15643808.93</v>
      </c>
      <c r="ZE32" s="445">
        <v>30375114.789999999</v>
      </c>
      <c r="ZF32" s="445">
        <v>7718188.79</v>
      </c>
      <c r="ZG32" s="445">
        <v>12224419.16</v>
      </c>
      <c r="ZH32" s="445">
        <v>13758268.380000001</v>
      </c>
      <c r="ZI32" s="445">
        <v>43138772.149999999</v>
      </c>
      <c r="ZJ32" s="445">
        <v>263981352.06</v>
      </c>
      <c r="ZK32" s="445">
        <v>33422244.109999999</v>
      </c>
      <c r="ZL32" s="445">
        <v>81808553.359999999</v>
      </c>
      <c r="ZM32" s="445">
        <v>281819367.77999997</v>
      </c>
      <c r="ZN32" s="445">
        <v>109429773.53</v>
      </c>
      <c r="ZO32" s="445">
        <v>44900399.310000002</v>
      </c>
      <c r="ZP32" s="445">
        <v>47345541.229999997</v>
      </c>
      <c r="ZQ32" s="445">
        <v>164402627.38699999</v>
      </c>
      <c r="ZR32" s="445">
        <v>357523506.36000001</v>
      </c>
      <c r="ZS32" s="445">
        <v>64574675.939999998</v>
      </c>
      <c r="ZT32" s="445">
        <v>28887484.969999999</v>
      </c>
      <c r="ZU32" s="445">
        <v>46976848.799999997</v>
      </c>
      <c r="ZV32" s="445">
        <v>32741076.350000001</v>
      </c>
      <c r="ZW32" s="445">
        <v>37508108.149999999</v>
      </c>
      <c r="ZX32" s="445">
        <v>17391587.489999998</v>
      </c>
      <c r="ZY32" s="445">
        <v>35294208.100000001</v>
      </c>
      <c r="ZZ32" s="445">
        <v>28823188.350000001</v>
      </c>
      <c r="AAA32" s="445">
        <v>26639314.289999999</v>
      </c>
      <c r="AAB32" s="445">
        <v>49598981.890000001</v>
      </c>
      <c r="AAC32" s="445">
        <v>38998537.420000002</v>
      </c>
      <c r="AAD32" s="445">
        <v>15058585.960000001</v>
      </c>
      <c r="AAE32" s="445">
        <v>39118275.659999996</v>
      </c>
      <c r="AAF32" s="445">
        <v>93997590.25</v>
      </c>
      <c r="AAG32" s="445">
        <v>22295976.27</v>
      </c>
      <c r="AAH32" s="445">
        <v>25231882.66</v>
      </c>
      <c r="AAI32" s="445">
        <v>11122668.85</v>
      </c>
      <c r="AAJ32" s="445">
        <v>15372423.65</v>
      </c>
      <c r="AAK32" s="445">
        <v>13782496.390000001</v>
      </c>
      <c r="AAL32" s="445">
        <v>13435714.18</v>
      </c>
      <c r="AAM32" s="445">
        <v>1058597821.47</v>
      </c>
      <c r="AAN32" s="445">
        <v>24316284.460000001</v>
      </c>
      <c r="AAO32" s="445">
        <v>20056844.449999999</v>
      </c>
      <c r="AAP32" s="445">
        <v>57406959.469999999</v>
      </c>
      <c r="AAQ32" s="445">
        <v>34246955.780000001</v>
      </c>
      <c r="AAR32" s="445">
        <v>55530689.18</v>
      </c>
      <c r="AAS32" s="445">
        <v>39772281.969999999</v>
      </c>
      <c r="AAT32" s="445">
        <v>59569356.460000001</v>
      </c>
      <c r="AAU32" s="445">
        <v>52681688.579999998</v>
      </c>
      <c r="AAV32" s="445">
        <v>21887846.399999999</v>
      </c>
      <c r="AAW32" s="445">
        <v>25211115.510000002</v>
      </c>
      <c r="AAX32" s="445">
        <v>54807306.68</v>
      </c>
      <c r="AAY32" s="445">
        <v>43051697.990000002</v>
      </c>
      <c r="AAZ32" s="445">
        <v>4154037.48</v>
      </c>
      <c r="ABA32" s="445">
        <v>18399818.949999999</v>
      </c>
      <c r="ABB32" s="445">
        <v>21838409.5</v>
      </c>
      <c r="ABC32" s="445">
        <v>22214983.449999999</v>
      </c>
      <c r="ABD32" s="445">
        <v>28020595.280000001</v>
      </c>
      <c r="ABE32" s="445">
        <v>12221987.310000001</v>
      </c>
      <c r="ABF32" s="445">
        <v>113155139.90000001</v>
      </c>
      <c r="ABG32" s="445">
        <v>37501758.640000001</v>
      </c>
      <c r="ABH32" s="445">
        <v>25629038.68</v>
      </c>
      <c r="ABI32" s="445">
        <v>11740242.890000001</v>
      </c>
      <c r="ABJ32" s="445">
        <v>6216369.54</v>
      </c>
      <c r="ABK32" s="445">
        <v>36939297.82</v>
      </c>
      <c r="ABL32" s="445">
        <v>16136247.470000001</v>
      </c>
      <c r="ABM32" s="445">
        <v>128443659.2</v>
      </c>
      <c r="ABN32" s="445">
        <v>66191853.590000004</v>
      </c>
      <c r="ABO32" s="445">
        <v>19157057.07</v>
      </c>
      <c r="ABP32" s="445">
        <v>37955018.700000003</v>
      </c>
      <c r="ABQ32" s="445">
        <v>12354771.199999999</v>
      </c>
      <c r="ABR32" s="445">
        <v>16690486.48</v>
      </c>
      <c r="ABS32" s="445">
        <v>15487071.6</v>
      </c>
      <c r="ABT32" s="445">
        <v>16181706.35</v>
      </c>
      <c r="ABU32" s="445">
        <v>26713256.59</v>
      </c>
      <c r="ABV32" s="445">
        <v>88858734.790000007</v>
      </c>
      <c r="ABW32" s="445">
        <v>44028358.75</v>
      </c>
      <c r="ABX32" s="445">
        <v>44816569.840000004</v>
      </c>
      <c r="ABY32" s="445">
        <v>8962665.7599999998</v>
      </c>
      <c r="ABZ32" s="445">
        <v>25245620.91</v>
      </c>
      <c r="ACA32" s="445">
        <v>44081423.75</v>
      </c>
      <c r="ACB32" s="445">
        <v>8324864.7699999996</v>
      </c>
      <c r="ACC32" s="445">
        <v>17243989.670000002</v>
      </c>
      <c r="ACD32" s="445">
        <v>7156644.2300000004</v>
      </c>
      <c r="ACE32" s="445">
        <v>18393102.059999999</v>
      </c>
      <c r="ACF32" s="445">
        <v>15173278.67</v>
      </c>
      <c r="ACG32" s="445">
        <v>437634269.47000003</v>
      </c>
      <c r="ACH32" s="445">
        <v>14241997.48</v>
      </c>
      <c r="ACI32" s="445">
        <v>14157788.289999999</v>
      </c>
      <c r="ACJ32" s="445">
        <v>33679425.049999997</v>
      </c>
      <c r="ACK32" s="445">
        <v>18685350.489999998</v>
      </c>
      <c r="ACL32" s="445">
        <v>25679215.27</v>
      </c>
      <c r="ACM32" s="445">
        <v>69820157.599999994</v>
      </c>
      <c r="ACN32" s="445">
        <v>157614388.71000001</v>
      </c>
      <c r="ACO32" s="445">
        <v>174090945.13</v>
      </c>
      <c r="ACP32" s="445">
        <v>8688967.4900000002</v>
      </c>
      <c r="ACQ32" s="445">
        <v>23763570.309999999</v>
      </c>
      <c r="ACR32" s="445">
        <v>41290034.979999997</v>
      </c>
      <c r="ACS32" s="445">
        <v>25234504.379999999</v>
      </c>
      <c r="ACT32" s="445">
        <v>193609537.83000001</v>
      </c>
      <c r="ACU32" s="445">
        <v>18600721.789999999</v>
      </c>
      <c r="ACV32" s="445">
        <v>28772584.199999999</v>
      </c>
      <c r="ACW32" s="445">
        <v>45380803.32</v>
      </c>
      <c r="ACX32" s="445">
        <v>5960287.46</v>
      </c>
      <c r="ACY32" s="445">
        <v>16415119.33</v>
      </c>
      <c r="ACZ32" s="445">
        <v>3096629.71</v>
      </c>
      <c r="ADA32" s="445">
        <v>7526693.3399999999</v>
      </c>
      <c r="ADB32" s="445">
        <v>19657552.190000001</v>
      </c>
      <c r="ADC32" s="445">
        <v>46216085.399999999</v>
      </c>
      <c r="ADD32" s="445">
        <v>35594251.719999999</v>
      </c>
      <c r="ADE32" s="445">
        <v>52583261.200000003</v>
      </c>
      <c r="ADF32" s="445">
        <v>11007896.279999999</v>
      </c>
      <c r="ADG32" s="445">
        <v>6321374.2000000002</v>
      </c>
      <c r="ADH32" s="445">
        <v>12524114.76</v>
      </c>
      <c r="ADI32" s="445">
        <v>4966870.3099999996</v>
      </c>
      <c r="ADJ32" s="445">
        <v>16839995.539999999</v>
      </c>
      <c r="ADK32" s="445">
        <v>17648416.350000001</v>
      </c>
      <c r="ADL32" s="445">
        <v>10921355.92</v>
      </c>
      <c r="ADM32" s="445">
        <v>306935917.45999998</v>
      </c>
      <c r="ADN32" s="445">
        <v>132078757.08</v>
      </c>
      <c r="ADO32" s="445">
        <v>36523279.140000001</v>
      </c>
      <c r="ADP32" s="445">
        <v>90037732.920000002</v>
      </c>
      <c r="ADQ32" s="445">
        <v>8402432.0999999996</v>
      </c>
      <c r="ADR32" s="445">
        <v>14452476.92</v>
      </c>
      <c r="ADS32" s="445">
        <v>59117988.240000002</v>
      </c>
      <c r="ADT32" s="445">
        <v>4855640.82</v>
      </c>
      <c r="ADU32" s="445">
        <v>743452073.75999999</v>
      </c>
      <c r="ADV32" s="445">
        <v>94191215.319999993</v>
      </c>
      <c r="ADW32" s="445">
        <v>17392303.16</v>
      </c>
      <c r="ADX32" s="445">
        <v>36032360.689999998</v>
      </c>
      <c r="ADY32" s="445">
        <v>40260779.719999999</v>
      </c>
      <c r="ADZ32" s="445">
        <v>47810336.25</v>
      </c>
      <c r="AEA32" s="445">
        <v>25137835.34</v>
      </c>
      <c r="AEB32" s="445">
        <v>9414082.8800000008</v>
      </c>
      <c r="AEC32" s="445">
        <v>14264662.98</v>
      </c>
      <c r="AED32" s="445">
        <v>33975346.57</v>
      </c>
      <c r="AEE32" s="445">
        <v>29220717.350000001</v>
      </c>
      <c r="AEF32" s="445">
        <v>3359392.53</v>
      </c>
      <c r="AEG32" s="445">
        <v>23625788.27</v>
      </c>
      <c r="AEH32" s="445">
        <v>24127924.75</v>
      </c>
      <c r="AEI32" s="445">
        <v>29594338.899999999</v>
      </c>
      <c r="AEJ32" s="445">
        <v>26937341.050000001</v>
      </c>
      <c r="AEK32" s="445">
        <v>14856241.960000001</v>
      </c>
      <c r="AEL32" s="445">
        <v>48310160.130000003</v>
      </c>
      <c r="AEM32" s="445">
        <v>21081060.649999999</v>
      </c>
      <c r="AEN32" s="445">
        <v>32579918.190000001</v>
      </c>
      <c r="AEO32" s="445">
        <v>338954289.94999999</v>
      </c>
      <c r="AEP32" s="445">
        <v>43627679.289999999</v>
      </c>
      <c r="AEQ32" s="445">
        <v>35652216.549999997</v>
      </c>
      <c r="AER32" s="445">
        <v>24755923.25</v>
      </c>
      <c r="AES32" s="445">
        <v>15713246.67</v>
      </c>
      <c r="AET32" s="445">
        <v>58162101.520000003</v>
      </c>
      <c r="AEU32" s="445">
        <v>30273636.050000001</v>
      </c>
      <c r="AEV32" s="445">
        <v>27422873.050000001</v>
      </c>
      <c r="AEW32" s="445">
        <v>18472720.370000001</v>
      </c>
      <c r="AEX32" s="445">
        <v>17760301.32</v>
      </c>
      <c r="AEY32" s="445">
        <v>201804519.87</v>
      </c>
      <c r="AEZ32" s="445">
        <v>140526814.11000001</v>
      </c>
      <c r="AFA32" s="445">
        <v>65009188.100000001</v>
      </c>
      <c r="AFB32" s="445">
        <v>18706032.190000001</v>
      </c>
      <c r="AFC32" s="445">
        <v>77996202.280000001</v>
      </c>
      <c r="AFD32" s="445">
        <v>87064809.530000001</v>
      </c>
      <c r="AFE32" s="445">
        <v>19526933.210000001</v>
      </c>
      <c r="AFF32" s="445">
        <v>28035711.27</v>
      </c>
      <c r="AFG32" s="445">
        <v>30013851.640000001</v>
      </c>
      <c r="AFH32" s="445">
        <v>31174429.510000002</v>
      </c>
      <c r="AFI32" s="445">
        <v>16010844.109999999</v>
      </c>
      <c r="AFJ32" s="445">
        <v>14959901.890000001</v>
      </c>
      <c r="AFK32" s="445">
        <v>28580531.120000001</v>
      </c>
      <c r="AFL32" s="445">
        <v>224189163.86000001</v>
      </c>
      <c r="AFM32" s="445">
        <v>34020589.289999999</v>
      </c>
      <c r="AFN32" s="445">
        <v>56578778.630000003</v>
      </c>
      <c r="AFO32" s="445">
        <v>23502582.850000001</v>
      </c>
      <c r="AFP32" s="445">
        <v>43933939.609999999</v>
      </c>
      <c r="AFQ32" s="445">
        <v>49378419.240000002</v>
      </c>
      <c r="AFR32" s="445">
        <v>21281473.399999999</v>
      </c>
      <c r="AFS32" s="445">
        <v>39411891.43</v>
      </c>
      <c r="AFT32" s="445">
        <v>28517838.109999999</v>
      </c>
      <c r="AFU32" s="445">
        <v>21346931.34</v>
      </c>
      <c r="AFV32" s="445">
        <v>40545546.060000002</v>
      </c>
      <c r="AFW32" s="445">
        <v>32401333.170000002</v>
      </c>
      <c r="AFX32" s="445">
        <v>186756275.93000001</v>
      </c>
      <c r="AFY32" s="445">
        <v>27695311.379999999</v>
      </c>
      <c r="AFZ32" s="445">
        <v>7409976.2300000004</v>
      </c>
      <c r="AGA32" s="445">
        <v>21393518.210000001</v>
      </c>
      <c r="AGB32" s="445">
        <v>20924025.710000001</v>
      </c>
      <c r="AGC32" s="445">
        <v>15314232.75</v>
      </c>
      <c r="AGD32" s="445">
        <v>13960210.43</v>
      </c>
      <c r="AGE32" s="445">
        <v>18544666.129999999</v>
      </c>
      <c r="AGF32" s="445">
        <v>10588087.52</v>
      </c>
      <c r="AGG32" s="445">
        <v>15372175.880000001</v>
      </c>
      <c r="AGH32" s="445">
        <v>16271711.68</v>
      </c>
      <c r="AGI32" s="445">
        <v>569761671.97000003</v>
      </c>
      <c r="AGJ32" s="445">
        <v>69106647.920000002</v>
      </c>
      <c r="AGK32" s="445">
        <v>39350502.100000001</v>
      </c>
      <c r="AGL32" s="445">
        <v>23006467.870000001</v>
      </c>
      <c r="AGM32" s="445">
        <v>56229682.649999999</v>
      </c>
      <c r="AGN32" s="445">
        <v>52823845.549999997</v>
      </c>
      <c r="AGO32" s="445">
        <v>19315855.43</v>
      </c>
      <c r="AGP32" s="445">
        <v>49624317.079999998</v>
      </c>
      <c r="AGQ32" s="445">
        <v>503103291.02999997</v>
      </c>
      <c r="AGR32" s="445">
        <v>286810341.75</v>
      </c>
      <c r="AGS32" s="445">
        <v>17308677.23</v>
      </c>
      <c r="AGT32" s="445">
        <v>41324952.25</v>
      </c>
      <c r="AGU32" s="445">
        <v>64098416.890000001</v>
      </c>
      <c r="AGV32" s="445">
        <v>24217397.129999999</v>
      </c>
      <c r="AGW32" s="445">
        <v>30523247.920000002</v>
      </c>
      <c r="AGX32" s="445">
        <v>16004305.91</v>
      </c>
      <c r="AGY32" s="445">
        <v>10064548.539999999</v>
      </c>
      <c r="AGZ32" s="445">
        <v>25642684.399999999</v>
      </c>
      <c r="AHA32" s="445">
        <v>48329675.100000001</v>
      </c>
      <c r="AHB32" s="445">
        <v>20541311.59</v>
      </c>
      <c r="AHC32" s="445">
        <v>20848287.760000002</v>
      </c>
      <c r="AHD32" s="445">
        <v>14812360.050000001</v>
      </c>
      <c r="AHE32" s="445">
        <v>10157193.279999999</v>
      </c>
      <c r="AHF32" s="445">
        <v>11471273.07</v>
      </c>
      <c r="AHG32" s="445">
        <v>5826651.3600000003</v>
      </c>
      <c r="AHH32" s="445">
        <v>92276688.680000007</v>
      </c>
      <c r="AHI32" s="445">
        <v>26563758.039999999</v>
      </c>
      <c r="AHJ32" s="445">
        <v>22433064.190000001</v>
      </c>
      <c r="AHK32" s="445">
        <v>14717572.92</v>
      </c>
      <c r="AHL32" s="445">
        <v>19307866.879999999</v>
      </c>
      <c r="AHM32" s="445">
        <v>17399342.120000001</v>
      </c>
      <c r="AHN32" s="445">
        <v>14065018.35</v>
      </c>
      <c r="AHO32"/>
      <c r="AHP32"/>
      <c r="AHQ32"/>
      <c r="AHR32"/>
    </row>
    <row r="33" spans="2:902" ht="28.8">
      <c r="B33" s="446" t="s">
        <v>2367</v>
      </c>
      <c r="C33" s="445">
        <v>-317058950.14999998</v>
      </c>
      <c r="D33" s="445">
        <v>-107539005.04000001</v>
      </c>
      <c r="E33" s="445">
        <v>-16448536.65</v>
      </c>
      <c r="F33" s="445">
        <v>-32760233.469999999</v>
      </c>
      <c r="G33" s="445">
        <v>-28688384.620000001</v>
      </c>
      <c r="H33" s="445">
        <v>-38708882.890000001</v>
      </c>
      <c r="I33" s="445">
        <v>-29137504.77</v>
      </c>
      <c r="J33" s="445">
        <v>-99653229.430000007</v>
      </c>
      <c r="K33" s="445">
        <v>-51141333.850000001</v>
      </c>
      <c r="L33" s="445">
        <v>-25158297.359999999</v>
      </c>
      <c r="M33" s="445">
        <v>-126790249.51000001</v>
      </c>
      <c r="N33" s="445">
        <v>-28323167.260000002</v>
      </c>
      <c r="O33" s="445">
        <v>-107214461.09</v>
      </c>
      <c r="P33" s="445">
        <v>-60885149.549999997</v>
      </c>
      <c r="Q33" s="445">
        <v>-31981111.75</v>
      </c>
      <c r="R33" s="445">
        <v>-23114427.829999998</v>
      </c>
      <c r="S33" s="445">
        <v>-28634743.870000001</v>
      </c>
      <c r="T33" s="445">
        <v>-37406823.369999997</v>
      </c>
      <c r="U33" s="445">
        <v>-47981962.780000001</v>
      </c>
      <c r="V33" s="445">
        <v>-26144354.629999999</v>
      </c>
      <c r="W33" s="445">
        <v>-23711914.640000001</v>
      </c>
      <c r="X33" s="445">
        <v>-17387613.149999999</v>
      </c>
      <c r="Y33" s="445">
        <v>-24045435.890000001</v>
      </c>
      <c r="Z33" s="445">
        <v>-11475515.92</v>
      </c>
      <c r="AA33" s="445">
        <v>-267115917.47999999</v>
      </c>
      <c r="AB33" s="445">
        <v>-30172698.039999999</v>
      </c>
      <c r="AC33" s="445">
        <v>-66834689.200000003</v>
      </c>
      <c r="AD33" s="445">
        <v>-10649244.560000001</v>
      </c>
      <c r="AE33" s="445">
        <v>-42378770.850000001</v>
      </c>
      <c r="AF33" s="445">
        <v>-27758620.510000002</v>
      </c>
      <c r="AG33" s="445">
        <v>-54506026.280000001</v>
      </c>
      <c r="AH33" s="445">
        <v>-12045968.52</v>
      </c>
      <c r="AI33" s="445">
        <v>-19289640.850000001</v>
      </c>
      <c r="AJ33" s="445">
        <v>-16707431.279999999</v>
      </c>
      <c r="AK33" s="445">
        <v>-17005355.859999999</v>
      </c>
      <c r="AL33" s="445">
        <v>-18061253.27</v>
      </c>
      <c r="AM33" s="445">
        <v>-42965004.850000001</v>
      </c>
      <c r="AN33" s="445">
        <v>-12396076.060000001</v>
      </c>
      <c r="AO33" s="445">
        <v>-7886979.29</v>
      </c>
      <c r="AP33" s="445">
        <v>-51209425.079999998</v>
      </c>
      <c r="AQ33" s="445">
        <v>-32505174.420000002</v>
      </c>
      <c r="AR33" s="445">
        <v>-10197373.800000001</v>
      </c>
      <c r="AS33" s="445">
        <v>-173694576.37</v>
      </c>
      <c r="AT33" s="445">
        <v>-8451318.1500000004</v>
      </c>
      <c r="AU33" s="445">
        <v>-6517749.0999999996</v>
      </c>
      <c r="AV33" s="445">
        <v>-12179794.91</v>
      </c>
      <c r="AW33" s="445">
        <v>-9752207.5099999998</v>
      </c>
      <c r="AX33" s="445">
        <v>-9835675.2400000002</v>
      </c>
      <c r="AY33" s="445">
        <v>-4632204.34</v>
      </c>
      <c r="AZ33" s="445">
        <v>-6066507.6500000004</v>
      </c>
      <c r="BA33" s="445">
        <v>-64567092.869999997</v>
      </c>
      <c r="BB33" s="445">
        <v>-12281676.189999999</v>
      </c>
      <c r="BC33" s="445">
        <v>-20820840.350000001</v>
      </c>
      <c r="BD33" s="445">
        <v>-25964333.039999999</v>
      </c>
      <c r="BE33" s="445">
        <v>-12243271.550000001</v>
      </c>
      <c r="BF33" s="445">
        <v>-12705587.710000001</v>
      </c>
      <c r="BG33" s="445">
        <v>-8268426.3300000001</v>
      </c>
      <c r="BH33" s="445">
        <v>-80912398.260000005</v>
      </c>
      <c r="BI33" s="445">
        <v>-4356401.37</v>
      </c>
      <c r="BJ33" s="445">
        <v>-8592048.4100000001</v>
      </c>
      <c r="BK33" s="445">
        <v>-3690200.88</v>
      </c>
      <c r="BL33" s="445">
        <v>-17982255.16</v>
      </c>
      <c r="BM33" s="445">
        <v>-19294811.059999999</v>
      </c>
      <c r="BN33" s="445">
        <v>-9658412.9199999999</v>
      </c>
      <c r="BO33" s="445">
        <v>-8861385.8699999992</v>
      </c>
      <c r="BP33" s="445">
        <v>-5759945.7599999998</v>
      </c>
      <c r="BQ33" s="445">
        <v>-5622168.5199999996</v>
      </c>
      <c r="BR33" s="445">
        <v>-5630190.2199999997</v>
      </c>
      <c r="BS33" s="445">
        <v>-9499647.8800000008</v>
      </c>
      <c r="BT33" s="445">
        <v>-39271416.899999999</v>
      </c>
      <c r="BU33" s="445">
        <v>-4437871.5999999996</v>
      </c>
      <c r="BV33" s="445">
        <v>-10140968.23</v>
      </c>
      <c r="BW33" s="445">
        <v>-197402933.53999999</v>
      </c>
      <c r="BX33" s="445">
        <v>-48873629.159999996</v>
      </c>
      <c r="BY33" s="445">
        <v>-18021129.079999998</v>
      </c>
      <c r="BZ33" s="445">
        <v>-5855017.0300000003</v>
      </c>
      <c r="CA33" s="445">
        <v>-16192573.289999999</v>
      </c>
      <c r="CB33" s="445">
        <v>-12322541.449999999</v>
      </c>
      <c r="CC33" s="445">
        <v>-17585063.640000001</v>
      </c>
      <c r="CD33" s="445">
        <v>-611429.27</v>
      </c>
      <c r="CE33" s="445">
        <v>-100061.6</v>
      </c>
      <c r="CF33" s="445">
        <v>-149207086.78</v>
      </c>
      <c r="CG33" s="445">
        <v>-20564590.010000002</v>
      </c>
      <c r="CH33" s="445">
        <v>-44585545.659999996</v>
      </c>
      <c r="CI33" s="445">
        <v>-10357744.859999999</v>
      </c>
      <c r="CJ33" s="445">
        <v>-12140113.07</v>
      </c>
      <c r="CK33" s="445">
        <v>-14709508.09</v>
      </c>
      <c r="CL33" s="445">
        <v>-14149548.6</v>
      </c>
      <c r="CM33" s="445">
        <v>-29841186.280000001</v>
      </c>
      <c r="CN33" s="445">
        <v>-4869612.67</v>
      </c>
      <c r="CO33" s="445">
        <v>-15869327.77</v>
      </c>
      <c r="CP33" s="445">
        <v>-13486914.279999999</v>
      </c>
      <c r="CQ33" s="445">
        <v>-12345217.880000001</v>
      </c>
      <c r="CR33" s="445">
        <v>-8777902.1099999994</v>
      </c>
      <c r="CS33" s="445">
        <v>-181610867.58000001</v>
      </c>
      <c r="CT33" s="445">
        <v>-13064299.369999999</v>
      </c>
      <c r="CU33" s="445">
        <v>-11481540.640000001</v>
      </c>
      <c r="CV33" s="445">
        <v>-33795243</v>
      </c>
      <c r="CW33" s="445">
        <v>-13548874.970000001</v>
      </c>
      <c r="CX33" s="445">
        <v>-27965940.260000002</v>
      </c>
      <c r="CY33" s="445">
        <v>-11946875.130000001</v>
      </c>
      <c r="CZ33" s="445">
        <v>-8692891.9199999999</v>
      </c>
      <c r="DA33" s="445">
        <v>-238800252.47</v>
      </c>
      <c r="DB33" s="445">
        <v>-40324272.520000003</v>
      </c>
      <c r="DC33" s="445">
        <v>-84476048.189999998</v>
      </c>
      <c r="DD33" s="445">
        <v>-121281800.86</v>
      </c>
      <c r="DE33" s="445">
        <v>-42931341.009999998</v>
      </c>
      <c r="DF33" s="445">
        <v>-36009294.060000002</v>
      </c>
      <c r="DG33" s="445">
        <v>-33586990.039999999</v>
      </c>
      <c r="DH33" s="445">
        <v>-4642231.82</v>
      </c>
      <c r="DI33" s="445">
        <v>-19721359.030000001</v>
      </c>
      <c r="DJ33" s="445">
        <v>-18928187.829999998</v>
      </c>
      <c r="DK33" s="445">
        <v>-61115914.520000003</v>
      </c>
      <c r="DL33" s="445">
        <v>-202884292.55000001</v>
      </c>
      <c r="DM33" s="445">
        <v>-247759741.38999999</v>
      </c>
      <c r="DN33" s="445">
        <v>-17688076.460000001</v>
      </c>
      <c r="DO33" s="445">
        <v>-22119146.109999999</v>
      </c>
      <c r="DP33" s="445">
        <v>-27959795.879999999</v>
      </c>
      <c r="DQ33" s="445">
        <v>-40907269.619999997</v>
      </c>
      <c r="DR33" s="445">
        <v>-32467021.440000001</v>
      </c>
      <c r="DS33" s="445">
        <v>-36326882.210000001</v>
      </c>
      <c r="DT33" s="445">
        <v>-15050257.890000001</v>
      </c>
      <c r="DU33" s="445">
        <v>-404948928.87980002</v>
      </c>
      <c r="DV33" s="445">
        <v>-13606370</v>
      </c>
      <c r="DW33" s="445">
        <v>-30650605.09</v>
      </c>
      <c r="DX33" s="445">
        <v>-21735507.68</v>
      </c>
      <c r="DY33" s="445">
        <v>-15844710.0098</v>
      </c>
      <c r="DZ33" s="445">
        <v>-18063762.27</v>
      </c>
      <c r="EA33" s="445">
        <v>-33837641.210000001</v>
      </c>
      <c r="EB33" s="445">
        <v>-13083852.719900001</v>
      </c>
      <c r="EC33" s="445">
        <v>-35432342.850000001</v>
      </c>
      <c r="ED33" s="445">
        <v>-196335520.25</v>
      </c>
      <c r="EE33" s="445">
        <v>-82562227.930000007</v>
      </c>
      <c r="EF33" s="445">
        <v>-19868034.82</v>
      </c>
      <c r="EG33" s="445">
        <v>-24294416.469999999</v>
      </c>
      <c r="EH33" s="445">
        <v>-24548928.620000001</v>
      </c>
      <c r="EI33" s="445">
        <v>-47314503.840000004</v>
      </c>
      <c r="EJ33" s="445">
        <v>-41939162.700000003</v>
      </c>
      <c r="EK33" s="445">
        <v>-22128008.18</v>
      </c>
      <c r="EL33" s="445">
        <v>-18367169.600000001</v>
      </c>
      <c r="EM33" s="445">
        <v>-312259435.5</v>
      </c>
      <c r="EN33" s="445">
        <v>-15459740.43</v>
      </c>
      <c r="EO33" s="445">
        <v>-21370049.140000001</v>
      </c>
      <c r="EP33" s="445">
        <v>-16785448.809999999</v>
      </c>
      <c r="EQ33" s="445">
        <v>-9301727.2699999996</v>
      </c>
      <c r="ER33" s="445">
        <v>-8791131.2100000009</v>
      </c>
      <c r="ES33" s="445">
        <v>-31724515.57</v>
      </c>
      <c r="ET33" s="445">
        <v>-22191570.93</v>
      </c>
      <c r="EU33" s="445">
        <v>-25960447.690000001</v>
      </c>
      <c r="EV33" s="445">
        <v>-207977763.03999999</v>
      </c>
      <c r="EW33" s="445">
        <v>-10863918.460000001</v>
      </c>
      <c r="EX33" s="445">
        <v>-13431885.67</v>
      </c>
      <c r="EY33" s="445">
        <v>-21133394.030000001</v>
      </c>
      <c r="EZ33" s="445">
        <v>-36042926.140000001</v>
      </c>
      <c r="FA33" s="445">
        <v>-45084917.539999999</v>
      </c>
      <c r="FB33" s="445">
        <v>-27732035.359999999</v>
      </c>
      <c r="FC33" s="445">
        <v>-12761903.67</v>
      </c>
      <c r="FD33" s="445">
        <v>-15950178.449999999</v>
      </c>
      <c r="FE33" s="445">
        <v>-12671404.609999999</v>
      </c>
      <c r="FF33" s="445">
        <v>-10485551.560000001</v>
      </c>
      <c r="FG33" s="445">
        <v>-13092341.460000001</v>
      </c>
      <c r="FH33" s="445">
        <v>-64662817.439999998</v>
      </c>
      <c r="FI33" s="445">
        <v>-14225669.01</v>
      </c>
      <c r="FJ33" s="445">
        <v>-13890600.76</v>
      </c>
      <c r="FK33" s="445">
        <v>-12541479.449999999</v>
      </c>
      <c r="FL33" s="445">
        <v>-27051074.879999999</v>
      </c>
      <c r="FM33" s="445">
        <v>-21884239.609999999</v>
      </c>
      <c r="FN33" s="445">
        <v>-11935739.91</v>
      </c>
      <c r="FO33" s="445">
        <v>-9240961.2400000002</v>
      </c>
      <c r="FP33" s="445">
        <v>-385767164.95999998</v>
      </c>
      <c r="FQ33" s="445">
        <v>-14168093.17</v>
      </c>
      <c r="FR33" s="445">
        <v>-41377081.979999997</v>
      </c>
      <c r="FS33" s="445">
        <v>-43712415.109999999</v>
      </c>
      <c r="FT33" s="445">
        <v>-25530858.510000002</v>
      </c>
      <c r="FU33" s="445">
        <v>-12979617.23</v>
      </c>
      <c r="FV33" s="445">
        <v>-55981925.68</v>
      </c>
      <c r="FW33" s="445">
        <v>-38847725.119999997</v>
      </c>
      <c r="FX33" s="445">
        <v>-32164932.780000001</v>
      </c>
      <c r="FY33" s="445">
        <v>-27155847.109999999</v>
      </c>
      <c r="FZ33" s="445">
        <v>-67482865.359999999</v>
      </c>
      <c r="GA33" s="445">
        <v>-20312520.390000001</v>
      </c>
      <c r="GB33" s="445">
        <v>-14592957.59</v>
      </c>
      <c r="GC33" s="445">
        <v>-11908727.380000001</v>
      </c>
      <c r="GD33" s="445">
        <v>-122879023.37</v>
      </c>
      <c r="GE33" s="445">
        <v>-9159325.6600000001</v>
      </c>
      <c r="GF33" s="445">
        <v>-14093746.529999999</v>
      </c>
      <c r="GG33" s="445">
        <v>-44594836.100000001</v>
      </c>
      <c r="GH33" s="445">
        <v>-24284939.300000001</v>
      </c>
      <c r="GI33" s="445">
        <v>-21892846.309999999</v>
      </c>
      <c r="GJ33" s="445">
        <v>-20116519.859999999</v>
      </c>
      <c r="GK33" s="445">
        <v>-25941872.920000002</v>
      </c>
      <c r="GL33" s="445">
        <v>-7289274.2000000002</v>
      </c>
      <c r="GM33" s="445">
        <v>-6307274.1799999997</v>
      </c>
      <c r="GN33" s="445">
        <v>-3711444.25</v>
      </c>
      <c r="GO33" s="445">
        <v>-7910990.8899999997</v>
      </c>
      <c r="GP33" s="445">
        <v>-115231472.38</v>
      </c>
      <c r="GQ33" s="445">
        <v>-14485715.289999999</v>
      </c>
      <c r="GR33" s="445">
        <v>-12882520.949999999</v>
      </c>
      <c r="GS33" s="445">
        <v>-28495122.629999999</v>
      </c>
      <c r="GT33" s="445">
        <v>-8074614.2999999998</v>
      </c>
      <c r="GU33" s="445">
        <v>-16458050.74</v>
      </c>
      <c r="GV33" s="445">
        <v>-17369943.469999999</v>
      </c>
      <c r="GW33" s="445">
        <v>-8917446.1699999999</v>
      </c>
      <c r="GX33" s="445">
        <v>-174257579.47</v>
      </c>
      <c r="GY33" s="445">
        <v>-7532643.4900000002</v>
      </c>
      <c r="GZ33" s="445">
        <v>-35529077.689999998</v>
      </c>
      <c r="HA33" s="445">
        <v>-15645660.029999999</v>
      </c>
      <c r="HB33" s="445">
        <v>-520901425.89999998</v>
      </c>
      <c r="HC33" s="445">
        <v>-28980962.469999999</v>
      </c>
      <c r="HD33" s="445">
        <v>-62243763.200000003</v>
      </c>
      <c r="HE33" s="445">
        <v>-93781016.870000005</v>
      </c>
      <c r="HF33" s="445">
        <v>-49961888.479999997</v>
      </c>
      <c r="HG33" s="445">
        <v>-46272108.560000002</v>
      </c>
      <c r="HH33" s="445">
        <v>-22711409.370000001</v>
      </c>
      <c r="HI33" s="445">
        <v>-250786756.12</v>
      </c>
      <c r="HJ33" s="445">
        <v>-37151518.920000002</v>
      </c>
      <c r="HK33" s="445">
        <v>-78959060.689999998</v>
      </c>
      <c r="HL33" s="445">
        <v>-23527246.670000002</v>
      </c>
      <c r="HM33" s="445">
        <v>-20037598.890000001</v>
      </c>
      <c r="HN33" s="445">
        <v>-33581961.159999996</v>
      </c>
      <c r="HO33" s="445">
        <v>-29701328.09</v>
      </c>
      <c r="HP33" s="445">
        <v>-31567491</v>
      </c>
      <c r="HQ33" s="445">
        <v>-225832771.80000001</v>
      </c>
      <c r="HR33" s="445">
        <v>-168515657.43000001</v>
      </c>
      <c r="HS33" s="445">
        <v>-28193639.059999999</v>
      </c>
      <c r="HT33" s="445">
        <v>-20644440.5</v>
      </c>
      <c r="HU33" s="445">
        <v>-16652775.949999999</v>
      </c>
      <c r="HV33" s="445">
        <v>-18190182.579999998</v>
      </c>
      <c r="HW33" s="445">
        <v>-41263870.799999997</v>
      </c>
      <c r="HX33" s="445">
        <v>-27019558.609999999</v>
      </c>
      <c r="HY33" s="445">
        <v>-29808792.18</v>
      </c>
      <c r="HZ33" s="445">
        <v>-24677624.100000001</v>
      </c>
      <c r="IA33" s="445">
        <v>-15453704.560000001</v>
      </c>
      <c r="IB33" s="445">
        <v>-33516609.739999998</v>
      </c>
      <c r="IC33" s="445">
        <v>-8606774.7200000007</v>
      </c>
      <c r="ID33" s="445">
        <v>-19612751.309999999</v>
      </c>
      <c r="IE33" s="445">
        <v>-14160721.210000001</v>
      </c>
      <c r="IF33" s="445">
        <v>-9993829.0600000005</v>
      </c>
      <c r="IG33" s="445">
        <v>-255309335.09</v>
      </c>
      <c r="IH33" s="445">
        <v>-139582013.37</v>
      </c>
      <c r="II33" s="445">
        <v>-27986886.829999998</v>
      </c>
      <c r="IJ33" s="445">
        <v>-70321435.640000001</v>
      </c>
      <c r="IK33" s="445">
        <v>-87640403.489999995</v>
      </c>
      <c r="IL33" s="445">
        <v>-45069607.740000002</v>
      </c>
      <c r="IM33" s="445">
        <v>-17876085.550000001</v>
      </c>
      <c r="IN33" s="445">
        <v>-14936400.050000001</v>
      </c>
      <c r="IO33" s="445">
        <v>-9055529.9399999995</v>
      </c>
      <c r="IP33" s="445">
        <v>-21817082.27</v>
      </c>
      <c r="IQ33" s="445">
        <v>-13847890.890000001</v>
      </c>
      <c r="IR33" s="445">
        <v>-484694661.75</v>
      </c>
      <c r="IS33" s="445">
        <v>-298780969.32999998</v>
      </c>
      <c r="IT33" s="445">
        <v>-21814225.120000001</v>
      </c>
      <c r="IU33" s="445">
        <v>-26870208.690000001</v>
      </c>
      <c r="IV33" s="445">
        <v>-32383043.43</v>
      </c>
      <c r="IW33" s="445">
        <v>-7735797.54</v>
      </c>
      <c r="IX33" s="445">
        <v>-24809106.219999999</v>
      </c>
      <c r="IY33" s="445">
        <v>-7353169.0899999999</v>
      </c>
      <c r="IZ33" s="445">
        <v>-10549665.779999999</v>
      </c>
      <c r="JA33" s="445">
        <v>-36964659.659999996</v>
      </c>
      <c r="JB33" s="445">
        <v>-52266695.609999999</v>
      </c>
      <c r="JC33" s="445">
        <v>-18313527.93</v>
      </c>
      <c r="JD33" s="445">
        <v>-32980375.109999999</v>
      </c>
      <c r="JE33" s="445">
        <v>-88010268.620000005</v>
      </c>
      <c r="JF33" s="445">
        <v>-11220022.01</v>
      </c>
      <c r="JG33" s="445">
        <v>-18035778.870000001</v>
      </c>
      <c r="JH33" s="445">
        <v>-12923463.73</v>
      </c>
      <c r="JI33" s="445">
        <v>-11261384.02</v>
      </c>
      <c r="JJ33" s="445">
        <v>-269305730.51999998</v>
      </c>
      <c r="JK33" s="445">
        <v>-19248817.34</v>
      </c>
      <c r="JL33" s="445">
        <v>-23513567.879999999</v>
      </c>
      <c r="JM33" s="445">
        <v>-35713853.210000001</v>
      </c>
      <c r="JN33" s="445">
        <v>-23084012.949999999</v>
      </c>
      <c r="JO33" s="445">
        <v>-46443492.270000003</v>
      </c>
      <c r="JP33" s="445">
        <v>-18789040.800000001</v>
      </c>
      <c r="JQ33" s="445">
        <v>-259318423.49000001</v>
      </c>
      <c r="JR33" s="445">
        <v>-29754064.969999999</v>
      </c>
      <c r="JS33" s="445">
        <v>-12920446.460000001</v>
      </c>
      <c r="JT33" s="445">
        <v>-43403799.780000001</v>
      </c>
      <c r="JU33" s="445">
        <v>-33836254.990000002</v>
      </c>
      <c r="JV33" s="445">
        <v>-15220052.58</v>
      </c>
      <c r="JW33" s="445">
        <v>-14438509.59</v>
      </c>
      <c r="JX33" s="445">
        <v>-20159875.120000001</v>
      </c>
      <c r="JY33" s="445">
        <v>-222781047.72999999</v>
      </c>
      <c r="JZ33" s="445">
        <v>-105302767.68000001</v>
      </c>
      <c r="KA33" s="445">
        <v>-10209106.57</v>
      </c>
      <c r="KB33" s="445">
        <v>-9468847.6699999999</v>
      </c>
      <c r="KC33" s="445">
        <v>-18757965.420000002</v>
      </c>
      <c r="KD33" s="445">
        <v>-7397911.71</v>
      </c>
      <c r="KE33" s="445">
        <v>-52403047.850000001</v>
      </c>
      <c r="KF33" s="445">
        <v>-22338223.469999999</v>
      </c>
      <c r="KG33" s="445">
        <v>-13073282.310000001</v>
      </c>
      <c r="KH33" s="445">
        <v>-20961444.050000001</v>
      </c>
      <c r="KI33" s="445">
        <v>-27374831.41</v>
      </c>
      <c r="KJ33" s="445">
        <v>-12290330.130000001</v>
      </c>
      <c r="KK33" s="445">
        <v>-14709950.67</v>
      </c>
      <c r="KL33" s="445">
        <v>-3722041.55</v>
      </c>
      <c r="KM33" s="445">
        <v>-8907818.8000000007</v>
      </c>
      <c r="KN33" s="445">
        <v>-488382034.20999998</v>
      </c>
      <c r="KO33" s="445">
        <v>-38654520.189999998</v>
      </c>
      <c r="KP33" s="445">
        <v>-24989612.129999999</v>
      </c>
      <c r="KQ33" s="445">
        <v>-28887222.760000002</v>
      </c>
      <c r="KR33" s="445">
        <v>-18069368.050000001</v>
      </c>
      <c r="KS33" s="445">
        <v>-27688158.350000001</v>
      </c>
      <c r="KT33" s="445">
        <v>-78736386.670000002</v>
      </c>
      <c r="KU33" s="445">
        <v>-29887526.850000001</v>
      </c>
      <c r="KV33" s="445">
        <v>-23799152.539999999</v>
      </c>
      <c r="KW33" s="445">
        <v>-168830543.28999999</v>
      </c>
      <c r="KX33" s="445">
        <v>-20068891.050000001</v>
      </c>
      <c r="KY33" s="445">
        <v>-28920049.289999999</v>
      </c>
      <c r="KZ33" s="445">
        <v>-111725022.91</v>
      </c>
      <c r="LA33" s="445">
        <v>-23340177.899999999</v>
      </c>
      <c r="LB33" s="445">
        <v>-36317761.979999997</v>
      </c>
      <c r="LC33" s="445">
        <v>-250199194.03999999</v>
      </c>
      <c r="LD33" s="445">
        <v>-24594707.940000001</v>
      </c>
      <c r="LE33" s="445">
        <v>-386573107.56</v>
      </c>
      <c r="LF33" s="445">
        <v>-178330878.88</v>
      </c>
      <c r="LG33" s="445">
        <v>-216954672.19</v>
      </c>
      <c r="LH33" s="445">
        <v>-158979557.78</v>
      </c>
      <c r="LI33" s="445">
        <v>-26127651.800000001</v>
      </c>
      <c r="LJ33" s="445">
        <v>-20757693.489999998</v>
      </c>
      <c r="LK33" s="445">
        <v>-12297407.75</v>
      </c>
      <c r="LL33" s="445">
        <v>-22493775.850000001</v>
      </c>
      <c r="LM33" s="445">
        <v>-6730034.5599999996</v>
      </c>
      <c r="LN33" s="445">
        <v>-42156397.240000002</v>
      </c>
      <c r="LO33" s="445">
        <v>-11954262.359999999</v>
      </c>
      <c r="LP33" s="445">
        <v>-109272255.42</v>
      </c>
      <c r="LQ33" s="445">
        <v>-21518904.32</v>
      </c>
      <c r="LR33" s="445">
        <v>-9816125.7400000002</v>
      </c>
      <c r="LS33" s="445">
        <v>-333719971.87</v>
      </c>
      <c r="LT33" s="445">
        <v>-150303674.75</v>
      </c>
      <c r="LU33" s="445">
        <v>-422237063.08999997</v>
      </c>
      <c r="LV33" s="445">
        <v>-104287827.65000001</v>
      </c>
      <c r="LW33" s="445">
        <v>-37151023.289999999</v>
      </c>
      <c r="LX33" s="445">
        <v>-42320888.420000002</v>
      </c>
      <c r="LY33" s="445">
        <v>-33889958.170000002</v>
      </c>
      <c r="LZ33" s="445">
        <v>-30267248.142999999</v>
      </c>
      <c r="MA33" s="445">
        <v>-30161585.300000001</v>
      </c>
      <c r="MB33" s="445">
        <v>-33161997.440000001</v>
      </c>
      <c r="MC33" s="445">
        <v>-86725955.859999999</v>
      </c>
      <c r="MD33" s="445">
        <v>-25192743.77</v>
      </c>
      <c r="ME33" s="445">
        <v>-243079846.22999999</v>
      </c>
      <c r="MF33" s="445">
        <v>-18559935.609999999</v>
      </c>
      <c r="MG33" s="445">
        <v>-7794248.7400000002</v>
      </c>
      <c r="MH33" s="445">
        <v>-10108740.460000001</v>
      </c>
      <c r="MI33" s="445">
        <v>-9094887.6799999997</v>
      </c>
      <c r="MJ33" s="445">
        <v>-15816596.6</v>
      </c>
      <c r="MK33" s="445">
        <v>-24501363.43</v>
      </c>
      <c r="ML33" s="445">
        <v>-9730406.5999999996</v>
      </c>
      <c r="MM33" s="445">
        <v>-26433896.829999998</v>
      </c>
      <c r="MN33" s="445">
        <v>-16092861.02</v>
      </c>
      <c r="MO33" s="445">
        <v>-16854479.460000001</v>
      </c>
      <c r="MP33" s="445">
        <v>-12875763.59</v>
      </c>
      <c r="MQ33" s="445">
        <v>-414190878.56999999</v>
      </c>
      <c r="MR33" s="445">
        <v>-27508261.800000001</v>
      </c>
      <c r="MS33" s="445">
        <v>-24376729.48</v>
      </c>
      <c r="MT33" s="445">
        <v>-32914157.59</v>
      </c>
      <c r="MU33" s="445">
        <v>-41878744.32</v>
      </c>
      <c r="MV33" s="445">
        <v>-25601027.120000001</v>
      </c>
      <c r="MW33" s="445">
        <v>-76965008.920000002</v>
      </c>
      <c r="MX33" s="445">
        <v>-40217385.039999999</v>
      </c>
      <c r="MY33" s="445">
        <v>-19586628.75</v>
      </c>
      <c r="MZ33" s="445">
        <v>-10003258.41</v>
      </c>
      <c r="NA33" s="445">
        <v>-11454668.67</v>
      </c>
      <c r="NB33" s="445">
        <v>-740764520</v>
      </c>
      <c r="NC33" s="445">
        <v>-45437865.630000003</v>
      </c>
      <c r="ND33" s="445">
        <v>-16124974.6</v>
      </c>
      <c r="NE33" s="445">
        <v>-154113670.06</v>
      </c>
      <c r="NF33" s="445">
        <v>-19875744.609999999</v>
      </c>
      <c r="NG33" s="445">
        <v>-40516232.609999999</v>
      </c>
      <c r="NH33" s="445">
        <v>-149062352.13</v>
      </c>
      <c r="NI33" s="445">
        <v>-93079954.129999995</v>
      </c>
      <c r="NJ33" s="445">
        <v>-4963842.04</v>
      </c>
      <c r="NK33" s="445">
        <v>-20144039.300000001</v>
      </c>
      <c r="NL33" s="445">
        <v>-17373327.600000001</v>
      </c>
      <c r="NM33" s="445">
        <v>-33463279.379999999</v>
      </c>
      <c r="NN33" s="445">
        <v>-112845164.61</v>
      </c>
      <c r="NO33" s="445">
        <v>-16391765.48</v>
      </c>
      <c r="NP33" s="445">
        <v>-17652543.239999998</v>
      </c>
      <c r="NQ33" s="445">
        <v>-12412357.91</v>
      </c>
      <c r="NR33" s="445">
        <v>-15227528.890000001</v>
      </c>
      <c r="NS33" s="445">
        <v>-2896699.09</v>
      </c>
      <c r="NT33" s="445">
        <v>-4761710.3899999997</v>
      </c>
      <c r="NU33" s="445">
        <v>-341395879.88999999</v>
      </c>
      <c r="NV33" s="445">
        <v>-169197575.19999999</v>
      </c>
      <c r="NW33" s="445">
        <v>-24505736.030000001</v>
      </c>
      <c r="NX33" s="445">
        <v>-13249258.720000001</v>
      </c>
      <c r="NY33" s="445">
        <v>-16835453.23</v>
      </c>
      <c r="NZ33" s="445">
        <v>-27525169.27</v>
      </c>
      <c r="OA33" s="445">
        <v>-14474133.390000001</v>
      </c>
      <c r="OB33" s="445">
        <v>-311952792.19999999</v>
      </c>
      <c r="OC33" s="445">
        <v>-120386216.42</v>
      </c>
      <c r="OD33" s="445">
        <v>-19253428.039999999</v>
      </c>
      <c r="OE33" s="445">
        <v>-116362814.51000001</v>
      </c>
      <c r="OF33" s="445">
        <v>-25274039.629999999</v>
      </c>
      <c r="OG33" s="445">
        <v>-31729337.030000001</v>
      </c>
      <c r="OH33" s="445">
        <v>-59390375.710000001</v>
      </c>
      <c r="OI33" s="445">
        <v>-13969880.73</v>
      </c>
      <c r="OJ33" s="445">
        <v>-27736824.920000002</v>
      </c>
      <c r="OK33" s="445">
        <v>-322465543.08999997</v>
      </c>
      <c r="OL33" s="445">
        <v>-83452927.469999999</v>
      </c>
      <c r="OM33" s="445">
        <v>-132842418.18000001</v>
      </c>
      <c r="ON33" s="445">
        <v>-26151616.859999999</v>
      </c>
      <c r="OO33" s="445">
        <v>-26232260.629999999</v>
      </c>
      <c r="OP33" s="445">
        <v>-57876991.490000002</v>
      </c>
      <c r="OQ33" s="445">
        <v>-187636713.53</v>
      </c>
      <c r="OR33" s="445">
        <v>-25953498.420000002</v>
      </c>
      <c r="OS33" s="445">
        <v>-22620134.23</v>
      </c>
      <c r="OT33" s="445">
        <v>-42129839.140000001</v>
      </c>
      <c r="OU33" s="445">
        <v>-33290491.879999999</v>
      </c>
      <c r="OV33" s="445">
        <v>-80742082.909999996</v>
      </c>
      <c r="OW33" s="445">
        <v>-22763836.309999999</v>
      </c>
      <c r="OX33" s="445">
        <v>-11280212.189999999</v>
      </c>
      <c r="OY33" s="445">
        <v>-21005221.559999999</v>
      </c>
      <c r="OZ33" s="445">
        <v>-273568997.76999998</v>
      </c>
      <c r="PA33" s="445">
        <v>-16299089.560000001</v>
      </c>
      <c r="PB33" s="445">
        <v>-94653619.060000002</v>
      </c>
      <c r="PC33" s="445">
        <v>-7324085.5199999996</v>
      </c>
      <c r="PD33" s="445">
        <v>-15871389.43</v>
      </c>
      <c r="PE33" s="445">
        <v>-46491541.450000003</v>
      </c>
      <c r="PF33" s="445">
        <v>-16960644.559999999</v>
      </c>
      <c r="PG33" s="445">
        <v>-13352829.699999999</v>
      </c>
      <c r="PH33" s="445">
        <v>-24702728.82</v>
      </c>
      <c r="PI33" s="445">
        <v>-21271460.879999999</v>
      </c>
      <c r="PJ33" s="445">
        <v>-23654132.440000001</v>
      </c>
      <c r="PK33" s="445">
        <v>-44459465.390000001</v>
      </c>
      <c r="PL33" s="445">
        <v>-14451412.859999999</v>
      </c>
      <c r="PM33" s="445">
        <v>-78287024.290000007</v>
      </c>
      <c r="PN33" s="445">
        <v>-9441487.8399999999</v>
      </c>
      <c r="PO33" s="445">
        <v>-8019297.4299999997</v>
      </c>
      <c r="PP33" s="445">
        <v>-7965519.25</v>
      </c>
      <c r="PQ33" s="445">
        <v>-10957362.380000001</v>
      </c>
      <c r="PR33" s="445">
        <v>-724985830.67999995</v>
      </c>
      <c r="PS33" s="445">
        <v>-20431004.690000001</v>
      </c>
      <c r="PT33" s="445">
        <v>-19725922.469999999</v>
      </c>
      <c r="PU33" s="445">
        <v>-25428199.77</v>
      </c>
      <c r="PV33" s="445">
        <v>-212794699.15000001</v>
      </c>
      <c r="PW33" s="445">
        <v>-28035611.199999999</v>
      </c>
      <c r="PX33" s="445">
        <v>-83835548.209999993</v>
      </c>
      <c r="PY33" s="445">
        <v>-10382056.869999999</v>
      </c>
      <c r="PZ33" s="445">
        <v>-64793344.159999996</v>
      </c>
      <c r="QA33" s="445">
        <v>-5110527.4000000004</v>
      </c>
      <c r="QB33" s="445">
        <v>-51292200.229999997</v>
      </c>
      <c r="QC33" s="445">
        <v>-15370491.279999999</v>
      </c>
      <c r="QD33" s="445">
        <v>-16560380.15</v>
      </c>
      <c r="QE33" s="445">
        <v>-17835642.18</v>
      </c>
      <c r="QF33" s="445">
        <v>-52675754.460000001</v>
      </c>
      <c r="QG33" s="445">
        <v>-23717315.100000001</v>
      </c>
      <c r="QH33" s="445">
        <v>-23510170.02</v>
      </c>
      <c r="QI33" s="445">
        <v>-22889092.09</v>
      </c>
      <c r="QJ33" s="445">
        <v>-12831353.640000001</v>
      </c>
      <c r="QK33" s="445">
        <v>-85620113.299999997</v>
      </c>
      <c r="QL33" s="445">
        <v>-72148056.239999995</v>
      </c>
      <c r="QM33" s="445">
        <v>-16771507.84</v>
      </c>
      <c r="QN33" s="445">
        <v>-5138703.68</v>
      </c>
      <c r="QO33" s="445">
        <v>-6787595.8200000003</v>
      </c>
      <c r="QP33" s="445">
        <v>-5216945.3899999997</v>
      </c>
      <c r="QQ33" s="445">
        <v>-12488039.82</v>
      </c>
      <c r="QR33" s="445">
        <v>-336326941.94</v>
      </c>
      <c r="QS33" s="445">
        <v>-14147075.710000001</v>
      </c>
      <c r="QT33" s="445">
        <v>-71753063.040000007</v>
      </c>
      <c r="QU33" s="445">
        <v>-10351570.539999999</v>
      </c>
      <c r="QV33" s="445">
        <v>-21936371.600000001</v>
      </c>
      <c r="QW33" s="445">
        <v>-52007548.009999998</v>
      </c>
      <c r="QX33" s="445">
        <v>-20884494.449999999</v>
      </c>
      <c r="QY33" s="445">
        <v>-26316634.280000001</v>
      </c>
      <c r="QZ33" s="445">
        <v>-32368385.66</v>
      </c>
      <c r="RA33" s="445">
        <v>-24631766.52</v>
      </c>
      <c r="RB33" s="445">
        <v>-12967587.619999999</v>
      </c>
      <c r="RC33" s="445">
        <v>-10674245.01</v>
      </c>
      <c r="RD33" s="445">
        <v>-9101769.0299999993</v>
      </c>
      <c r="RE33" s="445">
        <v>-468438686.74000001</v>
      </c>
      <c r="RF33" s="445">
        <v>-63982808.520000003</v>
      </c>
      <c r="RG33" s="445">
        <v>-31032409.539999999</v>
      </c>
      <c r="RH33" s="445">
        <v>-17726083.280000001</v>
      </c>
      <c r="RI33" s="445">
        <v>-25635620</v>
      </c>
      <c r="RJ33" s="445">
        <v>-39111394.93</v>
      </c>
      <c r="RK33" s="445">
        <v>-77268887.969999999</v>
      </c>
      <c r="RL33" s="445">
        <v>-19990697.850000001</v>
      </c>
      <c r="RM33" s="445">
        <v>-24051321.43</v>
      </c>
      <c r="RN33" s="445">
        <v>-58888888.32</v>
      </c>
      <c r="RO33" s="445">
        <v>-35586578.159999996</v>
      </c>
      <c r="RP33" s="445">
        <v>-18271224.489999998</v>
      </c>
      <c r="RQ33" s="445">
        <v>-17003271.91</v>
      </c>
      <c r="RR33" s="445">
        <v>-36139389.490000002</v>
      </c>
      <c r="RS33" s="445">
        <v>-16847804.300000001</v>
      </c>
      <c r="RT33" s="445">
        <v>-16803879.030000001</v>
      </c>
      <c r="RU33" s="445">
        <v>-17913963.23</v>
      </c>
      <c r="RV33" s="445">
        <v>-7571157.1799999997</v>
      </c>
      <c r="RW33" s="445">
        <v>-7943290.54</v>
      </c>
      <c r="RX33" s="445">
        <v>-15679898.439999999</v>
      </c>
      <c r="RY33" s="445">
        <v>-260652053.88</v>
      </c>
      <c r="RZ33" s="445">
        <v>-11451478.73</v>
      </c>
      <c r="SA33" s="445">
        <v>-10759355.050000001</v>
      </c>
      <c r="SB33" s="445">
        <v>-32000450.370000001</v>
      </c>
      <c r="SC33" s="445">
        <v>-8646986.5899999999</v>
      </c>
      <c r="SD33" s="445">
        <v>-8188815.5599999996</v>
      </c>
      <c r="SE33" s="445">
        <v>-6406347.4500000002</v>
      </c>
      <c r="SF33" s="445">
        <v>-44008614.780000001</v>
      </c>
      <c r="SG33" s="445">
        <v>-12893517.41</v>
      </c>
      <c r="SH33" s="445">
        <v>-18758215.559999999</v>
      </c>
      <c r="SI33" s="445">
        <v>-15893321.949999999</v>
      </c>
      <c r="SJ33" s="445">
        <v>-26718572.390000001</v>
      </c>
      <c r="SK33" s="445">
        <v>-9114090.7599999998</v>
      </c>
      <c r="SL33" s="445">
        <v>-9094028.1600000001</v>
      </c>
      <c r="SM33" s="445">
        <v>-157534617.38</v>
      </c>
      <c r="SN33" s="445">
        <v>-7822680.9100000001</v>
      </c>
      <c r="SO33" s="445">
        <v>-12933391.5</v>
      </c>
      <c r="SP33" s="445">
        <v>-15668354.810000001</v>
      </c>
      <c r="SQ33" s="445">
        <v>-10784982.289999999</v>
      </c>
      <c r="SR33" s="445">
        <v>-14142523.85</v>
      </c>
      <c r="SS33" s="445">
        <v>-10354748.050000001</v>
      </c>
      <c r="ST33" s="445">
        <v>-25263793.09</v>
      </c>
      <c r="SU33" s="445">
        <v>-14397521.85</v>
      </c>
      <c r="SV33" s="445">
        <v>-6480220.4699999997</v>
      </c>
      <c r="SW33" s="445">
        <v>-65664473.619999997</v>
      </c>
      <c r="SX33" s="445">
        <v>-6866068.0099999998</v>
      </c>
      <c r="SY33" s="445">
        <v>-155630553.71000001</v>
      </c>
      <c r="SZ33" s="445">
        <v>-17938540.489999998</v>
      </c>
      <c r="TA33" s="445">
        <v>-21828237.09</v>
      </c>
      <c r="TB33" s="445">
        <v>-45667235.5</v>
      </c>
      <c r="TC33" s="445">
        <v>-27556036.829999998</v>
      </c>
      <c r="TD33" s="445">
        <v>-16622247.83</v>
      </c>
      <c r="TE33" s="445">
        <v>-22280930.969999999</v>
      </c>
      <c r="TF33" s="445">
        <v>-15988699.17</v>
      </c>
      <c r="TG33" s="445">
        <v>-523425179.18000001</v>
      </c>
      <c r="TH33" s="445">
        <v>-11712622.619999999</v>
      </c>
      <c r="TI33" s="445">
        <v>-17153017.620000001</v>
      </c>
      <c r="TJ33" s="445">
        <v>-62616713.399999999</v>
      </c>
      <c r="TK33" s="445">
        <v>-27677454.600000001</v>
      </c>
      <c r="TL33" s="445">
        <v>-20690411.199999999</v>
      </c>
      <c r="TM33" s="445">
        <v>-10320152</v>
      </c>
      <c r="TN33" s="445">
        <v>-54585070.039999999</v>
      </c>
      <c r="TO33" s="445">
        <v>-13499280.24</v>
      </c>
      <c r="TP33" s="445">
        <v>-32530400.98</v>
      </c>
      <c r="TQ33" s="445">
        <v>-39947512.479999997</v>
      </c>
      <c r="TR33" s="445">
        <v>-10985018.220000001</v>
      </c>
      <c r="TS33" s="445">
        <v>-11734760.439999999</v>
      </c>
      <c r="TT33" s="445">
        <v>-17679471.02</v>
      </c>
      <c r="TU33" s="445">
        <v>-22176698.530000001</v>
      </c>
      <c r="TV33" s="445">
        <v>-6376348.4000000004</v>
      </c>
      <c r="TW33" s="445">
        <v>-86266548.010000005</v>
      </c>
      <c r="TX33" s="445">
        <v>-14979466.439999999</v>
      </c>
      <c r="TY33" s="445">
        <v>-203702388.43000001</v>
      </c>
      <c r="TZ33" s="445">
        <v>-48009937.140000001</v>
      </c>
      <c r="UA33" s="445">
        <v>-19660930.59</v>
      </c>
      <c r="UB33" s="445">
        <v>-18066529.510000002</v>
      </c>
      <c r="UC33" s="445">
        <v>-222150887.06999999</v>
      </c>
      <c r="UD33" s="445">
        <v>-8547973.9199999999</v>
      </c>
      <c r="UE33" s="445">
        <v>-12714341.58</v>
      </c>
      <c r="UF33" s="445">
        <v>-24185218.940000001</v>
      </c>
      <c r="UG33" s="445">
        <v>-13935609.09</v>
      </c>
      <c r="UH33" s="445">
        <v>-180234190.69999999</v>
      </c>
      <c r="UI33" s="445">
        <v>-51373674.850000001</v>
      </c>
      <c r="UJ33" s="445">
        <v>-33851001.329999998</v>
      </c>
      <c r="UK33" s="445">
        <v>-47645675.359999999</v>
      </c>
      <c r="UL33" s="445">
        <v>-23051878.859999999</v>
      </c>
      <c r="UM33" s="445">
        <v>-20180308.210000001</v>
      </c>
      <c r="UN33" s="445">
        <v>-504841025.79000002</v>
      </c>
      <c r="UO33" s="445">
        <v>-27672710.449999999</v>
      </c>
      <c r="UP33" s="445">
        <v>-26630689.190000001</v>
      </c>
      <c r="UQ33" s="445">
        <v>-128170421.83</v>
      </c>
      <c r="UR33" s="445">
        <v>-7349187</v>
      </c>
      <c r="US33" s="445">
        <v>-18136109.649999999</v>
      </c>
      <c r="UT33" s="445">
        <v>-67311286.700000003</v>
      </c>
      <c r="UU33" s="445">
        <v>-10659561.41</v>
      </c>
      <c r="UV33" s="445">
        <v>-16574201.01</v>
      </c>
      <c r="UW33" s="445">
        <v>-19340466.09</v>
      </c>
      <c r="UX33" s="445">
        <v>-29193252.079999998</v>
      </c>
      <c r="UY33" s="445">
        <v>-43591023.18</v>
      </c>
      <c r="UZ33" s="445">
        <v>-28380259.59</v>
      </c>
      <c r="VA33" s="445">
        <v>-24988612.27</v>
      </c>
      <c r="VB33" s="445">
        <v>-14628512.189999999</v>
      </c>
      <c r="VC33" s="445">
        <v>-22744285.789999999</v>
      </c>
      <c r="VD33" s="445">
        <v>-16585825.380000001</v>
      </c>
      <c r="VE33" s="445">
        <v>-10474348.01</v>
      </c>
      <c r="VF33" s="445">
        <v>-57180844.880000003</v>
      </c>
      <c r="VG33" s="445">
        <v>-9619317.4000000004</v>
      </c>
      <c r="VH33" s="445">
        <v>-10159909.43</v>
      </c>
      <c r="VI33" s="445">
        <v>-8158935.8700000001</v>
      </c>
      <c r="VJ33" s="445">
        <v>-431140168.54000002</v>
      </c>
      <c r="VK33" s="445">
        <v>-29175106.43</v>
      </c>
      <c r="VL33" s="445">
        <v>-27763532.670000002</v>
      </c>
      <c r="VM33" s="445">
        <v>-38929936.990000002</v>
      </c>
      <c r="VN33" s="445">
        <v>-48779223.259999998</v>
      </c>
      <c r="VO33" s="445">
        <v>-43526548.219999999</v>
      </c>
      <c r="VP33" s="445">
        <v>-38977959.039999999</v>
      </c>
      <c r="VQ33" s="445">
        <v>-12030789.369999999</v>
      </c>
      <c r="VR33" s="445">
        <v>-17786423.010000002</v>
      </c>
      <c r="VS33" s="445">
        <v>-104333323.12</v>
      </c>
      <c r="VT33" s="445">
        <v>-19492803.02</v>
      </c>
      <c r="VU33" s="445">
        <v>-46756780.420000002</v>
      </c>
      <c r="VV33" s="445">
        <v>-20328087.859999999</v>
      </c>
      <c r="VW33" s="445">
        <v>-9848770.7400000002</v>
      </c>
      <c r="VX33" s="445">
        <v>-17103816.949999999</v>
      </c>
      <c r="VY33" s="445">
        <v>-766068535.12</v>
      </c>
      <c r="VZ33" s="445">
        <v>-30162827.66</v>
      </c>
      <c r="WA33" s="445">
        <v>-23804797.02</v>
      </c>
      <c r="WB33" s="445">
        <v>-31719858.829999998</v>
      </c>
      <c r="WC33" s="445">
        <v>-12316248.810000001</v>
      </c>
      <c r="WD33" s="445">
        <v>-23991496.370000001</v>
      </c>
      <c r="WE33" s="445">
        <v>-33500701.129999999</v>
      </c>
      <c r="WF33" s="445">
        <v>-45811335.030000001</v>
      </c>
      <c r="WG33" s="445">
        <v>-19836336.960000001</v>
      </c>
      <c r="WH33" s="445">
        <v>-37553115.439999998</v>
      </c>
      <c r="WI33" s="445">
        <v>-15302981.039999999</v>
      </c>
      <c r="WJ33" s="445">
        <v>-51221673.509999998</v>
      </c>
      <c r="WK33" s="445">
        <v>-32166218.190000001</v>
      </c>
      <c r="WL33" s="445">
        <v>-59765206.780000001</v>
      </c>
      <c r="WM33" s="445">
        <v>-67952829.900000006</v>
      </c>
      <c r="WN33" s="445">
        <v>-21375000.879999999</v>
      </c>
      <c r="WO33" s="445">
        <v>-28438794.289999999</v>
      </c>
      <c r="WP33" s="445">
        <v>-28835917.219999999</v>
      </c>
      <c r="WQ33" s="445">
        <v>-15338184.68</v>
      </c>
      <c r="WR33" s="445">
        <v>-44729900.549999997</v>
      </c>
      <c r="WS33" s="445">
        <v>-181566350.31</v>
      </c>
      <c r="WT33" s="445">
        <v>-30251417.920000002</v>
      </c>
      <c r="WU33" s="445">
        <v>-22451855.329999998</v>
      </c>
      <c r="WV33" s="445">
        <v>-24607322.32</v>
      </c>
      <c r="WW33" s="445">
        <v>-14773164.689999999</v>
      </c>
      <c r="WX33" s="445">
        <v>-15350911.119999999</v>
      </c>
      <c r="WY33" s="445">
        <v>-8129956.7800000003</v>
      </c>
      <c r="WZ33" s="445">
        <v>-14986884.880000001</v>
      </c>
      <c r="XA33" s="445">
        <v>-142056312.94</v>
      </c>
      <c r="XB33" s="445">
        <v>-10091619.15</v>
      </c>
      <c r="XC33" s="445">
        <v>-5414381.9900000002</v>
      </c>
      <c r="XD33" s="445">
        <v>-6966256.2599999998</v>
      </c>
      <c r="XE33" s="445">
        <v>-9371430.7300000004</v>
      </c>
      <c r="XF33" s="445">
        <v>-309860863.98000002</v>
      </c>
      <c r="XG33" s="445">
        <v>-23855929.829999998</v>
      </c>
      <c r="XH33" s="445">
        <v>-25371580.789999999</v>
      </c>
      <c r="XI33" s="445">
        <v>-103111841.87</v>
      </c>
      <c r="XJ33" s="445">
        <v>-27107631.440000001</v>
      </c>
      <c r="XK33" s="445">
        <v>-25487075.41</v>
      </c>
      <c r="XL33" s="445">
        <v>-43523556.780000001</v>
      </c>
      <c r="XM33" s="445">
        <v>-21618321.440000001</v>
      </c>
      <c r="XN33" s="445">
        <v>-15597635.859999999</v>
      </c>
      <c r="XO33" s="445">
        <v>-48053208.729999997</v>
      </c>
      <c r="XP33" s="445">
        <v>-27811358.920000002</v>
      </c>
      <c r="XQ33" s="445">
        <v>-18995871.890000001</v>
      </c>
      <c r="XR33" s="445">
        <v>-13541315.470000001</v>
      </c>
      <c r="XS33" s="445">
        <v>-14128962.789999999</v>
      </c>
      <c r="XT33" s="445">
        <v>-14848505.48</v>
      </c>
      <c r="XU33" s="445">
        <v>-19361234.91</v>
      </c>
      <c r="XV33" s="445">
        <v>-12086880.359999999</v>
      </c>
      <c r="XW33" s="445">
        <v>-15576376.779999999</v>
      </c>
      <c r="XX33" s="445">
        <v>-12368419.210000001</v>
      </c>
      <c r="XY33" s="445">
        <v>-11022752.310000001</v>
      </c>
      <c r="XZ33" s="445">
        <v>-7695526.1500000004</v>
      </c>
      <c r="YA33" s="445">
        <v>-11396292.08</v>
      </c>
      <c r="YB33" s="445">
        <v>-15380082.619999999</v>
      </c>
      <c r="YC33" s="445">
        <v>-382619931.87</v>
      </c>
      <c r="YD33" s="445">
        <v>-20560764.300000001</v>
      </c>
      <c r="YE33" s="445">
        <v>-45954156.729999997</v>
      </c>
      <c r="YF33" s="445">
        <v>-9627831.9600000009</v>
      </c>
      <c r="YG33" s="445">
        <v>-82728881.819999993</v>
      </c>
      <c r="YH33" s="445">
        <v>-10071792.619999999</v>
      </c>
      <c r="YI33" s="445">
        <v>-50702418.979999997</v>
      </c>
      <c r="YJ33" s="445">
        <v>-8503560.6899999995</v>
      </c>
      <c r="YK33" s="445">
        <v>-73260960.25</v>
      </c>
      <c r="YL33" s="445">
        <v>-47796003.170000002</v>
      </c>
      <c r="YM33" s="445">
        <v>-12515126.4</v>
      </c>
      <c r="YN33" s="445">
        <v>-10263185</v>
      </c>
      <c r="YO33" s="445">
        <v>-14344664.720000001</v>
      </c>
      <c r="YP33" s="445">
        <v>-12961319.24</v>
      </c>
      <c r="YQ33" s="445">
        <v>-7419459.3099999996</v>
      </c>
      <c r="YR33" s="445">
        <v>-22908833.289999999</v>
      </c>
      <c r="YS33" s="445">
        <v>-16505314.640000001</v>
      </c>
      <c r="YT33" s="445">
        <v>-90719018.489999995</v>
      </c>
      <c r="YU33" s="445">
        <v>-18062359.16</v>
      </c>
      <c r="YV33" s="445">
        <v>-8466205.7799999993</v>
      </c>
      <c r="YW33" s="445">
        <v>-23790529.350000001</v>
      </c>
      <c r="YX33" s="445">
        <v>-27184192.039999999</v>
      </c>
      <c r="YY33" s="445">
        <v>-8735937.8900000006</v>
      </c>
      <c r="YZ33" s="445">
        <v>-8716360.3300000001</v>
      </c>
      <c r="ZA33" s="445">
        <v>-128237078.81999999</v>
      </c>
      <c r="ZB33" s="445">
        <v>-7130064.8200000003</v>
      </c>
      <c r="ZC33" s="445">
        <v>-12438131.560000001</v>
      </c>
      <c r="ZD33" s="445">
        <v>-16663189.98</v>
      </c>
      <c r="ZE33" s="445">
        <v>-10154936.33</v>
      </c>
      <c r="ZF33" s="445">
        <v>-15232317.77</v>
      </c>
      <c r="ZG33" s="445">
        <v>-10382743.859999999</v>
      </c>
      <c r="ZH33" s="445">
        <v>-8640002.3399999999</v>
      </c>
      <c r="ZI33" s="445">
        <v>-57747442.039999999</v>
      </c>
      <c r="ZJ33" s="445">
        <v>-301886905.39999998</v>
      </c>
      <c r="ZK33" s="445">
        <v>-14660977.859999999</v>
      </c>
      <c r="ZL33" s="445">
        <v>-45348604.5</v>
      </c>
      <c r="ZM33" s="445">
        <v>-58666470.140000001</v>
      </c>
      <c r="ZN33" s="445">
        <v>-35105915.82</v>
      </c>
      <c r="ZO33" s="445">
        <v>-10067539.18</v>
      </c>
      <c r="ZP33" s="445">
        <v>-20442527.210000001</v>
      </c>
      <c r="ZQ33" s="445">
        <v>-32916797.710000001</v>
      </c>
      <c r="ZR33" s="445">
        <v>-152831174.38</v>
      </c>
      <c r="ZS33" s="445">
        <v>-41963213.770000003</v>
      </c>
      <c r="ZT33" s="445">
        <v>-5691222.75</v>
      </c>
      <c r="ZU33" s="445">
        <v>-16290006.92</v>
      </c>
      <c r="ZV33" s="445">
        <v>-18613022.859999999</v>
      </c>
      <c r="ZW33" s="445">
        <v>-27827576.23</v>
      </c>
      <c r="ZX33" s="445">
        <v>-14600957.68</v>
      </c>
      <c r="ZY33" s="445">
        <v>-21597120.920000002</v>
      </c>
      <c r="ZZ33" s="445">
        <v>-25007217.780000001</v>
      </c>
      <c r="AAA33" s="445">
        <v>-9105055.6999999993</v>
      </c>
      <c r="AAB33" s="445">
        <v>-25209906.140000001</v>
      </c>
      <c r="AAC33" s="445">
        <v>-16231532.880000001</v>
      </c>
      <c r="AAD33" s="445">
        <v>-7826971.5700000003</v>
      </c>
      <c r="AAE33" s="445">
        <v>-12005578.640000001</v>
      </c>
      <c r="AAF33" s="445">
        <v>-92707444.890000001</v>
      </c>
      <c r="AAG33" s="445">
        <v>-18747025.039999999</v>
      </c>
      <c r="AAH33" s="445">
        <v>-26302907.039999999</v>
      </c>
      <c r="AAI33" s="445">
        <v>-15298572.189999999</v>
      </c>
      <c r="AAJ33" s="445">
        <v>-12365863.07</v>
      </c>
      <c r="AAK33" s="445">
        <v>-30010823.059999999</v>
      </c>
      <c r="AAL33" s="445">
        <v>-11997259.16</v>
      </c>
      <c r="AAM33" s="445">
        <v>-899165038.87</v>
      </c>
      <c r="AAN33" s="445">
        <v>-39660270.030000001</v>
      </c>
      <c r="AAO33" s="445">
        <v>-24655518.829999998</v>
      </c>
      <c r="AAP33" s="445">
        <v>-36077622.740000002</v>
      </c>
      <c r="AAQ33" s="445">
        <v>-38354994.640000001</v>
      </c>
      <c r="AAR33" s="445">
        <v>-12235237.43</v>
      </c>
      <c r="AAS33" s="445">
        <v>-17735137</v>
      </c>
      <c r="AAT33" s="445">
        <v>-27993422.539999999</v>
      </c>
      <c r="AAU33" s="445">
        <v>-74755518.519999996</v>
      </c>
      <c r="AAV33" s="445">
        <v>-19200860.280000001</v>
      </c>
      <c r="AAW33" s="445">
        <v>-27399395.710000001</v>
      </c>
      <c r="AAX33" s="445">
        <v>-186524806.43000001</v>
      </c>
      <c r="AAY33" s="445">
        <v>-44164940.869999997</v>
      </c>
      <c r="AAZ33" s="445">
        <v>-11280318.75</v>
      </c>
      <c r="ABA33" s="445">
        <v>-15444432.52</v>
      </c>
      <c r="ABB33" s="445">
        <v>-27798027.440000001</v>
      </c>
      <c r="ABC33" s="445">
        <v>-11572940.689999999</v>
      </c>
      <c r="ABD33" s="445">
        <v>-15600141.199999999</v>
      </c>
      <c r="ABE33" s="445">
        <v>-16098191.6</v>
      </c>
      <c r="ABF33" s="445">
        <v>-94463072.170000002</v>
      </c>
      <c r="ABG33" s="445">
        <v>-147810224.91</v>
      </c>
      <c r="ABH33" s="445">
        <v>-14813211.33</v>
      </c>
      <c r="ABI33" s="445">
        <v>-11388261.02</v>
      </c>
      <c r="ABJ33" s="445">
        <v>-11120728.710000001</v>
      </c>
      <c r="ABK33" s="445">
        <v>-10647209.140000001</v>
      </c>
      <c r="ABL33" s="445">
        <v>-9159948.0899999999</v>
      </c>
      <c r="ABM33" s="445">
        <v>-255283513.41999999</v>
      </c>
      <c r="ABN33" s="445">
        <v>-13402782.5</v>
      </c>
      <c r="ABO33" s="445">
        <v>-15682661.630000001</v>
      </c>
      <c r="ABP33" s="445">
        <v>-17840440.949999999</v>
      </c>
      <c r="ABQ33" s="445">
        <v>-27753239.829999998</v>
      </c>
      <c r="ABR33" s="445">
        <v>-16027367.390000001</v>
      </c>
      <c r="ABS33" s="445">
        <v>-13920540.17</v>
      </c>
      <c r="ABT33" s="445">
        <v>-20147952.059999999</v>
      </c>
      <c r="ABU33" s="445">
        <v>-2831104.8</v>
      </c>
      <c r="ABV33" s="445">
        <v>-242039666.69</v>
      </c>
      <c r="ABW33" s="445">
        <v>-16146614.390000001</v>
      </c>
      <c r="ABX33" s="445">
        <v>-15273256.859999999</v>
      </c>
      <c r="ABY33" s="445">
        <v>-9437819.2300000004</v>
      </c>
      <c r="ABZ33" s="445">
        <v>-12247705.699999999</v>
      </c>
      <c r="ACA33" s="445">
        <v>-79544905.049999997</v>
      </c>
      <c r="ACB33" s="445">
        <v>-12397875.439999999</v>
      </c>
      <c r="ACC33" s="445">
        <v>-15965843.85</v>
      </c>
      <c r="ACD33" s="445">
        <v>-11783877.84</v>
      </c>
      <c r="ACE33" s="445">
        <v>-21148069.5</v>
      </c>
      <c r="ACF33" s="445">
        <v>-14113458.869999999</v>
      </c>
      <c r="ACG33" s="445">
        <v>-304999778.80000001</v>
      </c>
      <c r="ACH33" s="445">
        <v>-20580686.219999999</v>
      </c>
      <c r="ACI33" s="445">
        <v>-27801027.170000002</v>
      </c>
      <c r="ACJ33" s="445">
        <v>-54463600.549999997</v>
      </c>
      <c r="ACK33" s="445">
        <v>-12013392.84</v>
      </c>
      <c r="ACL33" s="445">
        <v>-44875100.450000003</v>
      </c>
      <c r="ACM33" s="445">
        <v>-18806141.93</v>
      </c>
      <c r="ACN33" s="445">
        <v>-89707255.689999998</v>
      </c>
      <c r="ACO33" s="445">
        <v>-164517745.38999999</v>
      </c>
      <c r="ACP33" s="445">
        <v>-24168619.559999999</v>
      </c>
      <c r="ACQ33" s="445">
        <v>-35114712.259999998</v>
      </c>
      <c r="ACR33" s="445">
        <v>-47801983.130000003</v>
      </c>
      <c r="ACS33" s="445">
        <v>-29405782.098999999</v>
      </c>
      <c r="ACT33" s="445">
        <v>-48250928.729999997</v>
      </c>
      <c r="ACU33" s="445">
        <v>-17174437.100000001</v>
      </c>
      <c r="ACV33" s="445">
        <v>-17777293.789999999</v>
      </c>
      <c r="ACW33" s="445">
        <v>-32045447.140000001</v>
      </c>
      <c r="ACX33" s="445">
        <v>-16922015.84</v>
      </c>
      <c r="ACY33" s="445">
        <v>-18109013.940000001</v>
      </c>
      <c r="ACZ33" s="445">
        <v>-9317536.4499999993</v>
      </c>
      <c r="ADA33" s="445">
        <v>-17297765.670000002</v>
      </c>
      <c r="ADB33" s="445">
        <v>-8778712.5299999993</v>
      </c>
      <c r="ADC33" s="445">
        <v>-14409859.32</v>
      </c>
      <c r="ADD33" s="445">
        <v>-71225901.909999996</v>
      </c>
      <c r="ADE33" s="445">
        <v>-46991867.789999999</v>
      </c>
      <c r="ADF33" s="445">
        <v>-10555998.77</v>
      </c>
      <c r="ADG33" s="445">
        <v>-14855155.23</v>
      </c>
      <c r="ADH33" s="445">
        <v>-30039334.170000002</v>
      </c>
      <c r="ADI33" s="445">
        <v>-8703057.1600000001</v>
      </c>
      <c r="ADJ33" s="445">
        <v>-12479250.869999999</v>
      </c>
      <c r="ADK33" s="445">
        <v>-16541739.25</v>
      </c>
      <c r="ADL33" s="445">
        <v>-24652463.199999999</v>
      </c>
      <c r="ADM33" s="445">
        <v>-602932014.39999998</v>
      </c>
      <c r="ADN33" s="445">
        <v>-66567798.759999998</v>
      </c>
      <c r="ADO33" s="445">
        <v>-43914774.840000004</v>
      </c>
      <c r="ADP33" s="445">
        <v>-172638475.06999999</v>
      </c>
      <c r="ADQ33" s="445">
        <v>-8484167.0299999993</v>
      </c>
      <c r="ADR33" s="445">
        <v>-14366033.27</v>
      </c>
      <c r="ADS33" s="445">
        <v>-26985447.59</v>
      </c>
      <c r="ADT33" s="445">
        <v>-7553880.46</v>
      </c>
      <c r="ADU33" s="445">
        <v>-828648385.61000001</v>
      </c>
      <c r="ADV33" s="445">
        <v>-105239095.01000001</v>
      </c>
      <c r="ADW33" s="445">
        <v>-73185520.590000004</v>
      </c>
      <c r="ADX33" s="445">
        <v>-39457070.049999997</v>
      </c>
      <c r="ADY33" s="445">
        <v>-31535433.34</v>
      </c>
      <c r="ADZ33" s="445">
        <v>-42199471.380000003</v>
      </c>
      <c r="AEA33" s="445">
        <v>-32695654.879999999</v>
      </c>
      <c r="AEB33" s="445">
        <v>-20250637.440000001</v>
      </c>
      <c r="AEC33" s="445">
        <v>-17490129.649999999</v>
      </c>
      <c r="AED33" s="445">
        <v>-18758042.66</v>
      </c>
      <c r="AEE33" s="445">
        <v>-47745084.259999998</v>
      </c>
      <c r="AEF33" s="445">
        <v>-18836401.399999999</v>
      </c>
      <c r="AEG33" s="445">
        <v>-11572509.75</v>
      </c>
      <c r="AEH33" s="445">
        <v>-29642252.460000001</v>
      </c>
      <c r="AEI33" s="445">
        <v>-38985304.810000002</v>
      </c>
      <c r="AEJ33" s="445">
        <v>-32936728.079999998</v>
      </c>
      <c r="AEK33" s="445">
        <v>-14057155.460000001</v>
      </c>
      <c r="AEL33" s="445">
        <v>-73486689</v>
      </c>
      <c r="AEM33" s="445">
        <v>-16411832.439999999</v>
      </c>
      <c r="AEN33" s="445">
        <v>-40211711.259999998</v>
      </c>
      <c r="AEO33" s="445">
        <v>-200595599.81999999</v>
      </c>
      <c r="AEP33" s="445">
        <v>-26720273.640000001</v>
      </c>
      <c r="AEQ33" s="445">
        <v>-48269789.240000002</v>
      </c>
      <c r="AER33" s="445">
        <v>-25578690.719999999</v>
      </c>
      <c r="AES33" s="445">
        <v>-14372931.08</v>
      </c>
      <c r="AET33" s="445">
        <v>-73445018.909999996</v>
      </c>
      <c r="AEU33" s="445">
        <v>-22027503.469999999</v>
      </c>
      <c r="AEV33" s="445">
        <v>-32767801.300000001</v>
      </c>
      <c r="AEW33" s="445">
        <v>-18985358.390000001</v>
      </c>
      <c r="AEX33" s="445">
        <v>-11243891.699999999</v>
      </c>
      <c r="AEY33" s="445">
        <v>-146304945.13</v>
      </c>
      <c r="AEZ33" s="445">
        <v>-75544045.239999995</v>
      </c>
      <c r="AFA33" s="445">
        <v>-34427487.399999999</v>
      </c>
      <c r="AFB33" s="445">
        <v>-15127111.279999999</v>
      </c>
      <c r="AFC33" s="445">
        <v>-31759840.219999999</v>
      </c>
      <c r="AFD33" s="445">
        <v>-23601438.379999999</v>
      </c>
      <c r="AFE33" s="445">
        <v>-17977122.16</v>
      </c>
      <c r="AFF33" s="445">
        <v>-13063767.810000001</v>
      </c>
      <c r="AFG33" s="445">
        <v>-16485315.17</v>
      </c>
      <c r="AFH33" s="445">
        <v>-16808579.489999998</v>
      </c>
      <c r="AFI33" s="445">
        <v>-11018233.800000001</v>
      </c>
      <c r="AFJ33" s="445">
        <v>-13567746.460000001</v>
      </c>
      <c r="AFK33" s="445">
        <v>-18833643.73</v>
      </c>
      <c r="AFL33" s="445">
        <v>-229003733.86000001</v>
      </c>
      <c r="AFM33" s="445">
        <v>-44907197.280000001</v>
      </c>
      <c r="AFN33" s="445">
        <v>-28969087.199999999</v>
      </c>
      <c r="AFO33" s="445">
        <v>-24209930.579999998</v>
      </c>
      <c r="AFP33" s="445">
        <v>-20521169.260000002</v>
      </c>
      <c r="AFQ33" s="445">
        <v>-19712335.469999999</v>
      </c>
      <c r="AFR33" s="445">
        <v>-13652790.109999999</v>
      </c>
      <c r="AFS33" s="445">
        <v>-30250020.260000002</v>
      </c>
      <c r="AFT33" s="445">
        <v>-32600287.239999998</v>
      </c>
      <c r="AFU33" s="445">
        <v>-14600000.17</v>
      </c>
      <c r="AFV33" s="445">
        <v>-43511987.149999999</v>
      </c>
      <c r="AFW33" s="445">
        <v>-10383056.99</v>
      </c>
      <c r="AFX33" s="445">
        <v>-155579180.41999999</v>
      </c>
      <c r="AFY33" s="445">
        <v>-15471830.33</v>
      </c>
      <c r="AFZ33" s="445">
        <v>-15678654.220000001</v>
      </c>
      <c r="AGA33" s="445">
        <v>-17057203.23</v>
      </c>
      <c r="AGB33" s="445">
        <v>-42604410.5</v>
      </c>
      <c r="AGC33" s="445">
        <v>-15082741.24</v>
      </c>
      <c r="AGD33" s="445">
        <v>-7915429.5599999996</v>
      </c>
      <c r="AGE33" s="445">
        <v>-13231731.869999999</v>
      </c>
      <c r="AGF33" s="445">
        <v>-6982949.2599999998</v>
      </c>
      <c r="AGG33" s="445">
        <v>-18203150.190000001</v>
      </c>
      <c r="AGH33" s="445">
        <v>-11642663.85</v>
      </c>
      <c r="AGI33" s="445">
        <v>-151051925.25999999</v>
      </c>
      <c r="AGJ33" s="445">
        <v>-75422556.390000001</v>
      </c>
      <c r="AGK33" s="445">
        <v>-30278477.23</v>
      </c>
      <c r="AGL33" s="445">
        <v>-18013194.219999999</v>
      </c>
      <c r="AGM33" s="445">
        <v>-29142546.420000002</v>
      </c>
      <c r="AGN33" s="445">
        <v>-30733728.66</v>
      </c>
      <c r="AGO33" s="445">
        <v>-12687155.050000001</v>
      </c>
      <c r="AGP33" s="445">
        <v>-10494968.34</v>
      </c>
      <c r="AGQ33" s="445">
        <v>-602124422.35000002</v>
      </c>
      <c r="AGR33" s="445">
        <v>-447897617.69999999</v>
      </c>
      <c r="AGS33" s="445">
        <v>-29037147.5</v>
      </c>
      <c r="AGT33" s="445">
        <v>-35026138.920000002</v>
      </c>
      <c r="AGU33" s="445">
        <v>-57187756.409999996</v>
      </c>
      <c r="AGV33" s="445">
        <v>-26843785.93</v>
      </c>
      <c r="AGW33" s="445">
        <v>-19406295.16</v>
      </c>
      <c r="AGX33" s="445">
        <v>-24023806.629999999</v>
      </c>
      <c r="AGY33" s="445">
        <v>-7826038.9199999999</v>
      </c>
      <c r="AGZ33" s="445">
        <v>-40902258.030000001</v>
      </c>
      <c r="AHA33" s="445">
        <v>-27559681.030000001</v>
      </c>
      <c r="AHB33" s="445">
        <v>-23157849.34</v>
      </c>
      <c r="AHC33" s="445">
        <v>-19587407.539999999</v>
      </c>
      <c r="AHD33" s="445">
        <v>-17750056.690000001</v>
      </c>
      <c r="AHE33" s="445">
        <v>-14115904.09</v>
      </c>
      <c r="AHF33" s="445">
        <v>-24789082.66</v>
      </c>
      <c r="AHG33" s="445">
        <v>-16470046.82</v>
      </c>
      <c r="AHH33" s="445">
        <v>-130896830.58</v>
      </c>
      <c r="AHI33" s="445">
        <v>-12077099.029999999</v>
      </c>
      <c r="AHJ33" s="445">
        <v>-19277787.620000001</v>
      </c>
      <c r="AHK33" s="445">
        <v>-14873691.25</v>
      </c>
      <c r="AHL33" s="445">
        <v>-28042260.41</v>
      </c>
      <c r="AHM33" s="445">
        <v>-8709347.0299999993</v>
      </c>
      <c r="AHN33" s="445">
        <v>-17423630.41</v>
      </c>
      <c r="AHO33" s="444"/>
      <c r="AHP33" s="444"/>
      <c r="AHQ33" s="444"/>
      <c r="AHR33" s="444"/>
    </row>
  </sheetData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="80" zoomScaleNormal="80" workbookViewId="0">
      <selection activeCell="F14" sqref="F14"/>
    </sheetView>
  </sheetViews>
  <sheetFormatPr defaultColWidth="16.88671875" defaultRowHeight="24.6"/>
  <cols>
    <col min="1" max="1" width="10.21875" style="6" customWidth="1"/>
    <col min="2" max="2" width="20.44140625" style="6" bestFit="1" customWidth="1"/>
    <col min="3" max="3" width="17.88671875" style="6" bestFit="1" customWidth="1"/>
    <col min="4" max="4" width="25.6640625" style="6" bestFit="1" customWidth="1"/>
    <col min="5" max="5" width="91.5546875" style="6" customWidth="1"/>
    <col min="6" max="16384" width="16.88671875" style="6"/>
  </cols>
  <sheetData>
    <row r="1" spans="1:7" s="71" customFormat="1" ht="25.2" thickBot="1">
      <c r="A1" s="6"/>
      <c r="B1" s="75" t="s">
        <v>1110</v>
      </c>
      <c r="C1" s="75" t="s">
        <v>1111</v>
      </c>
      <c r="D1" s="75" t="s">
        <v>1112</v>
      </c>
      <c r="E1" s="76"/>
    </row>
    <row r="2" spans="1:7" ht="81">
      <c r="A2" s="79" t="s">
        <v>1113</v>
      </c>
      <c r="B2" s="79" t="s">
        <v>1114</v>
      </c>
      <c r="C2" s="79" t="s">
        <v>1115</v>
      </c>
      <c r="D2" s="79" t="s">
        <v>1116</v>
      </c>
      <c r="E2" s="599" t="s">
        <v>1109</v>
      </c>
    </row>
    <row r="3" spans="1:7" ht="27">
      <c r="A3" s="80" t="s">
        <v>1117</v>
      </c>
      <c r="B3" s="81" t="s">
        <v>1118</v>
      </c>
      <c r="C3" s="80" t="s">
        <v>1119</v>
      </c>
      <c r="D3" s="81" t="s">
        <v>1120</v>
      </c>
      <c r="E3" s="600"/>
    </row>
    <row r="4" spans="1:7" ht="27">
      <c r="A4" s="82"/>
      <c r="B4" s="81" t="s">
        <v>1121</v>
      </c>
      <c r="C4" s="83" t="s">
        <v>1145</v>
      </c>
      <c r="D4" s="83" t="s">
        <v>1146</v>
      </c>
      <c r="E4" s="600"/>
    </row>
    <row r="5" spans="1:7" ht="21" customHeight="1" thickBot="1">
      <c r="A5" s="84"/>
      <c r="B5" s="84"/>
      <c r="C5" s="85" t="s">
        <v>1122</v>
      </c>
      <c r="D5" s="84"/>
      <c r="E5" s="601"/>
    </row>
    <row r="6" spans="1:7" ht="29.4" customHeight="1" thickTop="1" thickBot="1">
      <c r="A6" s="86">
        <v>1</v>
      </c>
      <c r="B6" s="86" t="s">
        <v>1123</v>
      </c>
      <c r="C6" s="86" t="s">
        <v>1124</v>
      </c>
      <c r="D6" s="86" t="s">
        <v>1100</v>
      </c>
      <c r="E6" s="87" t="s">
        <v>1139</v>
      </c>
      <c r="F6" s="78"/>
      <c r="G6" s="103" t="s">
        <v>1100</v>
      </c>
    </row>
    <row r="7" spans="1:7" ht="29.4" customHeight="1" thickBot="1">
      <c r="A7" s="88">
        <v>2</v>
      </c>
      <c r="B7" s="88" t="s">
        <v>1123</v>
      </c>
      <c r="C7" s="88" t="s">
        <v>1124</v>
      </c>
      <c r="D7" s="89" t="s">
        <v>1101</v>
      </c>
      <c r="E7" s="90" t="s">
        <v>1126</v>
      </c>
      <c r="F7" s="100"/>
      <c r="G7" s="103" t="s">
        <v>1149</v>
      </c>
    </row>
    <row r="8" spans="1:7" ht="29.4" customHeight="1" thickBot="1">
      <c r="A8" s="91">
        <v>3</v>
      </c>
      <c r="B8" s="91" t="s">
        <v>1123</v>
      </c>
      <c r="C8" s="91" t="s">
        <v>1147</v>
      </c>
      <c r="D8" s="91" t="s">
        <v>1100</v>
      </c>
      <c r="E8" s="92" t="s">
        <v>1133</v>
      </c>
      <c r="F8" s="100"/>
      <c r="G8" s="103" t="s">
        <v>1149</v>
      </c>
    </row>
    <row r="9" spans="1:7" ht="29.4" customHeight="1" thickBot="1">
      <c r="A9" s="93">
        <v>4</v>
      </c>
      <c r="B9" s="93" t="s">
        <v>1123</v>
      </c>
      <c r="C9" s="93" t="s">
        <v>1147</v>
      </c>
      <c r="D9" s="94" t="s">
        <v>1101</v>
      </c>
      <c r="E9" s="95" t="s">
        <v>1138</v>
      </c>
      <c r="F9" s="101"/>
      <c r="G9" s="103" t="s">
        <v>1150</v>
      </c>
    </row>
    <row r="10" spans="1:7" ht="29.4" customHeight="1" thickBot="1">
      <c r="A10" s="96">
        <v>5</v>
      </c>
      <c r="B10" s="97" t="s">
        <v>1101</v>
      </c>
      <c r="C10" s="97" t="s">
        <v>1148</v>
      </c>
      <c r="D10" s="96" t="s">
        <v>1100</v>
      </c>
      <c r="E10" s="98" t="s">
        <v>1127</v>
      </c>
      <c r="F10" s="100"/>
      <c r="G10" s="103" t="s">
        <v>1149</v>
      </c>
    </row>
    <row r="11" spans="1:7" ht="29.4" customHeight="1" thickBot="1">
      <c r="A11" s="93">
        <v>6</v>
      </c>
      <c r="B11" s="94" t="s">
        <v>1101</v>
      </c>
      <c r="C11" s="94" t="s">
        <v>1148</v>
      </c>
      <c r="D11" s="94" t="s">
        <v>1128</v>
      </c>
      <c r="E11" s="95" t="s">
        <v>1136</v>
      </c>
      <c r="F11" s="101"/>
      <c r="G11" s="103" t="s">
        <v>1150</v>
      </c>
    </row>
    <row r="12" spans="1:7" ht="29.4" customHeight="1" thickBot="1">
      <c r="A12" s="91">
        <v>7</v>
      </c>
      <c r="B12" s="99" t="s">
        <v>1101</v>
      </c>
      <c r="C12" s="99" t="s">
        <v>1128</v>
      </c>
      <c r="D12" s="91" t="s">
        <v>1100</v>
      </c>
      <c r="E12" s="92" t="s">
        <v>1134</v>
      </c>
      <c r="F12" s="101"/>
      <c r="G12" s="103" t="s">
        <v>1150</v>
      </c>
    </row>
    <row r="13" spans="1:7" ht="29.4" customHeight="1">
      <c r="A13" s="93">
        <v>8</v>
      </c>
      <c r="B13" s="94" t="s">
        <v>1101</v>
      </c>
      <c r="C13" s="94" t="s">
        <v>1128</v>
      </c>
      <c r="D13" s="94" t="s">
        <v>1101</v>
      </c>
      <c r="E13" s="95" t="s">
        <v>1135</v>
      </c>
      <c r="F13" s="102"/>
      <c r="G13" s="103" t="s">
        <v>1151</v>
      </c>
    </row>
    <row r="14" spans="1:7" ht="60" customHeight="1"/>
    <row r="15" spans="1:7" ht="20.399999999999999" customHeight="1"/>
    <row r="16" spans="1:7" ht="27" customHeight="1"/>
    <row r="17" ht="20.399999999999999" customHeight="1"/>
    <row r="18" ht="20.399999999999999" customHeight="1"/>
    <row r="19" ht="20.399999999999999" customHeight="1"/>
    <row r="20" ht="20.399999999999999" customHeight="1"/>
    <row r="21" ht="20.399999999999999" customHeight="1"/>
    <row r="22" ht="20.399999999999999" customHeight="1"/>
    <row r="23" ht="39" customHeight="1"/>
  </sheetData>
  <mergeCells count="1">
    <mergeCell ref="E2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N106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2" sqref="G2"/>
    </sheetView>
  </sheetViews>
  <sheetFormatPr defaultColWidth="9" defaultRowHeight="16.8"/>
  <cols>
    <col min="1" max="1" width="7.21875" style="53" customWidth="1"/>
    <col min="2" max="2" width="46.44140625" style="5" customWidth="1"/>
    <col min="3" max="3" width="20.77734375" style="5" customWidth="1"/>
    <col min="4" max="4" width="18.44140625" style="5" customWidth="1"/>
    <col min="5" max="5" width="16.44140625" style="5" customWidth="1"/>
    <col min="6" max="6" width="19.88671875" style="370" customWidth="1"/>
    <col min="7" max="7" width="16.5546875" style="9" customWidth="1"/>
    <col min="8" max="8" width="12.44140625" style="370" customWidth="1"/>
    <col min="9" max="9" width="16.88671875" style="5" bestFit="1" customWidth="1"/>
    <col min="10" max="10" width="16.44140625" style="5" bestFit="1" customWidth="1"/>
    <col min="11" max="11" width="16.44140625" style="5" customWidth="1"/>
    <col min="12" max="12" width="16.33203125" style="5" customWidth="1"/>
    <col min="13" max="13" width="16" style="5" bestFit="1" customWidth="1"/>
    <col min="14" max="14" width="18.88671875" style="5" customWidth="1"/>
    <col min="15" max="16384" width="9" style="5"/>
  </cols>
  <sheetData>
    <row r="1" spans="1:14" s="4" customFormat="1" ht="30" customHeight="1">
      <c r="A1" s="552" t="s">
        <v>1241</v>
      </c>
      <c r="B1" s="552"/>
      <c r="C1" s="552"/>
      <c r="D1" s="552"/>
      <c r="E1" s="552"/>
      <c r="F1" s="552"/>
      <c r="G1" s="542" t="s">
        <v>2518</v>
      </c>
      <c r="H1" s="541"/>
      <c r="I1" s="454" t="s">
        <v>2371</v>
      </c>
    </row>
    <row r="2" spans="1:14" ht="30.75" customHeight="1">
      <c r="A2" s="362" t="s">
        <v>1242</v>
      </c>
      <c r="B2" s="362"/>
      <c r="C2" s="362"/>
      <c r="D2" s="362"/>
      <c r="E2" s="362"/>
      <c r="F2" s="537"/>
      <c r="G2" s="382"/>
      <c r="H2" s="363"/>
      <c r="I2" s="550" t="s">
        <v>1234</v>
      </c>
      <c r="J2" s="550"/>
      <c r="K2" s="550"/>
      <c r="L2" s="550"/>
      <c r="M2" s="551"/>
    </row>
    <row r="3" spans="1:14" ht="110.4" customHeight="1">
      <c r="A3" s="283" t="s">
        <v>661</v>
      </c>
      <c r="B3" s="284" t="s">
        <v>662</v>
      </c>
      <c r="C3" s="283" t="s">
        <v>1240</v>
      </c>
      <c r="D3" s="283" t="s">
        <v>1239</v>
      </c>
      <c r="E3" s="283" t="s">
        <v>1238</v>
      </c>
      <c r="F3" s="283" t="s">
        <v>2413</v>
      </c>
      <c r="G3" s="361" t="s">
        <v>1243</v>
      </c>
      <c r="H3" s="381" t="s">
        <v>663</v>
      </c>
      <c r="I3" s="285" t="s">
        <v>635</v>
      </c>
      <c r="J3" s="286" t="s">
        <v>1141</v>
      </c>
      <c r="K3" s="286" t="s">
        <v>1142</v>
      </c>
      <c r="L3" s="286" t="s">
        <v>1140</v>
      </c>
      <c r="M3" s="286" t="s">
        <v>1143</v>
      </c>
      <c r="N3" s="77"/>
    </row>
    <row r="4" spans="1:14" ht="24.6">
      <c r="A4" s="246" t="s">
        <v>0</v>
      </c>
      <c r="B4" s="247" t="s">
        <v>1</v>
      </c>
      <c r="C4" s="408">
        <f>IFERROR(HLOOKUP($G$2,'2559'!$D$3:$AGP$31,3,0),0)</f>
        <v>0</v>
      </c>
      <c r="D4" s="249">
        <f>IFERROR(HLOOKUP($G$2,'2560'!$C$3:$AHN$34,3,0),0)</f>
        <v>0</v>
      </c>
      <c r="E4" s="249">
        <f>IFERROR(HLOOKUP($G$2,'2561'!$C$3:$AHN$39,3,0),0)</f>
        <v>0</v>
      </c>
      <c r="F4" s="425">
        <f>IFERROR(HLOOKUP($G$2,'2562'!$C$1:$AHN$29,2,0),0)</f>
        <v>0</v>
      </c>
      <c r="G4" s="249">
        <f>SUMIF('1.WS-Re-Exp'!$F$3:$F$431,Planfin2563!A4,'1.WS-Re-Exp'!$C$3:$C$431)</f>
        <v>0</v>
      </c>
      <c r="H4" s="364" t="e">
        <f>((G4-F4)/G4)*100</f>
        <v>#DIV/0!</v>
      </c>
      <c r="I4" s="295"/>
      <c r="J4" s="356"/>
      <c r="K4" s="356"/>
      <c r="L4" s="295">
        <f>SUM(J4-I4)</f>
        <v>0</v>
      </c>
      <c r="M4" s="295">
        <f>SUM(K4-I4)</f>
        <v>0</v>
      </c>
    </row>
    <row r="5" spans="1:14" ht="24.6">
      <c r="A5" s="246" t="s">
        <v>2</v>
      </c>
      <c r="B5" s="247" t="s">
        <v>3</v>
      </c>
      <c r="C5" s="408">
        <f>IFERROR(HLOOKUP($G$2,'2559'!$D$3:$AGP$31,4,0),0)</f>
        <v>0</v>
      </c>
      <c r="D5" s="249">
        <f>IFERROR(HLOOKUP($G$2,'2560'!$C$3:$AHN$34,4,0),0)</f>
        <v>0</v>
      </c>
      <c r="E5" s="249">
        <f>IFERROR(HLOOKUP($G$2,'2561'!$C$3:$AHN$39,4,0),0)</f>
        <v>0</v>
      </c>
      <c r="F5" s="425">
        <f>IFERROR(HLOOKUP($G$2,'2562'!$C$1:$AHN$29,3,0),0)</f>
        <v>0</v>
      </c>
      <c r="G5" s="249">
        <f>SUMIF('1.WS-Re-Exp'!$F$3:$F$431,Planfin2563!A5,'1.WS-Re-Exp'!$C$3:$C$431)</f>
        <v>0</v>
      </c>
      <c r="H5" s="364" t="e">
        <f t="shared" ref="H5:H30" si="0">((G5-F5)/G5)*100</f>
        <v>#DIV/0!</v>
      </c>
      <c r="I5" s="295"/>
      <c r="J5" s="356"/>
      <c r="K5" s="356"/>
      <c r="L5" s="295">
        <f t="shared" ref="L5:L30" si="1">SUM(J5-I5)</f>
        <v>0</v>
      </c>
      <c r="M5" s="295">
        <f t="shared" ref="M5:M30" si="2">SUM(K5-I5)</f>
        <v>0</v>
      </c>
    </row>
    <row r="6" spans="1:14" ht="24.6">
      <c r="A6" s="246" t="s">
        <v>4</v>
      </c>
      <c r="B6" s="247" t="s">
        <v>5</v>
      </c>
      <c r="C6" s="409"/>
      <c r="D6" s="249">
        <f>IFERROR(HLOOKUP($G$2,'2560'!$C$3:$AHN$34,5,0),0)</f>
        <v>0</v>
      </c>
      <c r="E6" s="249">
        <f>IFERROR(HLOOKUP($G$2,'2561'!$C$3:$AHN$39,5,0),0)</f>
        <v>0</v>
      </c>
      <c r="F6" s="425">
        <f>IFERROR(HLOOKUP($G$2,'2562'!$C$1:$AHN$29,4,0),0)</f>
        <v>0</v>
      </c>
      <c r="G6" s="249">
        <f>SUMIF('1.WS-Re-Exp'!$F$3:$F$431,Planfin2563!A6,'1.WS-Re-Exp'!$C$3:$C$431)</f>
        <v>0</v>
      </c>
      <c r="H6" s="364" t="e">
        <f t="shared" si="0"/>
        <v>#DIV/0!</v>
      </c>
      <c r="I6" s="295"/>
      <c r="J6" s="356"/>
      <c r="K6" s="356"/>
      <c r="L6" s="295">
        <f t="shared" si="1"/>
        <v>0</v>
      </c>
      <c r="M6" s="295">
        <f t="shared" si="2"/>
        <v>0</v>
      </c>
    </row>
    <row r="7" spans="1:14" ht="24.6">
      <c r="A7" s="246" t="s">
        <v>889</v>
      </c>
      <c r="B7" s="247" t="s">
        <v>683</v>
      </c>
      <c r="C7" s="408">
        <f>IFERROR(HLOOKUP($G$2,'2559'!$D$3:$AGP$31,5,0),0)</f>
        <v>0</v>
      </c>
      <c r="D7" s="249">
        <f>IFERROR(HLOOKUP($G$2,'2560'!$C$3:$AHN$34,6,0),0)</f>
        <v>0</v>
      </c>
      <c r="E7" s="249">
        <f>IFERROR(HLOOKUP($G$2,'2561'!$C$3:$AHN$39,6,0),0)</f>
        <v>0</v>
      </c>
      <c r="F7" s="425">
        <f>IFERROR(HLOOKUP($G$2,'2562'!$C$1:$AHN$29,5,0),0)</f>
        <v>0</v>
      </c>
      <c r="G7" s="249">
        <f>SUMIF('1.WS-Re-Exp'!$F$3:$F$431,Planfin2563!A7,'1.WS-Re-Exp'!$C$3:$C$431)</f>
        <v>0</v>
      </c>
      <c r="H7" s="364" t="e">
        <f t="shared" si="0"/>
        <v>#DIV/0!</v>
      </c>
      <c r="I7" s="295"/>
      <c r="J7" s="356"/>
      <c r="K7" s="356"/>
      <c r="L7" s="295">
        <f t="shared" si="1"/>
        <v>0</v>
      </c>
      <c r="M7" s="295">
        <f t="shared" si="2"/>
        <v>0</v>
      </c>
    </row>
    <row r="8" spans="1:14" ht="24.6">
      <c r="A8" s="246" t="s">
        <v>6</v>
      </c>
      <c r="B8" s="247" t="s">
        <v>7</v>
      </c>
      <c r="C8" s="408">
        <f>IFERROR(HLOOKUP($G$2,'2559'!$D$3:$AGP$31,6,0),0)</f>
        <v>0</v>
      </c>
      <c r="D8" s="249">
        <f>IFERROR(HLOOKUP($G$2,'2560'!$C$3:$AHN$34,7,0),0)</f>
        <v>0</v>
      </c>
      <c r="E8" s="249">
        <f>IFERROR(HLOOKUP($G$2,'2561'!$C$3:$AHN$39,7,0),0)</f>
        <v>0</v>
      </c>
      <c r="F8" s="425">
        <f>IFERROR(HLOOKUP($G$2,'2562'!$C$1:$AHN$29,6,0),0)</f>
        <v>0</v>
      </c>
      <c r="G8" s="249">
        <f>SUMIF('1.WS-Re-Exp'!$F$3:$F$431,Planfin2563!A8,'1.WS-Re-Exp'!$C$3:$C$431)</f>
        <v>0</v>
      </c>
      <c r="H8" s="364" t="e">
        <f t="shared" si="0"/>
        <v>#DIV/0!</v>
      </c>
      <c r="I8" s="295"/>
      <c r="J8" s="356"/>
      <c r="K8" s="356"/>
      <c r="L8" s="295">
        <f t="shared" si="1"/>
        <v>0</v>
      </c>
      <c r="M8" s="295">
        <f t="shared" si="2"/>
        <v>0</v>
      </c>
    </row>
    <row r="9" spans="1:14" ht="24.6">
      <c r="A9" s="246" t="s">
        <v>8</v>
      </c>
      <c r="B9" s="247" t="s">
        <v>9</v>
      </c>
      <c r="C9" s="408">
        <f>IFERROR(HLOOKUP($G$2,'2559'!$D$3:$AGP$31,7,0),0)</f>
        <v>0</v>
      </c>
      <c r="D9" s="249">
        <f>IFERROR(HLOOKUP($G$2,'2560'!$C$3:$AHN$34,8,0),0)</f>
        <v>0</v>
      </c>
      <c r="E9" s="249">
        <f>IFERROR(HLOOKUP($G$2,'2561'!$C$3:$AHN$39,8,0),0)</f>
        <v>0</v>
      </c>
      <c r="F9" s="425">
        <f>IFERROR(HLOOKUP($G$2,'2562'!$C$1:$AHN$29,7,0),0)</f>
        <v>0</v>
      </c>
      <c r="G9" s="249">
        <f>SUMIF('1.WS-Re-Exp'!$F$3:$F$431,Planfin2563!A9,'1.WS-Re-Exp'!$C$3:$C$431)</f>
        <v>0</v>
      </c>
      <c r="H9" s="364" t="e">
        <f t="shared" si="0"/>
        <v>#DIV/0!</v>
      </c>
      <c r="I9" s="295"/>
      <c r="J9" s="356"/>
      <c r="K9" s="356"/>
      <c r="L9" s="295">
        <f t="shared" si="1"/>
        <v>0</v>
      </c>
      <c r="M9" s="295">
        <f t="shared" si="2"/>
        <v>0</v>
      </c>
    </row>
    <row r="10" spans="1:14" ht="24.6">
      <c r="A10" s="246" t="s">
        <v>10</v>
      </c>
      <c r="B10" s="247" t="s">
        <v>11</v>
      </c>
      <c r="C10" s="408">
        <f>IFERROR(HLOOKUP($G$2,'2559'!$D$3:$AGP$31,8,0),0)</f>
        <v>0</v>
      </c>
      <c r="D10" s="249">
        <f>IFERROR(HLOOKUP($G$2,'2560'!$C$3:$AHN$34,9,0),0)</f>
        <v>0</v>
      </c>
      <c r="E10" s="249">
        <f>IFERROR(HLOOKUP($G$2,'2561'!$C$3:$AHN$39,9,0),0)</f>
        <v>0</v>
      </c>
      <c r="F10" s="425">
        <f>IFERROR(HLOOKUP($G$2,'2562'!$C$1:$AHN$29,8,0),0)</f>
        <v>0</v>
      </c>
      <c r="G10" s="249">
        <f>SUMIF('1.WS-Re-Exp'!$F$3:$F$431,Planfin2563!A10,'1.WS-Re-Exp'!$C$3:$C$431)</f>
        <v>0</v>
      </c>
      <c r="H10" s="364" t="e">
        <f t="shared" si="0"/>
        <v>#DIV/0!</v>
      </c>
      <c r="I10" s="295"/>
      <c r="J10" s="356"/>
      <c r="K10" s="356"/>
      <c r="L10" s="295">
        <f t="shared" si="1"/>
        <v>0</v>
      </c>
      <c r="M10" s="295">
        <f t="shared" si="2"/>
        <v>0</v>
      </c>
    </row>
    <row r="11" spans="1:14" ht="24.6">
      <c r="A11" s="246" t="s">
        <v>12</v>
      </c>
      <c r="B11" s="247" t="s">
        <v>13</v>
      </c>
      <c r="C11" s="408">
        <f>IFERROR(HLOOKUP($G$2,'2559'!$D$3:$AGP$31,9,0),0)</f>
        <v>0</v>
      </c>
      <c r="D11" s="249">
        <f>IFERROR(HLOOKUP($G$2,'2560'!$C$3:$AHN$34,10,0),0)</f>
        <v>0</v>
      </c>
      <c r="E11" s="249">
        <f>IFERROR(HLOOKUP($G$2,'2561'!$C$3:$AHN$39,10,0),0)</f>
        <v>0</v>
      </c>
      <c r="F11" s="425">
        <f>IFERROR(HLOOKUP($G$2,'2562'!$C$1:$AHN$29,9,0),0)</f>
        <v>0</v>
      </c>
      <c r="G11" s="249">
        <f>SUMIF('1.WS-Re-Exp'!$F$3:$F$431,Planfin2563!A11,'1.WS-Re-Exp'!$C$3:$C$431)</f>
        <v>0</v>
      </c>
      <c r="H11" s="364" t="e">
        <f t="shared" si="0"/>
        <v>#DIV/0!</v>
      </c>
      <c r="I11" s="295"/>
      <c r="J11" s="356"/>
      <c r="K11" s="356"/>
      <c r="L11" s="295">
        <f t="shared" si="1"/>
        <v>0</v>
      </c>
      <c r="M11" s="295">
        <f t="shared" si="2"/>
        <v>0</v>
      </c>
    </row>
    <row r="12" spans="1:14" ht="24.6">
      <c r="A12" s="246" t="s">
        <v>14</v>
      </c>
      <c r="B12" s="247" t="s">
        <v>15</v>
      </c>
      <c r="C12" s="408">
        <f>IFERROR(HLOOKUP($G$2,'2559'!$D$3:$AGP$31,10,0),0)</f>
        <v>0</v>
      </c>
      <c r="D12" s="249">
        <f>IFERROR(HLOOKUP($G$2,'2560'!$C$3:$AHN$34,11,0),0)</f>
        <v>0</v>
      </c>
      <c r="E12" s="249">
        <f>IFERROR(HLOOKUP($G$2,'2561'!$C$3:$AHN$39,11,0),0)</f>
        <v>0</v>
      </c>
      <c r="F12" s="425">
        <f>IFERROR(HLOOKUP($G$2,'2562'!$C$1:$AHN$29,10,0),0)</f>
        <v>0</v>
      </c>
      <c r="G12" s="249">
        <f>SUMIF('1.WS-Re-Exp'!$F$3:$F$431,Planfin2563!A12,'1.WS-Re-Exp'!$C$3:$C$431)</f>
        <v>0</v>
      </c>
      <c r="H12" s="364" t="e">
        <f t="shared" si="0"/>
        <v>#DIV/0!</v>
      </c>
      <c r="I12" s="295"/>
      <c r="J12" s="356"/>
      <c r="K12" s="356"/>
      <c r="L12" s="295">
        <f t="shared" si="1"/>
        <v>0</v>
      </c>
      <c r="M12" s="295">
        <f t="shared" si="2"/>
        <v>0</v>
      </c>
    </row>
    <row r="13" spans="1:14" ht="24.6">
      <c r="A13" s="246" t="s">
        <v>16</v>
      </c>
      <c r="B13" s="247" t="s">
        <v>17</v>
      </c>
      <c r="C13" s="408">
        <f>IFERROR(HLOOKUP($G$2,'2559'!$D$3:$AGP$31,11,0),0)</f>
        <v>0</v>
      </c>
      <c r="D13" s="249">
        <f>IFERROR(HLOOKUP($G$2,'2560'!$C$3:$AHN$34,12,0),0)</f>
        <v>0</v>
      </c>
      <c r="E13" s="249">
        <f>IFERROR(HLOOKUP($G$2,'2561'!$C$3:$AHN$39,12,0),0)</f>
        <v>0</v>
      </c>
      <c r="F13" s="425">
        <f>IFERROR(HLOOKUP($G$2,'2562'!$C$1:$AHN$29,11,0),0)</f>
        <v>0</v>
      </c>
      <c r="G13" s="249">
        <f>SUMIF('1.WS-Re-Exp'!$F$3:$F$431,Planfin2563!A13,'1.WS-Re-Exp'!$C$3:$C$431)</f>
        <v>0</v>
      </c>
      <c r="H13" s="364" t="e">
        <f t="shared" si="0"/>
        <v>#DIV/0!</v>
      </c>
      <c r="I13" s="295"/>
      <c r="J13" s="356"/>
      <c r="K13" s="356"/>
      <c r="L13" s="295">
        <f t="shared" si="1"/>
        <v>0</v>
      </c>
      <c r="M13" s="295">
        <f t="shared" si="2"/>
        <v>0</v>
      </c>
    </row>
    <row r="14" spans="1:14" ht="24.6">
      <c r="A14" s="294" t="s">
        <v>1231</v>
      </c>
      <c r="B14" s="204" t="s">
        <v>1235</v>
      </c>
      <c r="C14" s="409"/>
      <c r="D14" s="411"/>
      <c r="E14" s="411">
        <f>IFERROR(HLOOKUP($G$2,'2561'!$C$3:$AHN$39,13,0),0)</f>
        <v>0</v>
      </c>
      <c r="F14" s="425">
        <f>IFERROR(HLOOKUP($G$2,'2562'!$C$1:$AHN$29,12,0),0)</f>
        <v>0</v>
      </c>
      <c r="G14" s="167">
        <f>SUMIF('1.WS-Re-Exp'!$F$3:$F$431,Planfin2563!A14,'1.WS-Re-Exp'!$C$3:$C$431)</f>
        <v>0</v>
      </c>
      <c r="H14" s="291" t="e">
        <f t="shared" si="0"/>
        <v>#DIV/0!</v>
      </c>
      <c r="I14" s="295"/>
      <c r="J14" s="356"/>
      <c r="K14" s="356"/>
      <c r="L14" s="295">
        <f t="shared" si="1"/>
        <v>0</v>
      </c>
      <c r="M14" s="295">
        <f t="shared" si="2"/>
        <v>0</v>
      </c>
    </row>
    <row r="15" spans="1:14" ht="24.6">
      <c r="A15" s="447" t="s">
        <v>18</v>
      </c>
      <c r="B15" s="448" t="s">
        <v>658</v>
      </c>
      <c r="C15" s="449">
        <f>IFERROR(HLOOKUP($G$2,'2559'!$D$3:$AGP$31,12,0),0)</f>
        <v>0</v>
      </c>
      <c r="D15" s="450">
        <f>IFERROR(HLOOKUP($G$2,'2560'!$C$3:$AHN$34,13,0),0)</f>
        <v>0</v>
      </c>
      <c r="E15" s="450">
        <f>IFERROR(HLOOKUP($G$2,'2561'!$C$3:$AHN$39,14,0),0)</f>
        <v>0</v>
      </c>
      <c r="F15" s="451">
        <f>IFERROR(HLOOKUP($G$2,'2562'!$C$1:$AHN$29,13,0),0)</f>
        <v>0</v>
      </c>
      <c r="G15" s="450">
        <f>SUMIF('1.WS-Re-Exp'!$F$3:$F$431,Planfin2563!A15,'1.WS-Re-Exp'!$C$3:$C$431)</f>
        <v>0</v>
      </c>
      <c r="H15" s="452" t="e">
        <f t="shared" si="0"/>
        <v>#DIV/0!</v>
      </c>
      <c r="I15" s="295"/>
      <c r="J15" s="356"/>
      <c r="K15" s="356"/>
      <c r="L15" s="295">
        <f t="shared" si="1"/>
        <v>0</v>
      </c>
      <c r="M15" s="295">
        <f t="shared" si="2"/>
        <v>0</v>
      </c>
    </row>
    <row r="16" spans="1:14" ht="27.6" thickBot="1">
      <c r="A16" s="288" t="s">
        <v>664</v>
      </c>
      <c r="B16" s="288" t="s">
        <v>646</v>
      </c>
      <c r="C16" s="293">
        <f>SUM(C4:C15)</f>
        <v>0</v>
      </c>
      <c r="D16" s="293">
        <f>SUM(D4:D15)</f>
        <v>0</v>
      </c>
      <c r="E16" s="293">
        <f>SUM(E4:E15)</f>
        <v>0</v>
      </c>
      <c r="F16" s="426">
        <f>SUM(F4:F15)</f>
        <v>0</v>
      </c>
      <c r="G16" s="293">
        <f>SUM(G4:G15)</f>
        <v>0</v>
      </c>
      <c r="H16" s="365" t="e">
        <f t="shared" si="0"/>
        <v>#DIV/0!</v>
      </c>
      <c r="I16" s="292"/>
      <c r="J16" s="357"/>
      <c r="K16" s="357"/>
      <c r="L16" s="292">
        <f t="shared" si="1"/>
        <v>0</v>
      </c>
      <c r="M16" s="292">
        <f t="shared" si="2"/>
        <v>0</v>
      </c>
    </row>
    <row r="17" spans="1:13" ht="27.6" thickTop="1">
      <c r="A17" s="165" t="s">
        <v>19</v>
      </c>
      <c r="B17" s="247" t="s">
        <v>20</v>
      </c>
      <c r="C17" s="408">
        <f>IFERROR(HLOOKUP($G$2,'2559'!$D$3:$AGP$31,14,0),0)</f>
        <v>0</v>
      </c>
      <c r="D17" s="249">
        <f>IFERROR(HLOOKUP($G$2,'2560'!$C$3:$AHN$34,15,0),0)</f>
        <v>0</v>
      </c>
      <c r="E17" s="249">
        <f>IFERROR(HLOOKUP($G$2,'2561'!$C$3:$AHN$39,16,0),0)</f>
        <v>0</v>
      </c>
      <c r="F17" s="425">
        <f>IFERROR(HLOOKUP($G$2,'2562'!$C$1:$AHN$29,15,0),0)</f>
        <v>0</v>
      </c>
      <c r="G17" s="249">
        <f>SUMIF('1.WS-Re-Exp'!$F$3:$F$431,Planfin2563!A17,'1.WS-Re-Exp'!$C$3:$C$431)</f>
        <v>0</v>
      </c>
      <c r="H17" s="364" t="e">
        <f t="shared" si="0"/>
        <v>#DIV/0!</v>
      </c>
      <c r="I17" s="295"/>
      <c r="J17" s="356"/>
      <c r="K17" s="356"/>
      <c r="L17" s="295">
        <f t="shared" si="1"/>
        <v>0</v>
      </c>
      <c r="M17" s="295">
        <f t="shared" si="2"/>
        <v>0</v>
      </c>
    </row>
    <row r="18" spans="1:13" ht="27">
      <c r="A18" s="165" t="s">
        <v>21</v>
      </c>
      <c r="B18" s="247" t="s">
        <v>22</v>
      </c>
      <c r="C18" s="408">
        <f>IFERROR(HLOOKUP($G$2,'2559'!$D$3:$AGP$31,15,0),0)</f>
        <v>0</v>
      </c>
      <c r="D18" s="249">
        <f>IFERROR(HLOOKUP($G$2,'2560'!$C$3:$AHN$34,16,0),0)</f>
        <v>0</v>
      </c>
      <c r="E18" s="249">
        <f>IFERROR(HLOOKUP($G$2,'2561'!$C$3:$AHN$39,17,0),0)</f>
        <v>0</v>
      </c>
      <c r="F18" s="425">
        <f>IFERROR(HLOOKUP($G$2,'2562'!$C$1:$AHN$29,16,0),0)</f>
        <v>0</v>
      </c>
      <c r="G18" s="249">
        <f>SUMIF('1.WS-Re-Exp'!$F$3:$F$431,Planfin2563!A18,'1.WS-Re-Exp'!$C$3:$C$431)</f>
        <v>0</v>
      </c>
      <c r="H18" s="364" t="e">
        <f t="shared" si="0"/>
        <v>#DIV/0!</v>
      </c>
      <c r="I18" s="295"/>
      <c r="J18" s="356"/>
      <c r="K18" s="356"/>
      <c r="L18" s="295">
        <f t="shared" si="1"/>
        <v>0</v>
      </c>
      <c r="M18" s="295">
        <f t="shared" si="2"/>
        <v>0</v>
      </c>
    </row>
    <row r="19" spans="1:13" ht="27">
      <c r="A19" s="165" t="s">
        <v>684</v>
      </c>
      <c r="B19" s="247" t="s">
        <v>685</v>
      </c>
      <c r="C19" s="409"/>
      <c r="D19" s="249">
        <f>IFERROR(HLOOKUP($G$2,'2560'!$C$3:$AHN$34,17,0),0)</f>
        <v>0</v>
      </c>
      <c r="E19" s="249">
        <f>IFERROR(HLOOKUP($G$2,'2561'!$C$3:$AHN$39,18,0),0)</f>
        <v>0</v>
      </c>
      <c r="F19" s="425">
        <f>IFERROR(HLOOKUP($G$2,'2562'!$C$1:$AHN$29,17,0),0)</f>
        <v>0</v>
      </c>
      <c r="G19" s="249">
        <f>SUMIF('1.WS-Re-Exp'!$F$3:$F$431,Planfin2563!A19,'1.WS-Re-Exp'!$C$3:$C$431)</f>
        <v>0</v>
      </c>
      <c r="H19" s="364" t="e">
        <f t="shared" si="0"/>
        <v>#DIV/0!</v>
      </c>
      <c r="I19" s="295"/>
      <c r="J19" s="356"/>
      <c r="K19" s="356"/>
      <c r="L19" s="295">
        <f t="shared" si="1"/>
        <v>0</v>
      </c>
      <c r="M19" s="295">
        <f t="shared" si="2"/>
        <v>0</v>
      </c>
    </row>
    <row r="20" spans="1:13" ht="27">
      <c r="A20" s="165" t="s">
        <v>23</v>
      </c>
      <c r="B20" s="247" t="s">
        <v>24</v>
      </c>
      <c r="C20" s="408">
        <f>IFERROR(HLOOKUP($G$2,'2559'!$D$3:$AGP$31,16,0),0)</f>
        <v>0</v>
      </c>
      <c r="D20" s="249">
        <f>IFERROR(HLOOKUP($G$2,'2560'!$C$3:$AHN$34,18,0),0)</f>
        <v>0</v>
      </c>
      <c r="E20" s="249">
        <f>IFERROR(HLOOKUP($G$2,'2561'!$C$3:$AHN$39,19,0),0)</f>
        <v>0</v>
      </c>
      <c r="F20" s="425">
        <f>IFERROR(HLOOKUP($G$2,'2562'!$C$1:$AHN$29,18,0),0)</f>
        <v>0</v>
      </c>
      <c r="G20" s="249">
        <f>SUMIF('1.WS-Re-Exp'!$F$3:$F$431,Planfin2563!A20,'1.WS-Re-Exp'!$C$3:$C$431)</f>
        <v>0</v>
      </c>
      <c r="H20" s="364" t="e">
        <f t="shared" si="0"/>
        <v>#DIV/0!</v>
      </c>
      <c r="I20" s="295"/>
      <c r="J20" s="356"/>
      <c r="K20" s="356"/>
      <c r="L20" s="295">
        <f t="shared" si="1"/>
        <v>0</v>
      </c>
      <c r="M20" s="295">
        <f t="shared" si="2"/>
        <v>0</v>
      </c>
    </row>
    <row r="21" spans="1:13" ht="27">
      <c r="A21" s="165" t="s">
        <v>25</v>
      </c>
      <c r="B21" s="247" t="s">
        <v>26</v>
      </c>
      <c r="C21" s="408">
        <f>IFERROR(HLOOKUP($G$2,'2559'!$D$3:$AGP$31,17,0),0)</f>
        <v>0</v>
      </c>
      <c r="D21" s="249">
        <f>IFERROR(HLOOKUP($G$2,'2560'!$C$3:$AHN$34,19,0),0)</f>
        <v>0</v>
      </c>
      <c r="E21" s="249">
        <f>IFERROR(HLOOKUP($G$2,'2561'!$C$3:$AHN$39,20,0),0)</f>
        <v>0</v>
      </c>
      <c r="F21" s="425">
        <f>IFERROR(HLOOKUP($G$2,'2562'!$C$1:$AHN$29,19,0),0)</f>
        <v>0</v>
      </c>
      <c r="G21" s="249">
        <f>SUMIF('1.WS-Re-Exp'!$F$3:$F$431,Planfin2563!A21,'1.WS-Re-Exp'!$C$3:$C$431)</f>
        <v>0</v>
      </c>
      <c r="H21" s="364" t="e">
        <f t="shared" si="0"/>
        <v>#DIV/0!</v>
      </c>
      <c r="I21" s="295"/>
      <c r="J21" s="356"/>
      <c r="K21" s="356"/>
      <c r="L21" s="295">
        <f t="shared" si="1"/>
        <v>0</v>
      </c>
      <c r="M21" s="295">
        <f t="shared" si="2"/>
        <v>0</v>
      </c>
    </row>
    <row r="22" spans="1:13" ht="27">
      <c r="A22" s="165" t="s">
        <v>27</v>
      </c>
      <c r="B22" s="287" t="s">
        <v>677</v>
      </c>
      <c r="C22" s="408">
        <f>IFERROR(HLOOKUP($G$2,'2559'!$D$3:$AGP$31,18,0),0)</f>
        <v>0</v>
      </c>
      <c r="D22" s="249">
        <f>IFERROR(HLOOKUP($G$2,'2560'!$C$3:$AHN$34,20,0),0)</f>
        <v>0</v>
      </c>
      <c r="E22" s="249">
        <f>IFERROR(HLOOKUP($G$2,'2561'!$C$3:$AHN$39,21,0),0)</f>
        <v>0</v>
      </c>
      <c r="F22" s="425">
        <f>IFERROR(HLOOKUP($G$2,'2562'!$C$1:$AHN$29,20,0),0)</f>
        <v>0</v>
      </c>
      <c r="G22" s="249">
        <f>SUMIF('1.WS-Re-Exp'!$F$3:$F$431,Planfin2563!A22,'1.WS-Re-Exp'!$C$3:$C$431)</f>
        <v>0</v>
      </c>
      <c r="H22" s="364" t="e">
        <f t="shared" si="0"/>
        <v>#DIV/0!</v>
      </c>
      <c r="I22" s="295"/>
      <c r="J22" s="356"/>
      <c r="K22" s="356"/>
      <c r="L22" s="295">
        <f t="shared" si="1"/>
        <v>0</v>
      </c>
      <c r="M22" s="295">
        <f t="shared" si="2"/>
        <v>0</v>
      </c>
    </row>
    <row r="23" spans="1:13" ht="27">
      <c r="A23" s="165" t="s">
        <v>29</v>
      </c>
      <c r="B23" s="247" t="s">
        <v>30</v>
      </c>
      <c r="C23" s="408">
        <f>IFERROR(HLOOKUP($G$2,'2559'!$D$3:$AGP$31,19,0),0)</f>
        <v>0</v>
      </c>
      <c r="D23" s="249">
        <f>IFERROR(HLOOKUP($G$2,'2560'!$C$3:$AHN$34,21,0),0)</f>
        <v>0</v>
      </c>
      <c r="E23" s="249">
        <f>IFERROR(HLOOKUP($G$2,'2561'!$C$3:$AHN$39,22,0),0)</f>
        <v>0</v>
      </c>
      <c r="F23" s="425">
        <f>IFERROR(HLOOKUP($G$2,'2562'!$C$1:$AHN$29,21,0),0)</f>
        <v>0</v>
      </c>
      <c r="G23" s="249">
        <f>SUMIF('1.WS-Re-Exp'!$F$3:$F$431,Planfin2563!A23,'1.WS-Re-Exp'!$C$3:$C$431)</f>
        <v>0</v>
      </c>
      <c r="H23" s="364" t="e">
        <f t="shared" si="0"/>
        <v>#DIV/0!</v>
      </c>
      <c r="I23" s="295"/>
      <c r="J23" s="356"/>
      <c r="K23" s="356"/>
      <c r="L23" s="295">
        <f t="shared" si="1"/>
        <v>0</v>
      </c>
      <c r="M23" s="295">
        <f t="shared" si="2"/>
        <v>0</v>
      </c>
    </row>
    <row r="24" spans="1:13" ht="27">
      <c r="A24" s="165" t="s">
        <v>31</v>
      </c>
      <c r="B24" s="247" t="s">
        <v>32</v>
      </c>
      <c r="C24" s="408">
        <f>IFERROR(HLOOKUP($G$2,'2559'!$D$3:$AGP$31,20,0),0)</f>
        <v>0</v>
      </c>
      <c r="D24" s="249">
        <f>IFERROR(HLOOKUP($G$2,'2560'!$C$3:$AHN$34,22,0),0)</f>
        <v>0</v>
      </c>
      <c r="E24" s="249">
        <f>IFERROR(HLOOKUP($G$2,'2561'!$C$3:$AHN$39,23,0),0)</f>
        <v>0</v>
      </c>
      <c r="F24" s="425">
        <f>IFERROR(HLOOKUP($G$2,'2562'!$C$1:$AHN$29,22,0),0)</f>
        <v>0</v>
      </c>
      <c r="G24" s="249">
        <f>SUMIF('1.WS-Re-Exp'!$F$3:$F$431,Planfin2563!A24,'1.WS-Re-Exp'!$C$3:$C$431)</f>
        <v>0</v>
      </c>
      <c r="H24" s="364" t="e">
        <f t="shared" si="0"/>
        <v>#DIV/0!</v>
      </c>
      <c r="I24" s="295"/>
      <c r="J24" s="356"/>
      <c r="K24" s="356"/>
      <c r="L24" s="295">
        <f t="shared" si="1"/>
        <v>0</v>
      </c>
      <c r="M24" s="295">
        <f t="shared" si="2"/>
        <v>0</v>
      </c>
    </row>
    <row r="25" spans="1:13" ht="27">
      <c r="A25" s="165" t="s">
        <v>33</v>
      </c>
      <c r="B25" s="247" t="s">
        <v>34</v>
      </c>
      <c r="C25" s="408">
        <f>IFERROR(HLOOKUP($G$2,'2559'!$D$3:$AGP$31,21,0),0)</f>
        <v>0</v>
      </c>
      <c r="D25" s="249">
        <f>IFERROR(HLOOKUP($G$2,'2560'!$C$3:$AHN$34,23,0),0)</f>
        <v>0</v>
      </c>
      <c r="E25" s="249">
        <f>IFERROR(HLOOKUP($G$2,'2561'!$C$3:$AHN$39,24,0),0)</f>
        <v>0</v>
      </c>
      <c r="F25" s="425">
        <f>IFERROR(HLOOKUP($G$2,'2562'!$C$1:$AHN$29,23,0),0)</f>
        <v>0</v>
      </c>
      <c r="G25" s="249">
        <f>SUMIF('1.WS-Re-Exp'!$F$3:$F$431,Planfin2563!A25,'1.WS-Re-Exp'!$C$3:$C$431)</f>
        <v>0</v>
      </c>
      <c r="H25" s="364" t="e">
        <f t="shared" si="0"/>
        <v>#DIV/0!</v>
      </c>
      <c r="I25" s="295"/>
      <c r="J25" s="356"/>
      <c r="K25" s="356"/>
      <c r="L25" s="295">
        <f t="shared" si="1"/>
        <v>0</v>
      </c>
      <c r="M25" s="295">
        <f t="shared" si="2"/>
        <v>0</v>
      </c>
    </row>
    <row r="26" spans="1:13" ht="27">
      <c r="A26" s="165" t="s">
        <v>35</v>
      </c>
      <c r="B26" s="247" t="s">
        <v>36</v>
      </c>
      <c r="C26" s="408">
        <f>IFERROR(HLOOKUP($G$2,'2559'!$D$3:$AGP$31,22,0),0)</f>
        <v>0</v>
      </c>
      <c r="D26" s="249">
        <f>IFERROR(HLOOKUP($G$2,'2560'!$C$3:$AHN$34,24,0),0)</f>
        <v>0</v>
      </c>
      <c r="E26" s="249">
        <f>IFERROR(HLOOKUP($G$2,'2561'!$C$3:$AHN$39,25,0),0)</f>
        <v>0</v>
      </c>
      <c r="F26" s="425">
        <f>IFERROR(HLOOKUP($G$2,'2562'!$C$1:$AHN$29,24,0),0)</f>
        <v>0</v>
      </c>
      <c r="G26" s="249">
        <f>SUMIF('1.WS-Re-Exp'!$F$3:$F$431,Planfin2563!A26,'1.WS-Re-Exp'!$C$3:$C$431)</f>
        <v>0</v>
      </c>
      <c r="H26" s="364" t="e">
        <f t="shared" si="0"/>
        <v>#DIV/0!</v>
      </c>
      <c r="I26" s="295"/>
      <c r="J26" s="356"/>
      <c r="K26" s="356"/>
      <c r="L26" s="295">
        <f t="shared" si="1"/>
        <v>0</v>
      </c>
      <c r="M26" s="295">
        <f t="shared" si="2"/>
        <v>0</v>
      </c>
    </row>
    <row r="27" spans="1:13" ht="27">
      <c r="A27" s="165" t="s">
        <v>37</v>
      </c>
      <c r="B27" s="247" t="s">
        <v>38</v>
      </c>
      <c r="C27" s="408">
        <f>IFERROR(HLOOKUP($G$2,'2559'!$D$3:$AGP$31,23,0),0)</f>
        <v>0</v>
      </c>
      <c r="D27" s="249">
        <f>IFERROR(HLOOKUP($G$2,'2560'!$C$3:$AHN$34,25,0),0)</f>
        <v>0</v>
      </c>
      <c r="E27" s="249">
        <f>IFERROR(HLOOKUP($G$2,'2561'!$C$3:$AHN$39,26,0),0)</f>
        <v>0</v>
      </c>
      <c r="F27" s="425">
        <f>IFERROR(HLOOKUP($G$2,'2562'!$C$1:$AHN$29,25,0),0)</f>
        <v>0</v>
      </c>
      <c r="G27" s="249">
        <f>SUMIF('1.WS-Re-Exp'!$F$3:$F$431,Planfin2563!A27,'1.WS-Re-Exp'!$C$3:$C$431)</f>
        <v>0</v>
      </c>
      <c r="H27" s="364" t="e">
        <f t="shared" si="0"/>
        <v>#DIV/0!</v>
      </c>
      <c r="I27" s="295"/>
      <c r="J27" s="356"/>
      <c r="K27" s="356"/>
      <c r="L27" s="295">
        <f t="shared" si="1"/>
        <v>0</v>
      </c>
      <c r="M27" s="295">
        <f t="shared" si="2"/>
        <v>0</v>
      </c>
    </row>
    <row r="28" spans="1:13" ht="27">
      <c r="A28" s="453" t="s">
        <v>39</v>
      </c>
      <c r="B28" s="448" t="s">
        <v>40</v>
      </c>
      <c r="C28" s="449">
        <f>IFERROR(HLOOKUP($G$2,'2559'!$D$3:$AGP$31,24,0),0)</f>
        <v>0</v>
      </c>
      <c r="D28" s="450">
        <f>IFERROR(HLOOKUP($G$2,'2560'!$C$3:$AHN$34,26,0),0)</f>
        <v>0</v>
      </c>
      <c r="E28" s="450">
        <f>IFERROR(HLOOKUP($G$2,'2561'!$C$3:$AHN$39,27,0),0)</f>
        <v>0</v>
      </c>
      <c r="F28" s="451">
        <f>IFERROR(HLOOKUP($G$2,'2562'!$C$1:$AHN$29,26,0),0)</f>
        <v>0</v>
      </c>
      <c r="G28" s="450">
        <f>SUMIF('1.WS-Re-Exp'!$F$3:$F$431,Planfin2563!A28,'1.WS-Re-Exp'!$C$3:$C$431)</f>
        <v>0</v>
      </c>
      <c r="H28" s="452" t="e">
        <f t="shared" si="0"/>
        <v>#DIV/0!</v>
      </c>
      <c r="I28" s="295"/>
      <c r="J28" s="356"/>
      <c r="K28" s="356"/>
      <c r="L28" s="295">
        <f t="shared" si="1"/>
        <v>0</v>
      </c>
      <c r="M28" s="295">
        <f t="shared" si="2"/>
        <v>0</v>
      </c>
    </row>
    <row r="29" spans="1:13" ht="27">
      <c r="A29" s="165" t="s">
        <v>686</v>
      </c>
      <c r="B29" s="247" t="s">
        <v>687</v>
      </c>
      <c r="C29" s="409"/>
      <c r="D29" s="249">
        <f>IFERROR(HLOOKUP($G$2,'2560'!$C$3:$AHN$34,27,0),0)</f>
        <v>0</v>
      </c>
      <c r="E29" s="249">
        <f>IFERROR(HLOOKUP($G$2,'2561'!$C$3:$AHN$39,28,0),0)</f>
        <v>0</v>
      </c>
      <c r="F29" s="425">
        <f>IFERROR(HLOOKUP($G$2,'2562'!$C$1:$AHN$29,27,0),0)</f>
        <v>0</v>
      </c>
      <c r="G29" s="249">
        <f>SUMIF('1.WS-Re-Exp'!$F$3:$F$431,Planfin2563!A29,'1.WS-Re-Exp'!$C$3:$C$431)</f>
        <v>0</v>
      </c>
      <c r="H29" s="364" t="e">
        <f t="shared" si="0"/>
        <v>#DIV/0!</v>
      </c>
      <c r="I29" s="295"/>
      <c r="J29" s="356"/>
      <c r="K29" s="356"/>
      <c r="L29" s="295">
        <f t="shared" si="1"/>
        <v>0</v>
      </c>
      <c r="M29" s="295">
        <f t="shared" si="2"/>
        <v>0</v>
      </c>
    </row>
    <row r="30" spans="1:13" ht="27">
      <c r="A30" s="165" t="s">
        <v>41</v>
      </c>
      <c r="B30" s="247" t="s">
        <v>42</v>
      </c>
      <c r="C30" s="408">
        <f>IFERROR(HLOOKUP($G$2,'2559'!$D$3:$AGP$31,25,0),0)</f>
        <v>0</v>
      </c>
      <c r="D30" s="249">
        <f>IFERROR(HLOOKUP($G$2,'2560'!$C$3:$AHN$34,28,0),0)</f>
        <v>0</v>
      </c>
      <c r="E30" s="249">
        <f>IFERROR(HLOOKUP($G$2,'2561'!$C$3:$AHN$39,29,0),0)</f>
        <v>0</v>
      </c>
      <c r="F30" s="425">
        <f>IFERROR(HLOOKUP($G$2,'2562'!$C$1:$AHN$29,28,0),0)</f>
        <v>0</v>
      </c>
      <c r="G30" s="249">
        <f>SUMIF('1.WS-Re-Exp'!$F$3:$F$431,Planfin2563!A30,'1.WS-Re-Exp'!$C$3:$C$431)</f>
        <v>0</v>
      </c>
      <c r="H30" s="364" t="e">
        <f t="shared" si="0"/>
        <v>#DIV/0!</v>
      </c>
      <c r="I30" s="295"/>
      <c r="J30" s="356"/>
      <c r="K30" s="356"/>
      <c r="L30" s="295">
        <f t="shared" si="1"/>
        <v>0</v>
      </c>
      <c r="M30" s="295">
        <f t="shared" si="2"/>
        <v>0</v>
      </c>
    </row>
    <row r="31" spans="1:13" ht="27">
      <c r="A31" s="296" t="s">
        <v>1232</v>
      </c>
      <c r="B31" s="204" t="s">
        <v>1233</v>
      </c>
      <c r="C31" s="409"/>
      <c r="D31" s="411"/>
      <c r="E31" s="411">
        <f>IFERROR(HLOOKUP($G$2,'2561'!$C$3:$AHN$39,30,0),0)</f>
        <v>0</v>
      </c>
      <c r="F31" s="425">
        <f>IFERROR(HLOOKUP($G$2,'2562'!$C$1:$AHN$29,29,0),0)</f>
        <v>0</v>
      </c>
      <c r="G31" s="167">
        <f>SUMIF('1.WS-Re-Exp'!$F$3:$F$431,Planfin2563!A31,'1.WS-Re-Exp'!$C$3:$C$431)</f>
        <v>0</v>
      </c>
      <c r="H31" s="291" t="e">
        <f>((G31-F31)/G31)*100</f>
        <v>#DIV/0!</v>
      </c>
      <c r="I31" s="295"/>
      <c r="J31" s="356"/>
      <c r="K31" s="356"/>
      <c r="L31" s="295">
        <f>SUM(J31-I31)</f>
        <v>0</v>
      </c>
      <c r="M31" s="295">
        <f>SUM(K31-I31)</f>
        <v>0</v>
      </c>
    </row>
    <row r="32" spans="1:13" s="46" customFormat="1" ht="25.2" thickBot="1">
      <c r="A32" s="288" t="s">
        <v>665</v>
      </c>
      <c r="B32" s="288" t="s">
        <v>666</v>
      </c>
      <c r="C32" s="292">
        <f>SUM(C17:C31)</f>
        <v>0</v>
      </c>
      <c r="D32" s="292">
        <f>SUM(D17:D31)</f>
        <v>0</v>
      </c>
      <c r="E32" s="292">
        <f>SUM(E17:E31)</f>
        <v>0</v>
      </c>
      <c r="F32" s="426">
        <f>SUM(F17:F31)</f>
        <v>0</v>
      </c>
      <c r="G32" s="292">
        <f>SUM(G17:G31)</f>
        <v>0</v>
      </c>
      <c r="H32" s="366" t="e">
        <f>((G32-F32)/G32)*100</f>
        <v>#DIV/0!</v>
      </c>
      <c r="I32" s="357"/>
      <c r="J32" s="357"/>
      <c r="K32" s="357"/>
      <c r="L32" s="292">
        <f>SUM(J32-I32)</f>
        <v>0</v>
      </c>
      <c r="M32" s="292">
        <f>SUM(K32-I32)</f>
        <v>0</v>
      </c>
    </row>
    <row r="33" spans="1:14" s="46" customFormat="1" ht="27.6" thickTop="1">
      <c r="A33" s="280" t="s">
        <v>667</v>
      </c>
      <c r="B33" s="279" t="s">
        <v>1306</v>
      </c>
      <c r="C33" s="279">
        <f>C16-C32</f>
        <v>0</v>
      </c>
      <c r="D33" s="279">
        <f>D16-D32</f>
        <v>0</v>
      </c>
      <c r="E33" s="279">
        <f>E16-E32</f>
        <v>0</v>
      </c>
      <c r="F33" s="427">
        <f>F16-F32</f>
        <v>0</v>
      </c>
      <c r="G33" s="281">
        <f>G16-G32</f>
        <v>0</v>
      </c>
      <c r="H33" s="367"/>
      <c r="I33" s="251"/>
      <c r="J33" s="289"/>
      <c r="K33" s="289"/>
      <c r="L33" s="289"/>
      <c r="M33" s="289"/>
    </row>
    <row r="34" spans="1:14" s="46" customFormat="1" ht="30" customHeight="1">
      <c r="A34" s="280"/>
      <c r="B34" s="412" t="s">
        <v>1305</v>
      </c>
      <c r="C34" s="412">
        <f>SUM(C4:C14)</f>
        <v>0</v>
      </c>
      <c r="D34" s="412">
        <f>SUM(D4:D14)</f>
        <v>0</v>
      </c>
      <c r="E34" s="412">
        <f>SUM(E4:E14)</f>
        <v>0</v>
      </c>
      <c r="F34" s="428">
        <f>SUM(F4:F14)</f>
        <v>0</v>
      </c>
      <c r="G34" s="412">
        <f>SUM(G4:G14)</f>
        <v>0</v>
      </c>
      <c r="H34" s="368"/>
      <c r="I34" s="47"/>
      <c r="L34" s="358"/>
      <c r="M34" s="548" t="s">
        <v>1144</v>
      </c>
      <c r="N34" s="548"/>
    </row>
    <row r="35" spans="1:14" s="46" customFormat="1" ht="22.2" customHeight="1">
      <c r="A35" s="280"/>
      <c r="B35" s="412" t="s">
        <v>1096</v>
      </c>
      <c r="C35" s="412">
        <f>SUM(C17,C18,C19,C20,C21,C22,C23,C24,C25,C26,C27,C29,C30,C31)</f>
        <v>0</v>
      </c>
      <c r="D35" s="412">
        <f>SUM(D17,D18,D19,D20,D21,D22,D23,D24,D25,D26,D27,D29,D30,D31)</f>
        <v>0</v>
      </c>
      <c r="E35" s="412">
        <f>SUM(E17,E18,E19,E20,E21,E22,E23,E24,E25,E26,E27,E29,E30,E31)</f>
        <v>0</v>
      </c>
      <c r="F35" s="428">
        <f>SUM(F17,F18,F19,F20,F21,F22,F23,F24,F25,F26,F27,F29,F30,F31)</f>
        <v>0</v>
      </c>
      <c r="G35" s="412">
        <f>SUM(G17,G18,G19,G20,G21,G22,G23,G24,G25,G26,G27,G29,G30,G31)</f>
        <v>0</v>
      </c>
      <c r="H35" s="368"/>
      <c r="I35" s="47"/>
      <c r="L35" s="413"/>
      <c r="M35" s="549" t="s">
        <v>1152</v>
      </c>
      <c r="N35" s="549"/>
    </row>
    <row r="36" spans="1:14" s="299" customFormat="1" ht="42" customHeight="1">
      <c r="A36" s="297"/>
      <c r="B36" s="414" t="s">
        <v>1307</v>
      </c>
      <c r="C36" s="415">
        <f>SUM(C34-C35)</f>
        <v>0</v>
      </c>
      <c r="D36" s="415">
        <f>SUM(D34-D35)</f>
        <v>0</v>
      </c>
      <c r="E36" s="415">
        <f>SUM(E34-E35)</f>
        <v>0</v>
      </c>
      <c r="F36" s="415">
        <f>SUM(F34-F35)</f>
        <v>0</v>
      </c>
      <c r="G36" s="415">
        <f>SUM(G34-G35)</f>
        <v>0</v>
      </c>
      <c r="H36" s="369"/>
      <c r="I36" s="298"/>
    </row>
    <row r="37" spans="1:14" s="46" customFormat="1" ht="27">
      <c r="A37" s="290" t="s">
        <v>681</v>
      </c>
      <c r="B37" s="300" t="s">
        <v>682</v>
      </c>
      <c r="C37" s="300" t="str">
        <f>IF(C36&gt;0,"เกินดุล",IF(C36=0,"สมดุล","ขาดดุล"))</f>
        <v>สมดุล</v>
      </c>
      <c r="D37" s="300" t="str">
        <f>IF(D36&gt;0,"เกินดุล",IF(D36=0,"สมดุล","ขาดดุล"))</f>
        <v>สมดุล</v>
      </c>
      <c r="E37" s="300" t="str">
        <f>IF(E36&gt;0,"เกินดุล",IF(E36=0,"สมดุล","ขาดดุล"))</f>
        <v>สมดุล</v>
      </c>
      <c r="F37" s="429" t="str">
        <f>IF(F36&gt;0,"เกินดุล",IF(F36=0,"สมดุล","ขาดดุล"))</f>
        <v>สมดุล</v>
      </c>
      <c r="G37" s="300" t="str">
        <f>IF(G36&gt;0,"เกินดุล",IF(G36=0,"สมดุล","ขาดดุล"))</f>
        <v>สมดุล</v>
      </c>
      <c r="H37" s="368"/>
      <c r="I37" s="47"/>
      <c r="L37" s="1"/>
    </row>
    <row r="38" spans="1:14" ht="27" customHeight="1">
      <c r="A38" s="237"/>
      <c r="B38" s="162"/>
      <c r="C38" s="162"/>
      <c r="D38" s="162"/>
      <c r="E38" s="162"/>
      <c r="F38" s="430"/>
      <c r="G38" s="301"/>
    </row>
    <row r="39" spans="1:14" ht="27">
      <c r="A39" s="165"/>
      <c r="B39" s="302" t="s">
        <v>668</v>
      </c>
      <c r="C39" s="303"/>
      <c r="D39" s="303"/>
      <c r="E39" s="303"/>
      <c r="F39" s="431"/>
      <c r="G39" s="303"/>
      <c r="H39" s="371"/>
      <c r="I39" s="2"/>
    </row>
    <row r="40" spans="1:14" s="305" customFormat="1" ht="24.6" customHeight="1">
      <c r="A40" s="307" t="s">
        <v>690</v>
      </c>
      <c r="B40" s="308" t="s">
        <v>1308</v>
      </c>
      <c r="C40" s="309">
        <f>IF(C36&lt;0,0,((C36*20%)))</f>
        <v>0</v>
      </c>
      <c r="D40" s="309">
        <f>IF(D36&lt;0,0,((D36*20%)))</f>
        <v>0</v>
      </c>
      <c r="E40" s="309">
        <f>IF(E36&lt;0,0,((E36*20%)))</f>
        <v>0</v>
      </c>
      <c r="F40" s="309">
        <f>IF(F36&lt;0,0,((F36*20%)))</f>
        <v>0</v>
      </c>
      <c r="G40" s="359">
        <f>IF(G36&lt;0,0,((G36*20%)))</f>
        <v>0</v>
      </c>
      <c r="H40" s="372"/>
      <c r="I40" s="304"/>
      <c r="L40" s="306"/>
    </row>
    <row r="41" spans="1:14" ht="24.6">
      <c r="A41" s="294"/>
      <c r="B41" s="282" t="s">
        <v>1322</v>
      </c>
      <c r="C41" s="310"/>
      <c r="D41" s="310"/>
      <c r="E41" s="310"/>
      <c r="F41" s="432"/>
      <c r="G41" s="360" t="str">
        <f>IF(G40&gt;=C91,"ไม่เกิน","เกิน")</f>
        <v>ไม่เกิน</v>
      </c>
      <c r="H41" s="371"/>
      <c r="I41" s="2"/>
      <c r="L41" s="48"/>
    </row>
    <row r="42" spans="1:14" ht="24.6">
      <c r="A42" s="294" t="s">
        <v>43</v>
      </c>
      <c r="B42" s="204" t="s">
        <v>1310</v>
      </c>
      <c r="C42" s="408">
        <f>IFERROR(HLOOKUP($G$2,'2559'!$D$3:$AGP$31,27,0),0)</f>
        <v>0</v>
      </c>
      <c r="D42" s="249">
        <f>IFERROR(HLOOKUP($G$2,'2560'!$C$3:$AHN$34,30,0),0)</f>
        <v>0</v>
      </c>
      <c r="E42" s="249">
        <f>IFERROR(HLOOKUP($G$2,'2561'!$C$3:$AHN$39,34,0),0)</f>
        <v>0</v>
      </c>
      <c r="F42" s="425">
        <f>IFERROR(HLOOKUP($G$2,'2562'!$C$1:$AHN$33,31,0),0)</f>
        <v>0</v>
      </c>
      <c r="G42" s="410"/>
      <c r="H42" s="373"/>
      <c r="I42" s="49"/>
    </row>
    <row r="43" spans="1:14" ht="24.6">
      <c r="A43" s="294" t="s">
        <v>44</v>
      </c>
      <c r="B43" s="204" t="s">
        <v>1309</v>
      </c>
      <c r="C43" s="408">
        <f>IFERROR(HLOOKUP($G$2,'2559'!$D$3:$AGP$31,28,0),0)</f>
        <v>0</v>
      </c>
      <c r="D43" s="249">
        <f>IFERROR(HLOOKUP($G$2,'2560'!$C$3:$AHN$34,31,0),0)</f>
        <v>0</v>
      </c>
      <c r="E43" s="249">
        <f>IFERROR(HLOOKUP($G$2,'2561'!$C$3:$AHN$39,35,0),0)</f>
        <v>0</v>
      </c>
      <c r="F43" s="425">
        <f>IFERROR(HLOOKUP($G$2,'2562'!$C$1:$AHN$33,32,0),0)</f>
        <v>0</v>
      </c>
      <c r="G43" s="410"/>
      <c r="H43" s="373"/>
      <c r="I43" s="49"/>
    </row>
    <row r="44" spans="1:14" ht="24.6">
      <c r="A44" s="294" t="s">
        <v>669</v>
      </c>
      <c r="B44" s="204" t="s">
        <v>2367</v>
      </c>
      <c r="C44" s="408">
        <f>IFERROR(HLOOKUP($G$2,'2559'!$D$3:$AGP$31,29,0),0)</f>
        <v>0</v>
      </c>
      <c r="D44" s="416">
        <f>IFERROR(HLOOKUP($G$2,'2560'!$C$3:$AHN$34,32,0),0)</f>
        <v>0</v>
      </c>
      <c r="E44" s="416">
        <f>IFERROR(HLOOKUP($G$2,'2561'!$C$3:$AHN$39,36,0),0)</f>
        <v>0</v>
      </c>
      <c r="F44" s="501">
        <f>IFERROR(HLOOKUP($G$2,'2562'!$C$1:$AHN$33,33,0),0)</f>
        <v>0</v>
      </c>
      <c r="G44" s="410"/>
      <c r="H44" s="373"/>
      <c r="I44" s="49"/>
    </row>
    <row r="45" spans="1:14" ht="16.5" customHeight="1">
      <c r="A45" s="45"/>
      <c r="B45" s="6"/>
      <c r="C45" s="6"/>
      <c r="D45" s="6"/>
      <c r="E45" s="6"/>
      <c r="F45" s="373"/>
      <c r="G45" s="7"/>
      <c r="H45" s="373"/>
      <c r="I45" s="49"/>
    </row>
    <row r="46" spans="1:14" ht="16.5" customHeight="1">
      <c r="A46" s="45"/>
      <c r="B46" s="6"/>
      <c r="C46" s="6"/>
      <c r="D46" s="6"/>
      <c r="E46" s="6"/>
      <c r="F46" s="373"/>
      <c r="G46" s="7"/>
      <c r="H46" s="373"/>
      <c r="I46" s="49"/>
    </row>
    <row r="47" spans="1:14" ht="26.25" customHeight="1">
      <c r="A47" s="161" t="s">
        <v>670</v>
      </c>
      <c r="B47" s="161"/>
      <c r="C47" s="166" t="s">
        <v>1250</v>
      </c>
      <c r="D47" s="161"/>
      <c r="E47" s="161"/>
      <c r="F47" s="433"/>
      <c r="G47" s="162"/>
      <c r="H47" s="374"/>
      <c r="I47" s="50"/>
    </row>
    <row r="48" spans="1:14" ht="27">
      <c r="A48" s="165"/>
      <c r="B48" s="163" t="s">
        <v>671</v>
      </c>
      <c r="C48" s="167">
        <f>SUM('2.WS-ยา วชภฯ'!N5)</f>
        <v>0</v>
      </c>
      <c r="D48" s="163"/>
      <c r="E48" s="163"/>
      <c r="F48" s="434"/>
      <c r="G48" s="162"/>
      <c r="H48" s="375"/>
      <c r="I48" s="6"/>
    </row>
    <row r="49" spans="1:9" ht="27">
      <c r="A49" s="165"/>
      <c r="B49" s="164" t="s">
        <v>672</v>
      </c>
      <c r="C49" s="167">
        <f>SUM('2.WS-ยา วชภฯ'!N6)</f>
        <v>0</v>
      </c>
      <c r="D49" s="164"/>
      <c r="E49" s="522"/>
      <c r="F49" s="522"/>
      <c r="G49" s="522"/>
      <c r="H49" s="522"/>
      <c r="I49" s="6"/>
    </row>
    <row r="50" spans="1:9" ht="26.25" customHeight="1">
      <c r="A50" s="165"/>
      <c r="B50" s="164" t="s">
        <v>673</v>
      </c>
      <c r="C50" s="167">
        <f>SUM('2.WS-ยา วชภฯ'!N7)</f>
        <v>0</v>
      </c>
      <c r="D50" s="164"/>
      <c r="E50" s="164"/>
      <c r="F50" s="435"/>
      <c r="G50" s="162"/>
      <c r="H50" s="375"/>
      <c r="I50" s="6"/>
    </row>
    <row r="51" spans="1:9" ht="21" customHeight="1" thickBot="1">
      <c r="A51" s="165"/>
      <c r="B51" s="176" t="s">
        <v>636</v>
      </c>
      <c r="C51" s="177">
        <f>SUM(C48:C50)</f>
        <v>0</v>
      </c>
      <c r="D51" s="164"/>
      <c r="E51" s="164"/>
      <c r="F51" s="435"/>
      <c r="G51" s="162"/>
      <c r="H51" s="375"/>
      <c r="I51" s="6"/>
    </row>
    <row r="52" spans="1:9" ht="23.25" customHeight="1" thickTop="1">
      <c r="A52" s="45"/>
      <c r="B52" s="6"/>
      <c r="C52" s="6"/>
      <c r="D52" s="6"/>
      <c r="E52" s="6"/>
      <c r="F52" s="375"/>
      <c r="G52" s="7"/>
      <c r="H52" s="375"/>
      <c r="I52" s="6"/>
    </row>
    <row r="53" spans="1:9" ht="21" customHeight="1">
      <c r="A53" s="172" t="s">
        <v>693</v>
      </c>
      <c r="B53" s="173"/>
      <c r="C53" s="174" t="s">
        <v>1250</v>
      </c>
      <c r="D53" s="6"/>
      <c r="E53" s="6"/>
      <c r="F53" s="375"/>
      <c r="H53" s="374"/>
      <c r="I53" s="50"/>
    </row>
    <row r="54" spans="1:9" ht="27">
      <c r="A54" s="165"/>
      <c r="B54" s="217" t="s">
        <v>595</v>
      </c>
      <c r="C54" s="218">
        <f>SUM('3.WS-วัสดุอื่น'!N6)</f>
        <v>0</v>
      </c>
      <c r="D54" s="175"/>
      <c r="E54" s="175"/>
      <c r="F54" s="436"/>
      <c r="H54" s="375"/>
      <c r="I54" s="6"/>
    </row>
    <row r="55" spans="1:9" ht="27">
      <c r="A55" s="165"/>
      <c r="B55" s="217" t="s">
        <v>596</v>
      </c>
      <c r="C55" s="218">
        <f>SUM('3.WS-วัสดุอื่น'!N7)</f>
        <v>0</v>
      </c>
      <c r="D55" s="175"/>
      <c r="E55" s="175"/>
      <c r="F55" s="436"/>
      <c r="H55" s="375"/>
      <c r="I55" s="6"/>
    </row>
    <row r="56" spans="1:9" ht="27">
      <c r="A56" s="165"/>
      <c r="B56" s="217" t="s">
        <v>597</v>
      </c>
      <c r="C56" s="218">
        <f>SUM('3.WS-วัสดุอื่น'!N8)</f>
        <v>0</v>
      </c>
      <c r="D56" s="175"/>
      <c r="E56" s="175"/>
      <c r="F56" s="436"/>
      <c r="H56" s="375"/>
      <c r="I56" s="6"/>
    </row>
    <row r="57" spans="1:9" ht="27">
      <c r="A57" s="165"/>
      <c r="B57" s="217" t="s">
        <v>598</v>
      </c>
      <c r="C57" s="218">
        <f>SUM('3.WS-วัสดุอื่น'!N9)</f>
        <v>0</v>
      </c>
      <c r="D57" s="175"/>
      <c r="E57" s="175"/>
      <c r="F57" s="436"/>
    </row>
    <row r="58" spans="1:9" ht="27">
      <c r="A58" s="165"/>
      <c r="B58" s="217" t="s">
        <v>599</v>
      </c>
      <c r="C58" s="218">
        <f>SUM('3.WS-วัสดุอื่น'!N10)</f>
        <v>0</v>
      </c>
      <c r="D58" s="175"/>
      <c r="E58" s="175"/>
      <c r="F58" s="436"/>
    </row>
    <row r="59" spans="1:9" ht="27">
      <c r="A59" s="165"/>
      <c r="B59" s="217" t="s">
        <v>600</v>
      </c>
      <c r="C59" s="218">
        <f>SUM('3.WS-วัสดุอื่น'!N11)</f>
        <v>0</v>
      </c>
      <c r="D59" s="175"/>
      <c r="E59" s="175"/>
      <c r="F59" s="436"/>
    </row>
    <row r="60" spans="1:9" ht="27">
      <c r="A60" s="165"/>
      <c r="B60" s="217" t="s">
        <v>601</v>
      </c>
      <c r="C60" s="218">
        <f>SUM('3.WS-วัสดุอื่น'!N12)</f>
        <v>0</v>
      </c>
      <c r="D60" s="175"/>
      <c r="E60" s="175"/>
      <c r="F60" s="436"/>
    </row>
    <row r="61" spans="1:9" ht="27">
      <c r="A61" s="165"/>
      <c r="B61" s="217" t="s">
        <v>602</v>
      </c>
      <c r="C61" s="218">
        <f>SUM('3.WS-วัสดุอื่น'!N13)</f>
        <v>0</v>
      </c>
      <c r="D61" s="175"/>
      <c r="E61" s="175"/>
      <c r="F61" s="436"/>
    </row>
    <row r="62" spans="1:9" ht="27">
      <c r="A62" s="165"/>
      <c r="B62" s="217" t="s">
        <v>603</v>
      </c>
      <c r="C62" s="218">
        <f>SUM('3.WS-วัสดุอื่น'!N14)</f>
        <v>0</v>
      </c>
      <c r="D62" s="175"/>
      <c r="E62" s="175"/>
      <c r="F62" s="436"/>
    </row>
    <row r="63" spans="1:9" ht="27">
      <c r="A63" s="165"/>
      <c r="B63" s="217" t="s">
        <v>604</v>
      </c>
      <c r="C63" s="218">
        <f>SUM('3.WS-วัสดุอื่น'!N15)</f>
        <v>0</v>
      </c>
      <c r="D63" s="175"/>
      <c r="E63" s="175"/>
      <c r="F63" s="436"/>
    </row>
    <row r="64" spans="1:9" ht="27">
      <c r="A64" s="165"/>
      <c r="B64" s="217" t="s">
        <v>605</v>
      </c>
      <c r="C64" s="218">
        <f>SUM('3.WS-วัสดุอื่น'!N16)</f>
        <v>0</v>
      </c>
      <c r="D64" s="175"/>
      <c r="E64" s="175"/>
      <c r="F64" s="436"/>
    </row>
    <row r="65" spans="1:12" ht="24.6" customHeight="1" thickBot="1">
      <c r="A65" s="165"/>
      <c r="B65" s="183" t="s">
        <v>636</v>
      </c>
      <c r="C65" s="216">
        <f>SUM(C54:C64)</f>
        <v>0</v>
      </c>
      <c r="D65" s="175"/>
      <c r="E65" s="175"/>
      <c r="F65" s="436"/>
    </row>
    <row r="66" spans="1:12" ht="28.5" customHeight="1" thickTop="1">
      <c r="A66" s="45"/>
      <c r="B66" s="51"/>
      <c r="C66" s="51"/>
      <c r="D66" s="51"/>
      <c r="E66" s="51"/>
      <c r="F66" s="375"/>
      <c r="G66" s="7"/>
      <c r="H66" s="375"/>
      <c r="I66" s="6"/>
    </row>
    <row r="67" spans="1:12" ht="28.5" customHeight="1">
      <c r="A67" s="171" t="s">
        <v>2452</v>
      </c>
      <c r="B67" s="171"/>
      <c r="C67" s="171"/>
      <c r="D67" s="171"/>
      <c r="E67" s="171"/>
      <c r="F67" s="171"/>
      <c r="G67" s="171"/>
      <c r="H67" s="374"/>
      <c r="I67" s="50"/>
    </row>
    <row r="68" spans="1:12" ht="27">
      <c r="A68" s="165"/>
      <c r="B68" s="355" t="s">
        <v>1288</v>
      </c>
      <c r="C68" s="215" t="s">
        <v>674</v>
      </c>
      <c r="D68" s="178"/>
      <c r="E68" s="178"/>
      <c r="F68" s="437"/>
      <c r="H68" s="376"/>
      <c r="I68" s="52"/>
    </row>
    <row r="69" spans="1:12" ht="27">
      <c r="A69" s="165"/>
      <c r="B69" s="43" t="s">
        <v>1276</v>
      </c>
      <c r="C69" s="54">
        <f>SUM('4.WS-แผนเจ้าหนี้การค้า'!E5)</f>
        <v>0</v>
      </c>
      <c r="D69" s="179"/>
      <c r="E69" s="179"/>
      <c r="F69" s="438"/>
      <c r="H69" s="375"/>
      <c r="I69" s="6"/>
    </row>
    <row r="70" spans="1:12" ht="27">
      <c r="A70" s="165"/>
      <c r="B70" s="43" t="s">
        <v>1277</v>
      </c>
      <c r="C70" s="54">
        <f>SUM('4.WS-แผนเจ้าหนี้การค้า'!E6)</f>
        <v>0</v>
      </c>
      <c r="D70" s="179"/>
      <c r="E70" s="179"/>
      <c r="F70" s="438"/>
      <c r="H70" s="375"/>
      <c r="I70" s="6"/>
    </row>
    <row r="71" spans="1:12" ht="27">
      <c r="A71" s="165"/>
      <c r="B71" s="43" t="s">
        <v>1278</v>
      </c>
      <c r="C71" s="54">
        <f>SUM('4.WS-แผนเจ้าหนี้การค้า'!E7)</f>
        <v>0</v>
      </c>
      <c r="D71" s="179"/>
      <c r="E71" s="179"/>
      <c r="F71" s="438"/>
      <c r="H71" s="375"/>
      <c r="I71" s="6"/>
    </row>
    <row r="72" spans="1:12" ht="27">
      <c r="A72" s="165"/>
      <c r="B72" s="43" t="s">
        <v>1279</v>
      </c>
      <c r="C72" s="54">
        <f>SUM('4.WS-แผนเจ้าหนี้การค้า'!E8)</f>
        <v>0</v>
      </c>
      <c r="D72" s="179"/>
      <c r="E72" s="179"/>
      <c r="F72" s="438"/>
      <c r="H72" s="375"/>
      <c r="I72" s="6"/>
    </row>
    <row r="73" spans="1:12" ht="27">
      <c r="A73" s="165"/>
      <c r="B73" s="43" t="s">
        <v>1280</v>
      </c>
      <c r="C73" s="54">
        <f>SUM('4.WS-แผนเจ้าหนี้การค้า'!E14)</f>
        <v>0</v>
      </c>
      <c r="D73" s="179"/>
      <c r="E73" s="179"/>
      <c r="F73" s="438"/>
      <c r="H73" s="375"/>
      <c r="I73" s="6"/>
    </row>
    <row r="74" spans="1:12" ht="27">
      <c r="A74" s="165"/>
      <c r="B74" s="43" t="s">
        <v>1281</v>
      </c>
      <c r="C74" s="54">
        <f>SUM('4.WS-แผนเจ้าหนี้การค้า'!E15)</f>
        <v>0</v>
      </c>
      <c r="D74" s="179"/>
      <c r="E74" s="179"/>
      <c r="F74" s="438"/>
      <c r="H74" s="375"/>
      <c r="I74" s="6"/>
    </row>
    <row r="75" spans="1:12" ht="27">
      <c r="A75" s="165"/>
      <c r="B75" s="43" t="s">
        <v>1282</v>
      </c>
      <c r="C75" s="54">
        <f>SUM('4.WS-แผนเจ้าหนี้การค้า'!E16)</f>
        <v>0</v>
      </c>
      <c r="D75" s="179"/>
      <c r="E75" s="179"/>
      <c r="F75" s="438"/>
      <c r="H75" s="375"/>
      <c r="I75" s="6"/>
      <c r="L75" s="48"/>
    </row>
    <row r="76" spans="1:12" ht="27">
      <c r="A76" s="165"/>
      <c r="B76" s="43" t="s">
        <v>1283</v>
      </c>
      <c r="C76" s="54">
        <f>SUM('4.WS-แผนเจ้าหนี้การค้า'!E17)</f>
        <v>0</v>
      </c>
      <c r="D76" s="179"/>
      <c r="E76" s="179"/>
      <c r="F76" s="438"/>
      <c r="H76" s="375"/>
      <c r="I76" s="6"/>
    </row>
    <row r="77" spans="1:12" ht="27.6" thickBot="1">
      <c r="A77" s="165"/>
      <c r="B77" s="201" t="s">
        <v>636</v>
      </c>
      <c r="C77" s="219">
        <f>SUM(C69:C76)</f>
        <v>0</v>
      </c>
      <c r="D77" s="179"/>
      <c r="E77" s="179"/>
      <c r="F77" s="438"/>
      <c r="H77" s="375"/>
      <c r="I77" s="6"/>
    </row>
    <row r="78" spans="1:12" ht="12.75" customHeight="1" thickTop="1">
      <c r="A78" s="45"/>
      <c r="B78" s="6"/>
      <c r="C78" s="6"/>
      <c r="D78" s="6"/>
      <c r="E78" s="6"/>
      <c r="F78" s="375"/>
      <c r="G78" s="7"/>
      <c r="H78" s="375"/>
      <c r="I78" s="6"/>
    </row>
    <row r="79" spans="1:12" ht="24.75" customHeight="1">
      <c r="A79" s="1" t="s">
        <v>700</v>
      </c>
      <c r="F79" s="377"/>
      <c r="G79" s="5"/>
      <c r="H79" s="377"/>
      <c r="I79" s="1"/>
    </row>
    <row r="80" spans="1:12" ht="27" customHeight="1">
      <c r="A80" s="45"/>
      <c r="B80" s="355" t="s">
        <v>1289</v>
      </c>
      <c r="C80" s="67" t="s">
        <v>674</v>
      </c>
      <c r="D80" s="202"/>
      <c r="E80" s="202"/>
      <c r="F80" s="439"/>
      <c r="G80" s="203"/>
      <c r="H80" s="378"/>
      <c r="I80" s="6"/>
    </row>
    <row r="81" spans="1:9" ht="23.25" customHeight="1">
      <c r="A81" s="45"/>
      <c r="B81" s="200" t="s">
        <v>2519</v>
      </c>
      <c r="C81" s="54">
        <f>SUM('5.WS-แผนบริหารจัดการลูกหนี้'!E5)</f>
        <v>0</v>
      </c>
      <c r="D81" s="205"/>
      <c r="E81" s="205"/>
      <c r="F81" s="378"/>
      <c r="G81" s="203"/>
      <c r="H81" s="378"/>
      <c r="I81" s="6"/>
    </row>
    <row r="82" spans="1:9" ht="27" customHeight="1">
      <c r="A82" s="45"/>
      <c r="B82" s="200" t="s">
        <v>2520</v>
      </c>
      <c r="C82" s="54">
        <f>SUM('5.WS-แผนบริหารจัดการลูกหนี้'!E6)</f>
        <v>0</v>
      </c>
      <c r="D82" s="205"/>
      <c r="E82" s="205"/>
      <c r="F82" s="378"/>
      <c r="G82" s="203"/>
      <c r="H82" s="378"/>
      <c r="I82" s="6"/>
    </row>
    <row r="83" spans="1:9" ht="26.25" customHeight="1">
      <c r="A83" s="45"/>
      <c r="B83" s="200" t="s">
        <v>2521</v>
      </c>
      <c r="C83" s="54">
        <f>SUM('5.WS-แผนบริหารจัดการลูกหนี้'!E7)</f>
        <v>0</v>
      </c>
      <c r="D83" s="205"/>
      <c r="E83" s="205"/>
      <c r="F83" s="378"/>
      <c r="G83" s="203"/>
      <c r="H83" s="378"/>
      <c r="I83" s="6"/>
    </row>
    <row r="84" spans="1:9" ht="25.5" customHeight="1">
      <c r="A84" s="45"/>
      <c r="B84" s="200" t="s">
        <v>2522</v>
      </c>
      <c r="C84" s="54">
        <f>SUM('5.WS-แผนบริหารจัดการลูกหนี้'!E8)</f>
        <v>0</v>
      </c>
      <c r="D84" s="205"/>
      <c r="E84" s="205"/>
      <c r="F84" s="378"/>
      <c r="G84" s="203"/>
      <c r="H84" s="378"/>
      <c r="I84" s="6"/>
    </row>
    <row r="85" spans="1:9" ht="25.5" customHeight="1">
      <c r="A85" s="45"/>
      <c r="B85" s="200" t="s">
        <v>2523</v>
      </c>
      <c r="C85" s="54">
        <f>SUM('5.WS-แผนบริหารจัดการลูกหนี้'!E9)</f>
        <v>0</v>
      </c>
      <c r="D85" s="205"/>
      <c r="E85" s="205"/>
      <c r="F85" s="378"/>
      <c r="G85" s="203"/>
      <c r="H85" s="378"/>
      <c r="I85" s="6"/>
    </row>
    <row r="86" spans="1:9" ht="25.5" customHeight="1">
      <c r="A86" s="45"/>
      <c r="B86" s="200" t="s">
        <v>2524</v>
      </c>
      <c r="C86" s="54">
        <f>SUM('5.WS-แผนบริหารจัดการลูกหนี้'!E10)</f>
        <v>0</v>
      </c>
      <c r="D86" s="205"/>
      <c r="E86" s="205"/>
      <c r="F86" s="378"/>
      <c r="G86" s="203"/>
      <c r="H86" s="378"/>
      <c r="I86" s="6"/>
    </row>
    <row r="87" spans="1:9" ht="24.75" customHeight="1">
      <c r="A87" s="45"/>
      <c r="B87" s="200" t="s">
        <v>2525</v>
      </c>
      <c r="C87" s="54">
        <f>SUM('5.WS-แผนบริหารจัดการลูกหนี้'!E11)</f>
        <v>0</v>
      </c>
      <c r="D87" s="205"/>
      <c r="E87" s="205"/>
      <c r="F87" s="378"/>
      <c r="G87" s="203"/>
      <c r="H87" s="378"/>
      <c r="I87" s="6"/>
    </row>
    <row r="88" spans="1:9" ht="27" customHeight="1" thickBot="1">
      <c r="A88" s="45"/>
      <c r="B88" s="201" t="s">
        <v>636</v>
      </c>
      <c r="C88" s="220">
        <f>SUM(C81:C87)</f>
        <v>0</v>
      </c>
      <c r="D88" s="206"/>
      <c r="E88" s="206"/>
      <c r="F88" s="440"/>
      <c r="G88" s="167"/>
      <c r="H88" s="378"/>
      <c r="I88" s="6"/>
    </row>
    <row r="89" spans="1:9" ht="27" customHeight="1" thickTop="1">
      <c r="A89" s="45"/>
      <c r="B89" s="6"/>
      <c r="C89" s="6"/>
      <c r="D89" s="6"/>
      <c r="E89" s="6"/>
      <c r="F89" s="375"/>
      <c r="G89" s="7"/>
      <c r="H89" s="375"/>
      <c r="I89" s="6"/>
    </row>
    <row r="90" spans="1:9" ht="23.25" customHeight="1">
      <c r="A90" s="1" t="s">
        <v>701</v>
      </c>
      <c r="C90" s="210" t="s">
        <v>674</v>
      </c>
      <c r="D90" s="207"/>
      <c r="E90" s="207"/>
      <c r="F90" s="379"/>
      <c r="G90" s="203"/>
      <c r="H90" s="377"/>
      <c r="I90" s="1"/>
    </row>
    <row r="91" spans="1:9" ht="27">
      <c r="A91" s="45"/>
      <c r="B91" s="200" t="s">
        <v>1284</v>
      </c>
      <c r="C91" s="57"/>
      <c r="D91" s="205"/>
      <c r="E91" s="205"/>
      <c r="F91" s="378"/>
      <c r="G91" s="203"/>
      <c r="H91" s="373"/>
      <c r="I91" s="49"/>
    </row>
    <row r="92" spans="1:9" ht="27">
      <c r="A92" s="45"/>
      <c r="B92" s="200" t="s">
        <v>1285</v>
      </c>
      <c r="C92" s="57">
        <f>SUM('6.WS-แผนลงทุน'!G6)</f>
        <v>0</v>
      </c>
      <c r="D92" s="205"/>
      <c r="E92" s="205"/>
      <c r="F92" s="378"/>
      <c r="G92" s="203"/>
      <c r="H92" s="373"/>
      <c r="I92" s="49"/>
    </row>
    <row r="93" spans="1:9" ht="27">
      <c r="A93" s="45"/>
      <c r="B93" s="200" t="s">
        <v>1286</v>
      </c>
      <c r="C93" s="57">
        <f>SUM('6.WS-แผนลงทุน'!G7)</f>
        <v>0</v>
      </c>
      <c r="D93" s="205"/>
      <c r="E93" s="205"/>
      <c r="F93" s="378"/>
      <c r="G93" s="203"/>
      <c r="H93" s="373"/>
      <c r="I93" s="49"/>
    </row>
    <row r="94" spans="1:9" ht="27">
      <c r="A94" s="45"/>
      <c r="B94" s="182" t="s">
        <v>1287</v>
      </c>
      <c r="C94" s="57">
        <f>SUM('6.WS-แผนลงทุน'!G8)</f>
        <v>0</v>
      </c>
      <c r="D94" s="209"/>
      <c r="E94" s="209"/>
      <c r="F94" s="378"/>
      <c r="G94" s="203"/>
      <c r="H94" s="373"/>
      <c r="I94" s="49"/>
    </row>
    <row r="95" spans="1:9" ht="25.5" customHeight="1" thickBot="1">
      <c r="A95" s="45"/>
      <c r="B95" s="201" t="s">
        <v>636</v>
      </c>
      <c r="C95" s="221">
        <f>SUM(C91:C94)</f>
        <v>0</v>
      </c>
      <c r="D95" s="206"/>
      <c r="E95" s="206"/>
      <c r="F95" s="440"/>
      <c r="G95" s="167">
        <f>SUM(G91:G93)</f>
        <v>0</v>
      </c>
      <c r="H95" s="375"/>
      <c r="I95" s="6"/>
    </row>
    <row r="96" spans="1:9" ht="21.75" customHeight="1" thickTop="1">
      <c r="A96" s="45"/>
      <c r="B96" s="6"/>
      <c r="C96" s="6"/>
      <c r="D96" s="6"/>
      <c r="E96" s="6"/>
      <c r="F96" s="375"/>
      <c r="G96" s="7"/>
      <c r="H96" s="375"/>
      <c r="I96" s="6"/>
    </row>
    <row r="97" spans="1:9" ht="23.25" customHeight="1">
      <c r="A97" s="1" t="s">
        <v>702</v>
      </c>
      <c r="C97" s="213" t="s">
        <v>674</v>
      </c>
      <c r="D97" s="208"/>
      <c r="E97" s="208"/>
      <c r="F97" s="379"/>
      <c r="G97" s="203"/>
      <c r="H97" s="379"/>
      <c r="I97" s="1"/>
    </row>
    <row r="98" spans="1:9" ht="27">
      <c r="A98" s="45"/>
      <c r="B98" s="491" t="s">
        <v>726</v>
      </c>
      <c r="C98" s="55">
        <f>SUM('7.WS-แผนสนับสนุน รพ.สต.'!C16)</f>
        <v>0</v>
      </c>
      <c r="D98" s="211"/>
      <c r="E98" s="211"/>
      <c r="F98" s="441"/>
      <c r="G98" s="203"/>
      <c r="H98" s="378"/>
      <c r="I98" s="6"/>
    </row>
    <row r="99" spans="1:9" ht="27">
      <c r="A99" s="45"/>
      <c r="B99" s="181" t="s">
        <v>723</v>
      </c>
      <c r="C99" s="55">
        <f>SUM('7.WS-แผนสนับสนุน รพ.สต.'!D16)</f>
        <v>0</v>
      </c>
      <c r="D99" s="205"/>
      <c r="E99" s="205"/>
      <c r="F99" s="378"/>
      <c r="G99" s="203"/>
      <c r="H99" s="378"/>
      <c r="I99" s="6"/>
    </row>
    <row r="100" spans="1:9" ht="27">
      <c r="A100" s="45"/>
      <c r="B100" s="492" t="s">
        <v>594</v>
      </c>
      <c r="C100" s="55">
        <f>SUM('7.WS-แผนสนับสนุน รพ.สต.'!E16)</f>
        <v>0</v>
      </c>
      <c r="D100" s="212"/>
      <c r="E100" s="212"/>
      <c r="F100" s="442"/>
      <c r="G100" s="203"/>
      <c r="H100" s="378"/>
      <c r="I100" s="6"/>
    </row>
    <row r="101" spans="1:9" ht="27">
      <c r="A101" s="45"/>
      <c r="B101" s="492" t="s">
        <v>704</v>
      </c>
      <c r="C101" s="55">
        <f>SUM('7.WS-แผนสนับสนุน รพ.สต.'!F16)</f>
        <v>0</v>
      </c>
      <c r="D101" s="212"/>
      <c r="E101" s="212"/>
      <c r="F101" s="442"/>
      <c r="H101" s="378"/>
      <c r="I101" s="6"/>
    </row>
    <row r="102" spans="1:9" ht="27">
      <c r="A102" s="45"/>
      <c r="B102" s="492" t="s">
        <v>705</v>
      </c>
      <c r="C102" s="55">
        <f>SUM('7.WS-แผนสนับสนุน รพ.สต.'!G16)</f>
        <v>0</v>
      </c>
      <c r="D102" s="212"/>
      <c r="E102" s="212"/>
      <c r="F102" s="442"/>
      <c r="G102" s="203"/>
      <c r="H102" s="378"/>
      <c r="I102" s="6"/>
    </row>
    <row r="103" spans="1:9" ht="27">
      <c r="A103" s="45"/>
      <c r="B103" s="492" t="s">
        <v>605</v>
      </c>
      <c r="C103" s="55">
        <f>SUM('7.WS-แผนสนับสนุน รพ.สต.'!H16)</f>
        <v>0</v>
      </c>
      <c r="D103" s="212"/>
      <c r="E103" s="212"/>
      <c r="F103" s="442"/>
      <c r="G103" s="203"/>
      <c r="H103" s="378"/>
      <c r="I103" s="6"/>
    </row>
    <row r="104" spans="1:9" ht="24.6">
      <c r="B104" s="492" t="s">
        <v>722</v>
      </c>
      <c r="C104" s="214">
        <f>SUM('7.WS-แผนสนับสนุน รพ.สต.'!I16)</f>
        <v>0</v>
      </c>
      <c r="D104" s="212"/>
      <c r="E104" s="212"/>
      <c r="F104" s="442"/>
      <c r="G104" s="203"/>
      <c r="H104" s="380"/>
    </row>
    <row r="105" spans="1:9" ht="25.2" thickBot="1">
      <c r="B105" s="201" t="s">
        <v>636</v>
      </c>
      <c r="C105" s="221">
        <f>SUM(C98:C104)</f>
        <v>0</v>
      </c>
      <c r="D105" s="206"/>
      <c r="E105" s="206"/>
      <c r="F105" s="440"/>
      <c r="G105" s="167">
        <f>SUM(G98:G104)</f>
        <v>0</v>
      </c>
      <c r="H105" s="380"/>
    </row>
    <row r="106" spans="1:9" ht="17.399999999999999" thickTop="1">
      <c r="D106" s="207"/>
      <c r="E106" s="207"/>
      <c r="F106" s="380"/>
      <c r="G106" s="203"/>
      <c r="H106" s="380"/>
    </row>
  </sheetData>
  <mergeCells count="4">
    <mergeCell ref="M34:N34"/>
    <mergeCell ref="M35:N35"/>
    <mergeCell ref="I2:M2"/>
    <mergeCell ref="A1:F1"/>
  </mergeCells>
  <conditionalFormatting sqref="C37:G37">
    <cfRule type="containsText" dxfId="22" priority="3" operator="containsText" text="เกินดุล">
      <formula>NOT(ISERROR(SEARCH("เกินดุล",C37)))</formula>
    </cfRule>
    <cfRule type="containsText" dxfId="21" priority="4" operator="containsText" text="ขาดดุล">
      <formula>NOT(ISERROR(SEARCH("ขาดดุล",C37)))</formula>
    </cfRule>
    <cfRule type="containsText" dxfId="20" priority="5" operator="containsText" text="เกินดุล">
      <formula>NOT(ISERROR(SEARCH("เกินดุล",C37)))</formula>
    </cfRule>
    <cfRule type="containsText" dxfId="19" priority="6" operator="containsText" text="ขาดดุล">
      <formula>NOT(ISERROR(SEARCH("ขาดดุล",C37)))</formula>
    </cfRule>
  </conditionalFormatting>
  <conditionalFormatting sqref="L4:M32">
    <cfRule type="cellIs" dxfId="18" priority="1" operator="greaterThan">
      <formula>0</formula>
    </cfRule>
    <cfRule type="cellIs" dxfId="17" priority="2" operator="lessThan">
      <formula>0</formula>
    </cfRule>
  </conditionalFormatting>
  <pageMargins left="1.2204724409448819" right="0.39370078740157483" top="0.27559055118110237" bottom="0.47244094488188981" header="0.31496062992125984" footer="0.31496062992125984"/>
  <pageSetup paperSize="9" scale="70" orientation="portrait" r:id="rId1"/>
  <headerFooter>
    <oddFooter>&amp;L
Planfin60&amp;R
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K56"/>
  <sheetViews>
    <sheetView zoomScaleNormal="100" workbookViewId="0">
      <selection activeCell="F19" sqref="F19"/>
    </sheetView>
  </sheetViews>
  <sheetFormatPr defaultColWidth="9" defaultRowHeight="24.6"/>
  <cols>
    <col min="1" max="1" width="2.109375" style="6" customWidth="1"/>
    <col min="2" max="2" width="3.109375" style="6" customWidth="1"/>
    <col min="3" max="3" width="8" style="141" customWidth="1"/>
    <col min="4" max="4" width="50.88671875" style="6" customWidth="1"/>
    <col min="5" max="5" width="15.44140625" style="6" customWidth="1"/>
    <col min="6" max="6" width="17.6640625" style="6" customWidth="1"/>
    <col min="7" max="7" width="19.44140625" style="6" customWidth="1"/>
    <col min="8" max="9" width="9" style="6"/>
    <col min="10" max="10" width="18" style="12" customWidth="1"/>
    <col min="11" max="11" width="11.6640625" style="6" bestFit="1" customWidth="1"/>
    <col min="12" max="16384" width="9" style="6"/>
  </cols>
  <sheetData>
    <row r="1" spans="3:10" ht="27">
      <c r="C1" s="127"/>
      <c r="D1" s="128" t="s">
        <v>692</v>
      </c>
      <c r="E1" s="553" t="s">
        <v>708</v>
      </c>
      <c r="F1" s="554"/>
      <c r="G1" s="555"/>
    </row>
    <row r="2" spans="3:10" s="71" customFormat="1" ht="53.25" customHeight="1">
      <c r="C2" s="257">
        <v>1</v>
      </c>
      <c r="D2" s="258" t="s">
        <v>1236</v>
      </c>
      <c r="E2" s="187" t="s">
        <v>611</v>
      </c>
      <c r="F2" s="187" t="s">
        <v>613</v>
      </c>
      <c r="G2" s="187" t="s">
        <v>612</v>
      </c>
      <c r="J2" s="259"/>
    </row>
    <row r="3" spans="3:10">
      <c r="C3" s="246">
        <v>41010</v>
      </c>
      <c r="D3" s="247" t="s">
        <v>1291</v>
      </c>
      <c r="E3" s="344"/>
      <c r="F3" s="248" t="e">
        <f>G3/E3</f>
        <v>#DIV/0!</v>
      </c>
      <c r="G3" s="248">
        <f>SUMIF('1.WS-Re-Exp'!$E$3:$E$431,Revenue!C3,'1.WS-Re-Exp'!$C$3:$C$431)</f>
        <v>0</v>
      </c>
    </row>
    <row r="4" spans="3:10">
      <c r="C4" s="246">
        <v>41020</v>
      </c>
      <c r="D4" s="247" t="s">
        <v>5</v>
      </c>
      <c r="E4" s="345"/>
      <c r="F4" s="249" t="e">
        <f t="shared" ref="F4:F10" si="0">G4/E4</f>
        <v>#DIV/0!</v>
      </c>
      <c r="G4" s="248">
        <f>SUMIF('1.WS-Re-Exp'!$E$3:$E$431,Revenue!C4,'1.WS-Re-Exp'!$C$3:$C$431)</f>
        <v>0</v>
      </c>
      <c r="H4" s="6">
        <v>1</v>
      </c>
    </row>
    <row r="5" spans="3:10">
      <c r="C5" s="246">
        <v>41030</v>
      </c>
      <c r="D5" s="247" t="s">
        <v>647</v>
      </c>
      <c r="E5" s="345"/>
      <c r="F5" s="249" t="e">
        <f t="shared" si="0"/>
        <v>#DIV/0!</v>
      </c>
      <c r="G5" s="248">
        <f>SUMIF('1.WS-Re-Exp'!$E$3:$E$431,Revenue!C5,'1.WS-Re-Exp'!$C$3:$C$431)</f>
        <v>0</v>
      </c>
    </row>
    <row r="6" spans="3:10">
      <c r="C6" s="246">
        <v>41040</v>
      </c>
      <c r="D6" s="247" t="s">
        <v>7</v>
      </c>
      <c r="E6" s="345"/>
      <c r="F6" s="249" t="e">
        <f t="shared" si="0"/>
        <v>#DIV/0!</v>
      </c>
      <c r="G6" s="248">
        <f>SUMIF('1.WS-Re-Exp'!$E$3:$E$431,Revenue!C6,'1.WS-Re-Exp'!$C$3:$C$431)</f>
        <v>0</v>
      </c>
    </row>
    <row r="7" spans="3:10" ht="20.399999999999999" customHeight="1">
      <c r="C7" s="246">
        <v>41050</v>
      </c>
      <c r="D7" s="247" t="s">
        <v>1293</v>
      </c>
      <c r="E7" s="345"/>
      <c r="F7" s="249" t="e">
        <f t="shared" si="0"/>
        <v>#DIV/0!</v>
      </c>
      <c r="G7" s="248">
        <f>SUMIF('1.WS-Re-Exp'!$E$3:$E$431,Revenue!C7,'1.WS-Re-Exp'!$C$3:$C$431)</f>
        <v>0</v>
      </c>
    </row>
    <row r="8" spans="3:10">
      <c r="C8" s="246">
        <v>41060</v>
      </c>
      <c r="D8" s="247" t="s">
        <v>1292</v>
      </c>
      <c r="E8" s="345"/>
      <c r="F8" s="249" t="e">
        <f t="shared" si="0"/>
        <v>#DIV/0!</v>
      </c>
      <c r="G8" s="248">
        <f>SUMIF('1.WS-Re-Exp'!$E$3:$E$431,Revenue!C8,'1.WS-Re-Exp'!$C$3:$C$431)</f>
        <v>0</v>
      </c>
    </row>
    <row r="9" spans="3:10">
      <c r="C9" s="246">
        <v>41070</v>
      </c>
      <c r="D9" s="247" t="s">
        <v>13</v>
      </c>
      <c r="E9" s="345"/>
      <c r="F9" s="249" t="e">
        <f t="shared" si="0"/>
        <v>#DIV/0!</v>
      </c>
      <c r="G9" s="248">
        <f>SUMIF('1.WS-Re-Exp'!$E$3:$E$431,Revenue!C9,'1.WS-Re-Exp'!$C$3:$C$431)</f>
        <v>0</v>
      </c>
    </row>
    <row r="10" spans="3:10">
      <c r="C10" s="246">
        <v>41111</v>
      </c>
      <c r="D10" s="250" t="s">
        <v>1297</v>
      </c>
      <c r="E10" s="346">
        <f>SUM(E3:E9)</f>
        <v>0</v>
      </c>
      <c r="F10" s="249" t="e">
        <f t="shared" si="0"/>
        <v>#DIV/0!</v>
      </c>
      <c r="G10" s="252">
        <f>SUM(G3:G9)</f>
        <v>0</v>
      </c>
    </row>
    <row r="11" spans="3:10">
      <c r="C11" s="253">
        <v>2</v>
      </c>
      <c r="D11" s="254" t="s">
        <v>1237</v>
      </c>
      <c r="E11" s="255" t="s">
        <v>724</v>
      </c>
      <c r="F11" s="256" t="s">
        <v>610</v>
      </c>
      <c r="G11" s="256" t="s">
        <v>691</v>
      </c>
    </row>
    <row r="12" spans="3:10">
      <c r="C12" s="246">
        <v>42010</v>
      </c>
      <c r="D12" s="247" t="s">
        <v>1291</v>
      </c>
      <c r="E12" s="347"/>
      <c r="F12" s="247" t="e">
        <f t="shared" ref="F12:F19" si="1">G12/E12</f>
        <v>#DIV/0!</v>
      </c>
      <c r="G12" s="248">
        <f>SUMIF('1.WS-Re-Exp'!$E$3:$E$431,Revenue!C12,'1.WS-Re-Exp'!$C$3:$C$431)</f>
        <v>0</v>
      </c>
    </row>
    <row r="13" spans="3:10">
      <c r="C13" s="246">
        <v>42020</v>
      </c>
      <c r="D13" s="247" t="s">
        <v>5</v>
      </c>
      <c r="E13" s="347"/>
      <c r="F13" s="247" t="e">
        <f t="shared" si="1"/>
        <v>#DIV/0!</v>
      </c>
      <c r="G13" s="248">
        <f>SUMIF('1.WS-Re-Exp'!$E$3:$E$431,Revenue!C13,'1.WS-Re-Exp'!$C$3:$C$431)</f>
        <v>0</v>
      </c>
      <c r="H13" s="6">
        <v>2</v>
      </c>
    </row>
    <row r="14" spans="3:10">
      <c r="C14" s="246">
        <v>42030</v>
      </c>
      <c r="D14" s="247" t="s">
        <v>647</v>
      </c>
      <c r="E14" s="347"/>
      <c r="F14" s="247" t="e">
        <f t="shared" si="1"/>
        <v>#DIV/0!</v>
      </c>
      <c r="G14" s="248">
        <f>SUMIF('1.WS-Re-Exp'!$E$3:$E$431,Revenue!C14,'1.WS-Re-Exp'!$C$3:$C$431)</f>
        <v>0</v>
      </c>
    </row>
    <row r="15" spans="3:10">
      <c r="C15" s="246">
        <v>42040</v>
      </c>
      <c r="D15" s="247" t="s">
        <v>7</v>
      </c>
      <c r="E15" s="347"/>
      <c r="F15" s="247" t="e">
        <f t="shared" si="1"/>
        <v>#DIV/0!</v>
      </c>
      <c r="G15" s="248">
        <f>SUMIF('1.WS-Re-Exp'!$E$3:$E$431,Revenue!C15,'1.WS-Re-Exp'!$C$3:$C$431)</f>
        <v>0</v>
      </c>
    </row>
    <row r="16" spans="3:10">
      <c r="C16" s="246">
        <v>42050</v>
      </c>
      <c r="D16" s="247" t="s">
        <v>9</v>
      </c>
      <c r="E16" s="347"/>
      <c r="F16" s="247" t="e">
        <f t="shared" si="1"/>
        <v>#DIV/0!</v>
      </c>
      <c r="G16" s="248">
        <f>SUMIF('1.WS-Re-Exp'!$E$3:$E$431,Revenue!C16,'1.WS-Re-Exp'!$C$3:$C$431)</f>
        <v>0</v>
      </c>
    </row>
    <row r="17" spans="3:11">
      <c r="C17" s="246">
        <v>42060</v>
      </c>
      <c r="D17" s="247" t="s">
        <v>11</v>
      </c>
      <c r="E17" s="347"/>
      <c r="F17" s="247" t="e">
        <f t="shared" si="1"/>
        <v>#DIV/0!</v>
      </c>
      <c r="G17" s="248">
        <f>SUMIF('1.WS-Re-Exp'!$E$3:$E$431,Revenue!C17,'1.WS-Re-Exp'!$C$3:$C$431)</f>
        <v>0</v>
      </c>
    </row>
    <row r="18" spans="3:11">
      <c r="C18" s="246">
        <v>42070</v>
      </c>
      <c r="D18" s="247" t="s">
        <v>13</v>
      </c>
      <c r="E18" s="347"/>
      <c r="F18" s="247" t="e">
        <f t="shared" si="1"/>
        <v>#DIV/0!</v>
      </c>
      <c r="G18" s="248">
        <f>SUMIF('1.WS-Re-Exp'!$E$3:$E$431,Revenue!C18,'1.WS-Re-Exp'!$C$3:$C$431)</f>
        <v>0</v>
      </c>
    </row>
    <row r="19" spans="3:11">
      <c r="C19" s="129">
        <v>42222</v>
      </c>
      <c r="D19" s="1" t="s">
        <v>1298</v>
      </c>
      <c r="E19" s="348">
        <f>SUM(E12:E18)</f>
        <v>0</v>
      </c>
      <c r="F19" s="6" t="e">
        <f t="shared" si="1"/>
        <v>#DIV/0!</v>
      </c>
      <c r="G19" s="14">
        <f>SUM(G12:G18)</f>
        <v>0</v>
      </c>
    </row>
    <row r="20" spans="3:11">
      <c r="C20" s="125">
        <v>3</v>
      </c>
      <c r="D20" s="13" t="s">
        <v>634</v>
      </c>
      <c r="E20" s="131"/>
      <c r="G20" s="130"/>
    </row>
    <row r="21" spans="3:11">
      <c r="C21" s="129">
        <v>43010</v>
      </c>
      <c r="D21" s="6" t="s">
        <v>1291</v>
      </c>
      <c r="E21" s="131"/>
      <c r="G21" s="130">
        <f>SUMIF('1.WS-Re-Exp'!$E$3:$E$431,Revenue!C21,'1.WS-Re-Exp'!$C$3:$C$431)</f>
        <v>0</v>
      </c>
    </row>
    <row r="22" spans="3:11">
      <c r="C22" s="129">
        <v>43020</v>
      </c>
      <c r="D22" s="132" t="s">
        <v>7</v>
      </c>
      <c r="E22" s="131"/>
      <c r="G22" s="130">
        <f>SUMIF('1.WS-Re-Exp'!$E$3:$E$431,Revenue!C22,'1.WS-Re-Exp'!$C$3:$C$431)</f>
        <v>0</v>
      </c>
      <c r="H22" s="6">
        <v>3</v>
      </c>
    </row>
    <row r="23" spans="3:11">
      <c r="C23" s="129">
        <v>43030</v>
      </c>
      <c r="D23" s="6" t="s">
        <v>9</v>
      </c>
      <c r="E23" s="131"/>
      <c r="G23" s="130">
        <f>SUMIF('1.WS-Re-Exp'!$E$3:$E$431,Revenue!C23,'1.WS-Re-Exp'!$C$3:$C$431)</f>
        <v>0</v>
      </c>
    </row>
    <row r="24" spans="3:11">
      <c r="C24" s="129">
        <v>43040</v>
      </c>
      <c r="D24" s="6" t="s">
        <v>11</v>
      </c>
      <c r="E24" s="131"/>
      <c r="G24" s="130">
        <f>SUMIF('1.WS-Re-Exp'!$E$3:$E$431,Revenue!C24,'1.WS-Re-Exp'!$C$3:$C$431)</f>
        <v>0</v>
      </c>
    </row>
    <row r="25" spans="3:11">
      <c r="C25" s="129">
        <v>43050</v>
      </c>
      <c r="D25" s="6" t="s">
        <v>13</v>
      </c>
      <c r="E25" s="131"/>
      <c r="G25" s="130">
        <f>SUMIF('1.WS-Re-Exp'!$E$3:$E$431,Revenue!C25,'1.WS-Re-Exp'!$C$3:$C$431)</f>
        <v>0</v>
      </c>
    </row>
    <row r="26" spans="3:11" ht="18" customHeight="1">
      <c r="C26" s="129">
        <v>43060</v>
      </c>
      <c r="D26" s="6" t="s">
        <v>3</v>
      </c>
      <c r="E26" s="131"/>
      <c r="G26" s="130">
        <f>SUMIF('1.WS-Re-Exp'!$E$3:$E$431,Revenue!C26,'1.WS-Re-Exp'!$C$3:$C$431)</f>
        <v>0</v>
      </c>
    </row>
    <row r="27" spans="3:11" s="1" customFormat="1">
      <c r="C27" s="126">
        <v>43333</v>
      </c>
      <c r="D27" s="15" t="s">
        <v>650</v>
      </c>
      <c r="E27" s="250"/>
      <c r="F27" s="250"/>
      <c r="G27" s="14">
        <f>SUM(G21:G26)</f>
        <v>0</v>
      </c>
      <c r="J27" s="2"/>
    </row>
    <row r="28" spans="3:11">
      <c r="C28" s="125">
        <v>4</v>
      </c>
      <c r="D28" s="13" t="s">
        <v>697</v>
      </c>
      <c r="E28" s="247"/>
      <c r="F28" s="247"/>
      <c r="G28" s="133"/>
    </row>
    <row r="29" spans="3:11">
      <c r="C29" s="129">
        <v>44010</v>
      </c>
      <c r="D29" s="134" t="s">
        <v>638</v>
      </c>
      <c r="E29" s="260"/>
      <c r="F29" s="260"/>
      <c r="G29" s="135">
        <f>SUMIF('1.WS-Re-Exp'!$E$3:$E$431,Revenue!C29,'1.WS-Re-Exp'!$C$3:$C$431)</f>
        <v>0</v>
      </c>
      <c r="K29" s="12"/>
    </row>
    <row r="30" spans="3:11">
      <c r="C30" s="129">
        <v>44020</v>
      </c>
      <c r="D30" s="134" t="s">
        <v>639</v>
      </c>
      <c r="E30" s="260"/>
      <c r="F30" s="260"/>
      <c r="G30" s="135">
        <f>SUMIF('1.WS-Re-Exp'!$E$3:$E$431,Revenue!C30,'1.WS-Re-Exp'!$C$3:$C$431)</f>
        <v>0</v>
      </c>
      <c r="K30" s="12"/>
    </row>
    <row r="31" spans="3:11">
      <c r="C31" s="129">
        <v>44030</v>
      </c>
      <c r="D31" s="134" t="s">
        <v>640</v>
      </c>
      <c r="E31" s="260"/>
      <c r="F31" s="260"/>
      <c r="G31" s="135">
        <f>SUMIF('1.WS-Re-Exp'!$E$3:$E$431,Revenue!C31,'1.WS-Re-Exp'!$C$3:$C$431)</f>
        <v>0</v>
      </c>
      <c r="K31" s="12"/>
    </row>
    <row r="32" spans="3:11">
      <c r="C32" s="129">
        <v>44040</v>
      </c>
      <c r="D32" s="134" t="s">
        <v>641</v>
      </c>
      <c r="E32" s="260"/>
      <c r="F32" s="260"/>
      <c r="G32" s="135">
        <f>SUMIF('1.WS-Re-Exp'!$E$3:$E$431,Revenue!C32,'1.WS-Re-Exp'!$C$3:$C$431)</f>
        <v>0</v>
      </c>
      <c r="K32" s="12"/>
    </row>
    <row r="33" spans="3:11">
      <c r="C33" s="129">
        <v>44050</v>
      </c>
      <c r="D33" s="134" t="s">
        <v>642</v>
      </c>
      <c r="E33" s="260"/>
      <c r="F33" s="260"/>
      <c r="G33" s="135">
        <f>SUMIF('1.WS-Re-Exp'!$E$3:$E$431,Revenue!C33,'1.WS-Re-Exp'!$C$3:$C$431)</f>
        <v>0</v>
      </c>
      <c r="K33" s="12"/>
    </row>
    <row r="34" spans="3:11">
      <c r="C34" s="129">
        <v>44444</v>
      </c>
      <c r="D34" s="28" t="s">
        <v>676</v>
      </c>
      <c r="E34" s="260"/>
      <c r="F34" s="260"/>
      <c r="G34" s="29">
        <f>SUM(G29:G33)</f>
        <v>0</v>
      </c>
    </row>
    <row r="35" spans="3:11">
      <c r="C35" s="136">
        <v>5</v>
      </c>
      <c r="D35" s="13" t="s">
        <v>694</v>
      </c>
      <c r="E35" s="247"/>
      <c r="F35" s="247"/>
      <c r="G35" s="130"/>
    </row>
    <row r="36" spans="3:11">
      <c r="C36" s="129">
        <v>45010</v>
      </c>
      <c r="D36" s="134" t="s">
        <v>651</v>
      </c>
      <c r="E36" s="260"/>
      <c r="F36" s="260"/>
      <c r="G36" s="135">
        <f>SUM(G3,G12,G21,G29)</f>
        <v>0</v>
      </c>
      <c r="H36" s="6">
        <v>5</v>
      </c>
    </row>
    <row r="37" spans="3:11">
      <c r="C37" s="129">
        <v>45020</v>
      </c>
      <c r="D37" s="134" t="s">
        <v>652</v>
      </c>
      <c r="E37" s="260"/>
      <c r="F37" s="260"/>
      <c r="G37" s="135">
        <f>SUM(G4,G13)</f>
        <v>0</v>
      </c>
    </row>
    <row r="38" spans="3:11">
      <c r="C38" s="129">
        <v>45030</v>
      </c>
      <c r="D38" s="134" t="s">
        <v>647</v>
      </c>
      <c r="E38" s="260"/>
      <c r="F38" s="260"/>
      <c r="G38" s="135">
        <f>SUM(G5,G14,G31)</f>
        <v>0</v>
      </c>
    </row>
    <row r="39" spans="3:11">
      <c r="C39" s="129">
        <v>45040</v>
      </c>
      <c r="D39" s="134" t="s">
        <v>653</v>
      </c>
      <c r="E39" s="260"/>
      <c r="F39" s="260"/>
      <c r="G39" s="135">
        <f>SUM(G6,G15,G22,G30)</f>
        <v>0</v>
      </c>
    </row>
    <row r="40" spans="3:11">
      <c r="C40" s="129">
        <v>45050</v>
      </c>
      <c r="D40" s="134" t="s">
        <v>654</v>
      </c>
      <c r="E40" s="260"/>
      <c r="F40" s="260"/>
      <c r="G40" s="135">
        <f>SUM(G7,G16,G23,G32)</f>
        <v>0</v>
      </c>
    </row>
    <row r="41" spans="3:11">
      <c r="C41" s="129">
        <v>45060</v>
      </c>
      <c r="D41" s="134" t="s">
        <v>655</v>
      </c>
      <c r="E41" s="260"/>
      <c r="F41" s="260"/>
      <c r="G41" s="135">
        <f>SUM(G8,G17,G24,G33)</f>
        <v>0</v>
      </c>
    </row>
    <row r="42" spans="3:11">
      <c r="C42" s="129">
        <v>45070</v>
      </c>
      <c r="D42" s="6" t="s">
        <v>13</v>
      </c>
      <c r="E42" s="247"/>
      <c r="F42" s="247"/>
      <c r="G42" s="130">
        <f>SUM(G9,G18,G25)</f>
        <v>0</v>
      </c>
    </row>
    <row r="43" spans="3:11">
      <c r="C43" s="129">
        <v>45080</v>
      </c>
      <c r="D43" s="132" t="s">
        <v>3</v>
      </c>
      <c r="E43" s="131"/>
      <c r="G43" s="130">
        <f>G26</f>
        <v>0</v>
      </c>
    </row>
    <row r="44" spans="3:11">
      <c r="C44" s="129">
        <v>45090</v>
      </c>
      <c r="D44" s="15" t="s">
        <v>656</v>
      </c>
      <c r="E44" s="131"/>
      <c r="G44" s="14">
        <f>SUM(G36:G43)</f>
        <v>0</v>
      </c>
    </row>
    <row r="45" spans="3:11" s="1" customFormat="1">
      <c r="C45" s="129">
        <v>45100</v>
      </c>
      <c r="D45" s="6" t="s">
        <v>15</v>
      </c>
      <c r="E45" s="3"/>
      <c r="G45" s="14">
        <f>SUMIF('1.WS-Re-Exp'!$E$3:$E$431,Revenue!C45,'1.WS-Re-Exp'!$C$3:$C$431)</f>
        <v>0</v>
      </c>
      <c r="J45" s="2"/>
    </row>
    <row r="46" spans="3:11">
      <c r="C46" s="129">
        <v>45110</v>
      </c>
      <c r="D46" s="6" t="s">
        <v>17</v>
      </c>
      <c r="E46" s="131"/>
      <c r="G46" s="130">
        <f>SUMIF('1.WS-Re-Exp'!$E$3:$E$431,Revenue!C46,'1.WS-Re-Exp'!$C$3:$C$431)</f>
        <v>0</v>
      </c>
    </row>
    <row r="47" spans="3:11">
      <c r="C47" s="129">
        <v>45555</v>
      </c>
      <c r="D47" s="1" t="s">
        <v>657</v>
      </c>
      <c r="E47" s="131"/>
      <c r="G47" s="14">
        <f>SUM(G44:G46)</f>
        <v>0</v>
      </c>
    </row>
    <row r="48" spans="3:11">
      <c r="C48" s="136">
        <v>6</v>
      </c>
      <c r="D48" s="137" t="s">
        <v>658</v>
      </c>
      <c r="E48" s="131"/>
      <c r="G48" s="130"/>
    </row>
    <row r="49" spans="3:7">
      <c r="C49" s="129">
        <v>46010</v>
      </c>
      <c r="D49" s="6" t="s">
        <v>643</v>
      </c>
      <c r="E49" s="131"/>
      <c r="G49" s="130">
        <f>SUMIF('1.WS-Re-Exp'!$E$3:$E$431,Revenue!C49,'1.WS-Re-Exp'!$C$3:$C$431)</f>
        <v>0</v>
      </c>
    </row>
    <row r="50" spans="3:7">
      <c r="C50" s="129">
        <v>46020</v>
      </c>
      <c r="D50" s="6" t="s">
        <v>644</v>
      </c>
      <c r="E50" s="131"/>
      <c r="G50" s="130">
        <f>SUMIF('1.WS-Re-Exp'!$E$3:$E$431,Revenue!C50,'1.WS-Re-Exp'!$C$3:$C$431)</f>
        <v>0</v>
      </c>
    </row>
    <row r="51" spans="3:7">
      <c r="C51" s="129">
        <v>46030</v>
      </c>
      <c r="D51" s="6" t="s">
        <v>645</v>
      </c>
      <c r="E51" s="131"/>
      <c r="G51" s="130">
        <f>SUMIF('1.WS-Re-Exp'!$E$3:$E$431,Revenue!C51,'1.WS-Re-Exp'!$C$3:$C$431)</f>
        <v>0</v>
      </c>
    </row>
    <row r="52" spans="3:7" ht="25.2" thickBot="1">
      <c r="C52" s="129" t="s">
        <v>678</v>
      </c>
      <c r="D52" s="1" t="s">
        <v>646</v>
      </c>
      <c r="G52" s="16">
        <f>SUM(G47,G49:G51)</f>
        <v>0</v>
      </c>
    </row>
    <row r="53" spans="3:7" ht="25.2" thickBot="1">
      <c r="C53" s="138"/>
      <c r="D53" s="139"/>
      <c r="E53" s="139"/>
      <c r="F53" s="139"/>
      <c r="G53" s="140"/>
    </row>
    <row r="55" spans="3:7">
      <c r="E55" s="1" t="s">
        <v>698</v>
      </c>
    </row>
    <row r="56" spans="3:7">
      <c r="E56" s="6" t="s">
        <v>699</v>
      </c>
    </row>
  </sheetData>
  <mergeCells count="1">
    <mergeCell ref="E1:G1"/>
  </mergeCells>
  <pageMargins left="0.98425196850393704" right="0.15748031496062992" top="0.55118110236220474" bottom="0.55118110236220474" header="0.31496062992125984" footer="0.31496062992125984"/>
  <pageSetup paperSize="9" scale="65" orientation="portrait" verticalDpi="300" r:id="rId1"/>
  <headerFooter>
    <oddFooter xml:space="preserve">&amp;L
&amp;14Revenue&amp;R
&amp;12 3&amp;11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43"/>
  <sheetViews>
    <sheetView zoomScaleNormal="100" workbookViewId="0">
      <selection activeCell="F3" sqref="F3"/>
    </sheetView>
  </sheetViews>
  <sheetFormatPr defaultColWidth="9" defaultRowHeight="24.6"/>
  <cols>
    <col min="1" max="1" width="3.5546875" style="6" customWidth="1"/>
    <col min="2" max="2" width="4.5546875" style="6" customWidth="1"/>
    <col min="3" max="3" width="11.5546875" style="141" bestFit="1" customWidth="1"/>
    <col min="4" max="4" width="46.44140625" style="6" bestFit="1" customWidth="1"/>
    <col min="5" max="5" width="20" style="6" customWidth="1"/>
    <col min="6" max="6" width="13" style="6" customWidth="1"/>
    <col min="7" max="7" width="13.109375" style="6" hidden="1" customWidth="1"/>
    <col min="8" max="8" width="13.21875" style="6" bestFit="1" customWidth="1"/>
    <col min="9" max="16384" width="9" style="6"/>
  </cols>
  <sheetData>
    <row r="1" spans="3:6" ht="30">
      <c r="C1" s="556" t="s">
        <v>734</v>
      </c>
      <c r="D1" s="557"/>
      <c r="E1" s="545" t="s">
        <v>1244</v>
      </c>
    </row>
    <row r="2" spans="3:6" s="77" customFormat="1">
      <c r="C2" s="269">
        <v>1</v>
      </c>
      <c r="D2" s="30" t="s">
        <v>609</v>
      </c>
      <c r="E2" s="33" t="s">
        <v>635</v>
      </c>
    </row>
    <row r="3" spans="3:6">
      <c r="C3" s="262">
        <v>51010</v>
      </c>
      <c r="D3" s="8" t="s">
        <v>216</v>
      </c>
      <c r="E3" s="263">
        <f>SUMIF('1.WS-Re-Exp'!$E$3:$E$431,Expense!C3,'1.WS-Re-Exp'!$C$3:$C$431)</f>
        <v>0</v>
      </c>
    </row>
    <row r="4" spans="3:6">
      <c r="C4" s="262">
        <v>51020</v>
      </c>
      <c r="D4" s="8" t="s">
        <v>218</v>
      </c>
      <c r="E4" s="263">
        <f>SUMIF('1.WS-Re-Exp'!$E$3:$E$431,Expense!C4,'1.WS-Re-Exp'!$C$3:$C$431)</f>
        <v>0</v>
      </c>
    </row>
    <row r="5" spans="3:6">
      <c r="C5" s="262">
        <v>51030</v>
      </c>
      <c r="D5" s="8" t="s">
        <v>614</v>
      </c>
      <c r="E5" s="263">
        <f>SUMIF('1.WS-Re-Exp'!$E$3:$E$431,Expense!C5,'1.WS-Re-Exp'!$C$3:$C$431)</f>
        <v>0</v>
      </c>
    </row>
    <row r="6" spans="3:6">
      <c r="C6" s="262">
        <v>51040</v>
      </c>
      <c r="D6" s="8" t="s">
        <v>615</v>
      </c>
      <c r="E6" s="263">
        <f>SUMIF('1.WS-Re-Exp'!$E$3:$E$431,Expense!C6,'1.WS-Re-Exp'!$C$3:$C$431)</f>
        <v>0</v>
      </c>
    </row>
    <row r="7" spans="3:6">
      <c r="C7" s="262">
        <v>51050</v>
      </c>
      <c r="D7" s="8" t="s">
        <v>221</v>
      </c>
      <c r="E7" s="263">
        <f>SUMIF('1.WS-Re-Exp'!$E$3:$E$431,Expense!C7,'1.WS-Re-Exp'!$C$3:$C$431)</f>
        <v>0</v>
      </c>
    </row>
    <row r="8" spans="3:6">
      <c r="C8" s="262">
        <v>51060</v>
      </c>
      <c r="D8" s="8" t="s">
        <v>616</v>
      </c>
      <c r="E8" s="263">
        <f>SUMIF('1.WS-Re-Exp'!$E$3:$E$431,Expense!C8,'1.WS-Re-Exp'!$C$3:$C$431)</f>
        <v>0</v>
      </c>
    </row>
    <row r="9" spans="3:6">
      <c r="C9" s="262">
        <v>51070</v>
      </c>
      <c r="D9" s="8" t="s">
        <v>617</v>
      </c>
      <c r="E9" s="263">
        <f>SUMIF('1.WS-Re-Exp'!$E$3:$E$431,Expense!C9,'1.WS-Re-Exp'!$C$3:$C$431)</f>
        <v>0</v>
      </c>
    </row>
    <row r="10" spans="3:6">
      <c r="C10" s="262">
        <v>51080</v>
      </c>
      <c r="D10" s="8" t="s">
        <v>618</v>
      </c>
      <c r="E10" s="263">
        <f>SUMIF('1.WS-Re-Exp'!$E$3:$E$431,Expense!C10,'1.WS-Re-Exp'!$C$3:$C$431)</f>
        <v>0</v>
      </c>
    </row>
    <row r="11" spans="3:6">
      <c r="C11" s="262">
        <v>51090</v>
      </c>
      <c r="D11" s="8" t="s">
        <v>357</v>
      </c>
      <c r="E11" s="35">
        <f>SUMIF('1.WS-Re-Exp'!$E$3:$E$431,Expense!C11,'1.WS-Re-Exp'!$C$3:$C$431)</f>
        <v>0</v>
      </c>
    </row>
    <row r="12" spans="3:6">
      <c r="C12" s="262">
        <v>51100</v>
      </c>
      <c r="D12" s="8" t="s">
        <v>619</v>
      </c>
      <c r="E12" s="35">
        <f>SUMIF('1.WS-Re-Exp'!$E$3:$E$431,Expense!C12,'1.WS-Re-Exp'!$C$3:$C$431)</f>
        <v>0</v>
      </c>
    </row>
    <row r="13" spans="3:6">
      <c r="C13" s="262">
        <v>51110</v>
      </c>
      <c r="D13" s="8" t="s">
        <v>620</v>
      </c>
      <c r="E13" s="35">
        <f>SUMIF('1.WS-Re-Exp'!$E$3:$E$431,Expense!C13,'1.WS-Re-Exp'!$C$3:$C$431)</f>
        <v>0</v>
      </c>
    </row>
    <row r="14" spans="3:6">
      <c r="C14" s="262">
        <v>51120</v>
      </c>
      <c r="D14" s="8" t="s">
        <v>621</v>
      </c>
      <c r="E14" s="35">
        <f>SUMIF('1.WS-Re-Exp'!$E$3:$E$431,Expense!C14,'1.WS-Re-Exp'!$C$3:$C$431)</f>
        <v>0</v>
      </c>
    </row>
    <row r="15" spans="3:6">
      <c r="C15" s="262">
        <v>51130</v>
      </c>
      <c r="D15" s="8" t="s">
        <v>622</v>
      </c>
      <c r="E15" s="35">
        <f>SUMIF('1.WS-Re-Exp'!$E$3:$E$431,Expense!C15,'1.WS-Re-Exp'!$C$3:$C$431)</f>
        <v>0</v>
      </c>
      <c r="F15" s="511"/>
    </row>
    <row r="16" spans="3:6">
      <c r="C16" s="262">
        <v>51140</v>
      </c>
      <c r="D16" s="8" t="s">
        <v>623</v>
      </c>
      <c r="E16" s="35">
        <f>SUMIF('1.WS-Re-Exp'!$E$3:$E$431,Expense!C16,'1.WS-Re-Exp'!$C$3:$C$431)</f>
        <v>0</v>
      </c>
    </row>
    <row r="17" spans="2:5">
      <c r="C17" s="264">
        <v>51111</v>
      </c>
      <c r="D17" s="32" t="s">
        <v>636</v>
      </c>
      <c r="E17" s="37">
        <f>SUM(E3:E16)</f>
        <v>0</v>
      </c>
    </row>
    <row r="18" spans="2:5">
      <c r="C18" s="34">
        <v>2</v>
      </c>
      <c r="D18" s="31" t="s">
        <v>608</v>
      </c>
      <c r="E18" s="37"/>
    </row>
    <row r="19" spans="2:5">
      <c r="B19" s="1"/>
      <c r="C19" s="262">
        <v>52010</v>
      </c>
      <c r="D19" s="8" t="s">
        <v>26</v>
      </c>
      <c r="E19" s="35">
        <f>SUMIF('1.WS-Re-Exp'!$E$3:$E$431,Expense!C19,'1.WS-Re-Exp'!$C$3:$C$431)</f>
        <v>0</v>
      </c>
    </row>
    <row r="20" spans="2:5">
      <c r="C20" s="262">
        <v>52020</v>
      </c>
      <c r="D20" s="8" t="s">
        <v>624</v>
      </c>
      <c r="E20" s="35">
        <f>SUMIF('1.WS-Re-Exp'!$E$3:$E$431,Expense!C20,'1.WS-Re-Exp'!$C$3:$C$431)</f>
        <v>0</v>
      </c>
    </row>
    <row r="21" spans="2:5">
      <c r="C21" s="262">
        <v>52030</v>
      </c>
      <c r="D21" s="8" t="s">
        <v>28</v>
      </c>
      <c r="E21" s="35">
        <f>SUMIF('1.WS-Re-Exp'!$E$3:$E$431,Expense!C21,'1.WS-Re-Exp'!$C$3:$C$431)</f>
        <v>0</v>
      </c>
    </row>
    <row r="22" spans="2:5">
      <c r="C22" s="262">
        <v>52040</v>
      </c>
      <c r="D22" s="8" t="s">
        <v>625</v>
      </c>
      <c r="E22" s="35">
        <f>SUMIF('1.WS-Re-Exp'!$E$3:$E$431,Expense!C22,'1.WS-Re-Exp'!$C$3:$C$431)</f>
        <v>0</v>
      </c>
    </row>
    <row r="23" spans="2:5">
      <c r="C23" s="265">
        <v>52050</v>
      </c>
      <c r="D23" s="32" t="s">
        <v>626</v>
      </c>
      <c r="E23" s="37">
        <f>SUM(E19:E22)</f>
        <v>0</v>
      </c>
    </row>
    <row r="24" spans="2:5">
      <c r="C24" s="262">
        <v>52060</v>
      </c>
      <c r="D24" s="8" t="s">
        <v>627</v>
      </c>
      <c r="E24" s="35">
        <f>SUMIF('1.WS-Re-Exp'!$E$3:$E$431,Expense!C24,'1.WS-Re-Exp'!$C$3:$C$431)</f>
        <v>0</v>
      </c>
    </row>
    <row r="25" spans="2:5">
      <c r="C25" s="262">
        <v>52070</v>
      </c>
      <c r="D25" s="8" t="s">
        <v>628</v>
      </c>
      <c r="E25" s="35">
        <f>SUMIF('1.WS-Re-Exp'!$E$3:$E$431,Expense!C25,'1.WS-Re-Exp'!$C$3:$C$431)</f>
        <v>0</v>
      </c>
    </row>
    <row r="26" spans="2:5">
      <c r="C26" s="262">
        <v>52080</v>
      </c>
      <c r="D26" s="8" t="s">
        <v>659</v>
      </c>
      <c r="E26" s="35">
        <f>SUMIF('1.WS-Re-Exp'!$E$3:$E$431,Expense!C26,'1.WS-Re-Exp'!$C$3:$C$431)</f>
        <v>0</v>
      </c>
    </row>
    <row r="27" spans="2:5">
      <c r="C27" s="262">
        <v>52090</v>
      </c>
      <c r="D27" s="8" t="s">
        <v>660</v>
      </c>
      <c r="E27" s="35">
        <f>SUMIF('1.WS-Re-Exp'!$E$3:$E$431,Expense!C27,'1.WS-Re-Exp'!$C$3:$C$431)</f>
        <v>0</v>
      </c>
    </row>
    <row r="28" spans="2:5">
      <c r="C28" s="262">
        <v>52100</v>
      </c>
      <c r="D28" s="8" t="s">
        <v>633</v>
      </c>
      <c r="E28" s="266">
        <f>SUMIF('1.WS-Re-Exp'!$E$3:$E$431,Expense!C28,'1.WS-Re-Exp'!$C$3:$C$431)</f>
        <v>0</v>
      </c>
    </row>
    <row r="29" spans="2:5" s="1" customFormat="1">
      <c r="C29" s="36">
        <v>52222</v>
      </c>
      <c r="D29" s="32" t="s">
        <v>637</v>
      </c>
      <c r="E29" s="37">
        <f>SUM(E23,E24,E25,E26,E27,E28)</f>
        <v>0</v>
      </c>
    </row>
    <row r="30" spans="2:5" s="1" customFormat="1">
      <c r="C30" s="34">
        <v>3</v>
      </c>
      <c r="D30" s="31" t="s">
        <v>634</v>
      </c>
      <c r="E30" s="37"/>
    </row>
    <row r="31" spans="2:5">
      <c r="C31" s="262">
        <v>53010</v>
      </c>
      <c r="D31" s="8" t="s">
        <v>632</v>
      </c>
      <c r="E31" s="35">
        <f>SUMIF('1.WS-Re-Exp'!$E$3:$E$431,Expense!C31,'1.WS-Re-Exp'!$C$3:$C$431)</f>
        <v>0</v>
      </c>
    </row>
    <row r="32" spans="2:5">
      <c r="C32" s="262">
        <v>53020</v>
      </c>
      <c r="D32" s="8" t="s">
        <v>629</v>
      </c>
      <c r="E32" s="35">
        <f>SUMIF('1.WS-Re-Exp'!$E$3:$E$431,Expense!C32,'1.WS-Re-Exp'!$C$3:$C$431)</f>
        <v>0</v>
      </c>
    </row>
    <row r="33" spans="3:8">
      <c r="C33" s="262">
        <v>53030</v>
      </c>
      <c r="D33" s="8" t="s">
        <v>630</v>
      </c>
      <c r="E33" s="35">
        <f>SUMIF('1.WS-Re-Exp'!$E$3:$E$431,Expense!C33,'1.WS-Re-Exp'!$C$3:$C$431)</f>
        <v>0</v>
      </c>
    </row>
    <row r="34" spans="3:8">
      <c r="C34" s="262">
        <v>53040</v>
      </c>
      <c r="D34" s="8" t="s">
        <v>648</v>
      </c>
      <c r="E34" s="35">
        <f>SUMIF('1.WS-Re-Exp'!$E$3:$E$431,Expense!C34,'1.WS-Re-Exp'!$C$3:$C$431)</f>
        <v>0</v>
      </c>
    </row>
    <row r="35" spans="3:8">
      <c r="C35" s="262">
        <v>53050</v>
      </c>
      <c r="D35" s="11" t="s">
        <v>649</v>
      </c>
      <c r="E35" s="35">
        <f>SUMIF('1.WS-Re-Exp'!$E$3:$E$431,Expense!C35,'1.WS-Re-Exp'!$C$3:$C$431)</f>
        <v>0</v>
      </c>
    </row>
    <row r="36" spans="3:8">
      <c r="C36" s="262">
        <v>53060</v>
      </c>
      <c r="D36" s="8" t="s">
        <v>631</v>
      </c>
      <c r="E36" s="35">
        <f>SUMIF('1.WS-Re-Exp'!$E$3:$E$431,Expense!C36,'1.WS-Re-Exp'!$C$3:$C$431)</f>
        <v>0</v>
      </c>
    </row>
    <row r="37" spans="3:8">
      <c r="C37" s="262" t="s">
        <v>679</v>
      </c>
      <c r="D37" s="32" t="s">
        <v>675</v>
      </c>
      <c r="E37" s="37">
        <f>SUM(E17,E29,E31:E36)</f>
        <v>0</v>
      </c>
      <c r="G37" s="12"/>
    </row>
    <row r="38" spans="3:8" s="1" customFormat="1">
      <c r="C38" s="36">
        <v>61000</v>
      </c>
      <c r="D38" s="32" t="s">
        <v>680</v>
      </c>
      <c r="E38" s="38">
        <f>Revenue!G52-Expense!E37</f>
        <v>0</v>
      </c>
      <c r="G38" s="2"/>
      <c r="H38" s="2"/>
    </row>
    <row r="39" spans="3:8" s="1" customFormat="1">
      <c r="C39" s="36">
        <v>62000</v>
      </c>
      <c r="D39" s="32" t="s">
        <v>725</v>
      </c>
      <c r="E39" s="38">
        <f>Revenue!G47-Expense!E37+E32+E33+E36</f>
        <v>0</v>
      </c>
      <c r="G39" s="2"/>
    </row>
    <row r="40" spans="3:8" ht="25.2" thickBot="1">
      <c r="C40" s="270"/>
      <c r="D40" s="267"/>
      <c r="E40" s="268"/>
    </row>
    <row r="41" spans="3:8">
      <c r="D41" s="1"/>
      <c r="G41" s="6" t="b">
        <f>E39=Planfin2563!G36</f>
        <v>1</v>
      </c>
    </row>
    <row r="42" spans="3:8">
      <c r="D42" s="12"/>
      <c r="E42" s="1" t="s">
        <v>698</v>
      </c>
    </row>
    <row r="43" spans="3:8">
      <c r="E43" s="6" t="s">
        <v>699</v>
      </c>
    </row>
  </sheetData>
  <mergeCells count="1">
    <mergeCell ref="C1:D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300" verticalDpi="300" r:id="rId1"/>
  <headerFooter>
    <oddFooter>&amp;L
EXPENSE&amp;R
&amp;12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21"/>
  <sheetViews>
    <sheetView zoomScale="110" zoomScaleNormal="110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D7" sqref="D7"/>
    </sheetView>
  </sheetViews>
  <sheetFormatPr defaultColWidth="9.109375" defaultRowHeight="24.6"/>
  <cols>
    <col min="1" max="1" width="14.6640625" style="536" customWidth="1"/>
    <col min="2" max="2" width="56.21875" style="114" customWidth="1"/>
    <col min="3" max="3" width="16.5546875" style="333" customWidth="1"/>
    <col min="4" max="4" width="31.77734375" style="111" customWidth="1"/>
    <col min="5" max="5" width="18" style="111" bestFit="1" customWidth="1"/>
    <col min="6" max="6" width="16.6640625" style="111" bestFit="1" customWidth="1"/>
    <col min="7" max="7" width="18" style="111" customWidth="1"/>
    <col min="8" max="8" width="17.6640625" style="111" bestFit="1" customWidth="1"/>
    <col min="9" max="9" width="19.44140625" style="111" customWidth="1"/>
    <col min="10" max="10" width="25.5546875" style="111" customWidth="1"/>
    <col min="11" max="11" width="15.6640625" style="111" bestFit="1" customWidth="1"/>
    <col min="12" max="12" width="14.88671875" style="111" customWidth="1"/>
    <col min="13" max="13" width="17.6640625" style="111" bestFit="1" customWidth="1"/>
    <col min="14" max="14" width="22.6640625" style="111" customWidth="1"/>
    <col min="15" max="15" width="20.33203125" style="111" customWidth="1"/>
    <col min="16" max="16" width="19.88671875" style="111" customWidth="1"/>
    <col min="17" max="17" width="23" style="111" customWidth="1"/>
    <col min="18" max="18" width="13.5546875" style="111" customWidth="1"/>
    <col min="19" max="19" width="52" style="111" customWidth="1"/>
    <col min="20" max="23" width="9.109375" style="111"/>
    <col min="24" max="24" width="6.44140625" style="311" hidden="1" customWidth="1"/>
    <col min="25" max="25" width="11.88671875" style="311" hidden="1" customWidth="1"/>
    <col min="26" max="26" width="12.44140625" style="311" hidden="1" customWidth="1"/>
    <col min="27" max="27" width="14" style="311" hidden="1" customWidth="1"/>
    <col min="28" max="28" width="72.44140625" style="311" hidden="1" customWidth="1"/>
    <col min="29" max="29" width="9.109375" style="111" hidden="1" customWidth="1"/>
    <col min="30" max="16384" width="9.109375" style="111"/>
  </cols>
  <sheetData>
    <row r="1" spans="1:28">
      <c r="A1" s="523" t="s">
        <v>2372</v>
      </c>
      <c r="B1" s="460" t="s">
        <v>2373</v>
      </c>
      <c r="C1" s="461" t="s">
        <v>2374</v>
      </c>
    </row>
    <row r="2" spans="1:28" ht="42">
      <c r="A2" s="329" t="s">
        <v>1091</v>
      </c>
      <c r="B2" s="330" t="s">
        <v>657</v>
      </c>
      <c r="C2" s="334">
        <f>SUM(Planfin2563!G34)</f>
        <v>0</v>
      </c>
      <c r="D2" s="331"/>
      <c r="X2" s="73"/>
      <c r="Y2" s="312" t="s">
        <v>1121</v>
      </c>
      <c r="Z2" s="313" t="s">
        <v>1129</v>
      </c>
      <c r="AA2" s="313" t="s">
        <v>1130</v>
      </c>
      <c r="AB2" s="558"/>
    </row>
    <row r="3" spans="1:28" ht="25.2" thickBot="1">
      <c r="A3" s="329" t="s">
        <v>1102</v>
      </c>
      <c r="B3" s="330" t="s">
        <v>1096</v>
      </c>
      <c r="C3" s="334">
        <f>SUM(Planfin2563!G35)</f>
        <v>0</v>
      </c>
      <c r="D3" s="331"/>
      <c r="X3" s="74"/>
      <c r="Y3" s="74"/>
      <c r="Z3" s="314" t="s">
        <v>1122</v>
      </c>
      <c r="AA3" s="74"/>
      <c r="AB3" s="559"/>
    </row>
    <row r="4" spans="1:28" ht="50.4" thickTop="1" thickBot="1">
      <c r="A4" s="329" t="s">
        <v>1093</v>
      </c>
      <c r="B4" s="330" t="s">
        <v>1307</v>
      </c>
      <c r="C4" s="335">
        <f>SUM(C2-C3)</f>
        <v>0</v>
      </c>
      <c r="D4" s="331"/>
      <c r="X4" s="315">
        <v>1</v>
      </c>
      <c r="Y4" s="315" t="s">
        <v>1123</v>
      </c>
      <c r="Z4" s="315" t="s">
        <v>1124</v>
      </c>
      <c r="AA4" s="315" t="s">
        <v>1100</v>
      </c>
      <c r="AB4" s="316" t="s">
        <v>1125</v>
      </c>
    </row>
    <row r="5" spans="1:28" ht="25.2" thickBot="1">
      <c r="A5" s="329" t="s">
        <v>1094</v>
      </c>
      <c r="B5" s="330" t="s">
        <v>682</v>
      </c>
      <c r="C5" s="336" t="str">
        <f>IF(C4&gt;0,"เกินดุล",IF(C4=0,"สมดุล","ขาดดุล"))</f>
        <v>สมดุล</v>
      </c>
      <c r="D5" s="331"/>
      <c r="X5" s="317">
        <v>2</v>
      </c>
      <c r="Y5" s="317" t="s">
        <v>1123</v>
      </c>
      <c r="Z5" s="317" t="s">
        <v>1124</v>
      </c>
      <c r="AA5" s="318" t="s">
        <v>1101</v>
      </c>
      <c r="AB5" s="319" t="s">
        <v>1126</v>
      </c>
    </row>
    <row r="6" spans="1:28" ht="25.2" thickBot="1">
      <c r="A6" s="329" t="s">
        <v>1103</v>
      </c>
      <c r="B6" s="330" t="s">
        <v>1097</v>
      </c>
      <c r="C6" s="335">
        <f>IF(C4&lt;=0,0,ROUNDUP((C4*20%),2))</f>
        <v>0</v>
      </c>
      <c r="D6" s="331"/>
      <c r="X6" s="320">
        <v>3</v>
      </c>
      <c r="Y6" s="320" t="s">
        <v>1123</v>
      </c>
      <c r="Z6" s="320" t="s">
        <v>1131</v>
      </c>
      <c r="AA6" s="320" t="s">
        <v>1100</v>
      </c>
      <c r="AB6" s="321" t="s">
        <v>1133</v>
      </c>
    </row>
    <row r="7" spans="1:28" ht="25.2" thickBot="1">
      <c r="A7" s="329" t="s">
        <v>1090</v>
      </c>
      <c r="B7" s="330" t="s">
        <v>1245</v>
      </c>
      <c r="C7" s="335">
        <f>SUM(Planfin2563!C91)</f>
        <v>0</v>
      </c>
      <c r="D7" s="331"/>
      <c r="X7" s="322">
        <v>4</v>
      </c>
      <c r="Y7" s="322" t="s">
        <v>1123</v>
      </c>
      <c r="Z7" s="322" t="s">
        <v>1131</v>
      </c>
      <c r="AA7" s="323" t="s">
        <v>1101</v>
      </c>
      <c r="AB7" s="324" t="s">
        <v>1137</v>
      </c>
    </row>
    <row r="8" spans="1:28" ht="49.8" thickBot="1">
      <c r="A8" s="329" t="s">
        <v>1312</v>
      </c>
      <c r="B8" s="330" t="s">
        <v>2517</v>
      </c>
      <c r="C8" s="335">
        <f>IF(C4=0,0,(C7/C4)*100)</f>
        <v>0</v>
      </c>
      <c r="D8" s="331"/>
      <c r="X8" s="325">
        <v>5</v>
      </c>
      <c r="Y8" s="326" t="s">
        <v>1101</v>
      </c>
      <c r="Z8" s="326" t="s">
        <v>1132</v>
      </c>
      <c r="AA8" s="325" t="s">
        <v>1100</v>
      </c>
      <c r="AB8" s="327" t="s">
        <v>1127</v>
      </c>
    </row>
    <row r="9" spans="1:28" ht="25.2" thickBot="1">
      <c r="A9" s="329" t="s">
        <v>1313</v>
      </c>
      <c r="B9" s="330" t="s">
        <v>1318</v>
      </c>
      <c r="C9" s="335">
        <f>C6-C7</f>
        <v>0</v>
      </c>
      <c r="D9" s="331"/>
      <c r="X9" s="322">
        <v>6</v>
      </c>
      <c r="Y9" s="323" t="s">
        <v>1101</v>
      </c>
      <c r="Z9" s="323" t="s">
        <v>1132</v>
      </c>
      <c r="AA9" s="323" t="s">
        <v>1128</v>
      </c>
      <c r="AB9" s="324" t="s">
        <v>1136</v>
      </c>
    </row>
    <row r="10" spans="1:28" ht="20.399999999999999" customHeight="1" thickBot="1">
      <c r="A10" s="329"/>
      <c r="B10" s="330" t="s">
        <v>1319</v>
      </c>
      <c r="C10" s="337" t="str">
        <f>IF(C9&gt;=0,"ไม่เกิน","เกิน")</f>
        <v>ไม่เกิน</v>
      </c>
      <c r="D10" s="331"/>
      <c r="X10" s="322"/>
      <c r="Y10" s="323"/>
      <c r="Z10" s="323"/>
      <c r="AA10" s="323"/>
      <c r="AB10" s="324"/>
    </row>
    <row r="11" spans="1:28" ht="23.4" customHeight="1" thickBot="1">
      <c r="A11" s="329" t="s">
        <v>1104</v>
      </c>
      <c r="B11" s="330" t="s">
        <v>1314</v>
      </c>
      <c r="C11" s="335">
        <f>SUM(Planfin2563!F42)</f>
        <v>0</v>
      </c>
      <c r="D11" s="331"/>
      <c r="X11" s="320">
        <v>7</v>
      </c>
      <c r="Y11" s="328" t="s">
        <v>1101</v>
      </c>
      <c r="Z11" s="328" t="s">
        <v>1128</v>
      </c>
      <c r="AA11" s="320" t="s">
        <v>1100</v>
      </c>
      <c r="AB11" s="321" t="s">
        <v>1134</v>
      </c>
    </row>
    <row r="12" spans="1:28">
      <c r="A12" s="329" t="s">
        <v>1105</v>
      </c>
      <c r="B12" s="330" t="s">
        <v>1315</v>
      </c>
      <c r="C12" s="335">
        <f>SUM(Planfin2563!F43:F44)</f>
        <v>0</v>
      </c>
      <c r="D12" s="331"/>
      <c r="X12" s="322">
        <v>8</v>
      </c>
      <c r="Y12" s="323" t="s">
        <v>1101</v>
      </c>
      <c r="Z12" s="323" t="s">
        <v>1128</v>
      </c>
      <c r="AA12" s="323" t="s">
        <v>1101</v>
      </c>
      <c r="AB12" s="324" t="s">
        <v>1135</v>
      </c>
    </row>
    <row r="13" spans="1:28">
      <c r="A13" s="329" t="s">
        <v>1106</v>
      </c>
      <c r="B13" s="330" t="s">
        <v>1098</v>
      </c>
      <c r="C13" s="335">
        <f>SUM(C3/12)</f>
        <v>0</v>
      </c>
      <c r="D13" s="331"/>
    </row>
    <row r="14" spans="1:28">
      <c r="A14" s="329" t="s">
        <v>1107</v>
      </c>
      <c r="B14" s="330" t="s">
        <v>1316</v>
      </c>
      <c r="C14" s="335">
        <f>IFERROR(SUM(C11/C13),0)</f>
        <v>0</v>
      </c>
      <c r="D14" s="331"/>
    </row>
    <row r="15" spans="1:28" ht="21.6" customHeight="1">
      <c r="A15" s="533" t="s">
        <v>2515</v>
      </c>
      <c r="B15" s="330" t="s">
        <v>1311</v>
      </c>
      <c r="C15" s="524">
        <f>SUM(C11-C9)</f>
        <v>0</v>
      </c>
      <c r="D15" s="331"/>
    </row>
    <row r="16" spans="1:28" ht="48" customHeight="1">
      <c r="A16" s="329" t="s">
        <v>1153</v>
      </c>
      <c r="B16" s="330" t="s">
        <v>1317</v>
      </c>
      <c r="C16" s="335">
        <f>IFERROR(SUM(C15/C13),0)</f>
        <v>0</v>
      </c>
      <c r="D16" s="331" t="s">
        <v>1154</v>
      </c>
    </row>
    <row r="17" spans="1:4" ht="73.8">
      <c r="A17" s="329" t="s">
        <v>1324</v>
      </c>
      <c r="B17" s="330" t="s">
        <v>1320</v>
      </c>
      <c r="C17" s="338" t="str">
        <f>IF(C4&gt;=0, "Normal", "Risk")</f>
        <v>Normal</v>
      </c>
      <c r="D17" s="331"/>
    </row>
    <row r="18" spans="1:4" ht="47.4" customHeight="1">
      <c r="A18" s="329" t="s">
        <v>1108</v>
      </c>
      <c r="B18" s="330" t="s">
        <v>1321</v>
      </c>
      <c r="C18" s="338" t="str">
        <f>IF(C9&gt;=0, "Normal", "Risk")</f>
        <v>Normal</v>
      </c>
      <c r="D18" s="331"/>
    </row>
    <row r="19" spans="1:4" ht="42.6" customHeight="1">
      <c r="A19" s="329" t="s">
        <v>1325</v>
      </c>
      <c r="B19" s="330" t="s">
        <v>1323</v>
      </c>
      <c r="C19" s="338" t="str">
        <f>IF(C16&gt;1, "Normal", "Risk")</f>
        <v>Risk</v>
      </c>
      <c r="D19" s="331"/>
    </row>
    <row r="20" spans="1:4">
      <c r="A20" s="534"/>
      <c r="B20" s="329" t="s">
        <v>1099</v>
      </c>
      <c r="C20" s="340">
        <f>IF(AND(C17="Normal",C18="Normal",C19="Normal"),1,IF(AND(C17="Normal",C18="Normal",C19="Risk"),2,IF(AND(C17="Normal",C18="Risk",C19="Normal"),3,IF(AND(C17="Normal",C18="Risk",C19="Risk"),4,IF(AND(C17="Risk",C18="Normal",C19="Normal"),5,IF(AND(C17="Risk",C18="Normal",C19="Risk"),6,IF(AND(C17="Risk",C18="Risk",C19="Normal"),7,IF(AND(C17="Risk",C18="Risk",C19="Risk"),8,"Unknows"))))))))</f>
        <v>2</v>
      </c>
      <c r="D20" s="331"/>
    </row>
    <row r="21" spans="1:4" ht="24" customHeight="1">
      <c r="A21" s="535"/>
      <c r="B21" s="484" t="s">
        <v>1109</v>
      </c>
      <c r="C21" s="339" t="str">
        <f>VLOOKUP(C20,$X$4:$AB$12,5,0)</f>
        <v xml:space="preserve">ทบทวนการลงทุนอีกครั้ง </v>
      </c>
      <c r="D21" s="331"/>
    </row>
  </sheetData>
  <mergeCells count="1">
    <mergeCell ref="AB2:AB3"/>
  </mergeCells>
  <conditionalFormatting sqref="D22:D1048576">
    <cfRule type="containsText" dxfId="16" priority="27" operator="containsText" text="เกินดุล">
      <formula>NOT(ISERROR(SEARCH("เกินดุล",D22)))</formula>
    </cfRule>
    <cfRule type="containsText" dxfId="15" priority="28" operator="containsText" text="สมดุล">
      <formula>NOT(ISERROR(SEARCH("สมดุล",D22)))</formula>
    </cfRule>
    <cfRule type="containsText" dxfId="14" priority="29" operator="containsText" text="ขาดดุล">
      <formula>NOT(ISERROR(SEARCH("ขาดดุล",D22)))</formula>
    </cfRule>
    <cfRule type="containsText" dxfId="13" priority="30" operator="containsText" text="สมดุล">
      <formula>NOT(ISERROR(SEARCH("สมดุล",D22)))</formula>
    </cfRule>
  </conditionalFormatting>
  <conditionalFormatting sqref="A5:D5">
    <cfRule type="containsText" dxfId="12" priority="11" operator="containsText" text="เกินดุล">
      <formula>NOT(ISERROR(SEARCH("เกินดุล",A5)))</formula>
    </cfRule>
    <cfRule type="containsText" dxfId="11" priority="12" operator="containsText" text="สมดุล">
      <formula>NOT(ISERROR(SEARCH("สมดุล",A5)))</formula>
    </cfRule>
    <cfRule type="containsText" dxfId="10" priority="13" operator="containsText" text="ขาดดุล">
      <formula>NOT(ISERROR(SEARCH("ขาดดุล",A5)))</formula>
    </cfRule>
    <cfRule type="containsText" dxfId="9" priority="14" operator="containsText" text="สมดุล">
      <formula>NOT(ISERROR(SEARCH("สมดุล",A5)))</formula>
    </cfRule>
  </conditionalFormatting>
  <conditionalFormatting sqref="C9">
    <cfRule type="cellIs" dxfId="8" priority="10" operator="lessThan">
      <formula>0</formula>
    </cfRule>
  </conditionalFormatting>
  <conditionalFormatting sqref="C20">
    <cfRule type="cellIs" dxfId="7" priority="1" operator="equal">
      <formula>8</formula>
    </cfRule>
    <cfRule type="cellIs" dxfId="6" priority="2" operator="equal">
      <formula>7</formula>
    </cfRule>
    <cfRule type="cellIs" dxfId="5" priority="3" operator="equal">
      <formula>6</formula>
    </cfRule>
    <cfRule type="cellIs" dxfId="4" priority="4" operator="equal">
      <formula>5</formula>
    </cfRule>
    <cfRule type="cellIs" dxfId="3" priority="5" operator="equal">
      <formula>4</formula>
    </cfRule>
    <cfRule type="cellIs" dxfId="2" priority="6" operator="equal">
      <formula>3</formula>
    </cfRule>
    <cfRule type="cellIs" dxfId="1" priority="7" operator="equal">
      <formula>2</formula>
    </cfRule>
    <cfRule type="cellIs" dxfId="0" priority="8" operator="equal">
      <formula>1</formula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30"/>
  <sheetViews>
    <sheetView zoomScale="90" zoomScaleNormal="90" workbookViewId="0">
      <pane xSplit="4" ySplit="1" topLeftCell="E293" activePane="bottomRight" state="frozen"/>
      <selection activeCell="H54" sqref="H54"/>
      <selection pane="topRight" activeCell="H54" sqref="H54"/>
      <selection pane="bottomLeft" activeCell="H54" sqref="H54"/>
      <selection pane="bottomRight" activeCell="K302" sqref="K302"/>
    </sheetView>
  </sheetViews>
  <sheetFormatPr defaultColWidth="9" defaultRowHeight="24.6"/>
  <cols>
    <col min="1" max="1" width="15.88671875" style="112" customWidth="1"/>
    <col min="2" max="2" width="68.44140625" style="111" customWidth="1"/>
    <col min="3" max="3" width="11.44140625" style="112" customWidth="1"/>
    <col min="4" max="4" width="33.109375" style="114" customWidth="1"/>
    <col min="5" max="5" width="10.44140625" style="112" customWidth="1"/>
    <col min="6" max="6" width="38.77734375" style="111" customWidth="1"/>
    <col min="7" max="7" width="7.109375" style="112" hidden="1" customWidth="1"/>
    <col min="8" max="8" width="16.44140625" style="111" hidden="1" customWidth="1"/>
    <col min="9" max="9" width="16.44140625" style="111" customWidth="1"/>
    <col min="10" max="16384" width="9" style="111"/>
  </cols>
  <sheetData>
    <row r="1" spans="1:9" s="112" customFormat="1" ht="27" customHeight="1">
      <c r="A1" s="106" t="s">
        <v>987</v>
      </c>
      <c r="B1" s="106" t="s">
        <v>988</v>
      </c>
      <c r="C1" s="109" t="s">
        <v>2513</v>
      </c>
      <c r="D1" s="109" t="s">
        <v>2512</v>
      </c>
      <c r="E1" s="115" t="s">
        <v>695</v>
      </c>
      <c r="F1" s="115" t="s">
        <v>696</v>
      </c>
      <c r="G1" s="110" t="s">
        <v>985</v>
      </c>
      <c r="H1" s="110" t="s">
        <v>986</v>
      </c>
    </row>
    <row r="2" spans="1:9">
      <c r="A2" s="107" t="s">
        <v>140</v>
      </c>
      <c r="B2" s="104" t="s">
        <v>141</v>
      </c>
      <c r="C2" s="107" t="s">
        <v>16</v>
      </c>
      <c r="D2" s="105" t="s">
        <v>17</v>
      </c>
      <c r="E2" s="107" t="s">
        <v>923</v>
      </c>
      <c r="F2" s="104" t="s">
        <v>17</v>
      </c>
      <c r="G2" s="107">
        <v>9</v>
      </c>
      <c r="H2" s="104" t="s">
        <v>909</v>
      </c>
      <c r="I2" s="112"/>
    </row>
    <row r="3" spans="1:9">
      <c r="A3" s="107" t="s">
        <v>142</v>
      </c>
      <c r="B3" s="104" t="s">
        <v>143</v>
      </c>
      <c r="C3" s="107" t="s">
        <v>16</v>
      </c>
      <c r="D3" s="105" t="s">
        <v>17</v>
      </c>
      <c r="E3" s="107" t="s">
        <v>923</v>
      </c>
      <c r="F3" s="104" t="s">
        <v>17</v>
      </c>
      <c r="G3" s="107">
        <v>9</v>
      </c>
      <c r="H3" s="104" t="s">
        <v>914</v>
      </c>
      <c r="I3" s="112"/>
    </row>
    <row r="4" spans="1:9">
      <c r="A4" s="107" t="s">
        <v>144</v>
      </c>
      <c r="B4" s="104" t="s">
        <v>145</v>
      </c>
      <c r="C4" s="107" t="s">
        <v>16</v>
      </c>
      <c r="D4" s="105" t="s">
        <v>17</v>
      </c>
      <c r="E4" s="107" t="s">
        <v>923</v>
      </c>
      <c r="F4" s="104" t="s">
        <v>17</v>
      </c>
      <c r="G4" s="107">
        <v>9</v>
      </c>
      <c r="H4" s="104" t="s">
        <v>909</v>
      </c>
      <c r="I4" s="112"/>
    </row>
    <row r="5" spans="1:9">
      <c r="A5" s="107" t="s">
        <v>146</v>
      </c>
      <c r="B5" s="104" t="s">
        <v>147</v>
      </c>
      <c r="C5" s="107" t="s">
        <v>16</v>
      </c>
      <c r="D5" s="105" t="s">
        <v>17</v>
      </c>
      <c r="E5" s="107" t="s">
        <v>923</v>
      </c>
      <c r="F5" s="104" t="s">
        <v>17</v>
      </c>
      <c r="G5" s="107">
        <v>9</v>
      </c>
      <c r="H5" s="104" t="s">
        <v>909</v>
      </c>
      <c r="I5" s="112"/>
    </row>
    <row r="6" spans="1:9">
      <c r="A6" s="107" t="s">
        <v>148</v>
      </c>
      <c r="B6" s="104" t="s">
        <v>989</v>
      </c>
      <c r="C6" s="107" t="s">
        <v>16</v>
      </c>
      <c r="D6" s="105" t="s">
        <v>17</v>
      </c>
      <c r="E6" s="107" t="s">
        <v>923</v>
      </c>
      <c r="F6" s="104" t="s">
        <v>17</v>
      </c>
      <c r="G6" s="107">
        <v>9</v>
      </c>
      <c r="H6" s="104" t="s">
        <v>910</v>
      </c>
      <c r="I6" s="112"/>
    </row>
    <row r="7" spans="1:9">
      <c r="A7" s="107" t="s">
        <v>149</v>
      </c>
      <c r="B7" s="104" t="s">
        <v>150</v>
      </c>
      <c r="C7" s="107" t="s">
        <v>16</v>
      </c>
      <c r="D7" s="105" t="s">
        <v>17</v>
      </c>
      <c r="E7" s="107" t="s">
        <v>923</v>
      </c>
      <c r="F7" s="104" t="s">
        <v>17</v>
      </c>
      <c r="G7" s="107">
        <v>9</v>
      </c>
      <c r="H7" s="104" t="s">
        <v>912</v>
      </c>
      <c r="I7" s="112"/>
    </row>
    <row r="8" spans="1:9">
      <c r="A8" s="107" t="s">
        <v>151</v>
      </c>
      <c r="B8" s="104" t="s">
        <v>172</v>
      </c>
      <c r="C8" s="107" t="s">
        <v>16</v>
      </c>
      <c r="D8" s="105" t="s">
        <v>17</v>
      </c>
      <c r="E8" s="107" t="s">
        <v>923</v>
      </c>
      <c r="F8" s="104" t="s">
        <v>17</v>
      </c>
      <c r="G8" s="107">
        <v>9</v>
      </c>
      <c r="H8" s="104" t="s">
        <v>912</v>
      </c>
      <c r="I8" s="112"/>
    </row>
    <row r="9" spans="1:9">
      <c r="A9" s="107" t="s">
        <v>152</v>
      </c>
      <c r="B9" s="104" t="s">
        <v>174</v>
      </c>
      <c r="C9" s="107" t="s">
        <v>16</v>
      </c>
      <c r="D9" s="105" t="s">
        <v>17</v>
      </c>
      <c r="E9" s="107" t="s">
        <v>923</v>
      </c>
      <c r="F9" s="104" t="s">
        <v>17</v>
      </c>
      <c r="G9" s="107">
        <v>9</v>
      </c>
      <c r="H9" s="104" t="s">
        <v>909</v>
      </c>
      <c r="I9" s="112"/>
    </row>
    <row r="10" spans="1:9">
      <c r="A10" s="107" t="s">
        <v>153</v>
      </c>
      <c r="B10" s="104" t="s">
        <v>154</v>
      </c>
      <c r="C10" s="107" t="s">
        <v>16</v>
      </c>
      <c r="D10" s="105" t="s">
        <v>17</v>
      </c>
      <c r="E10" s="107" t="s">
        <v>923</v>
      </c>
      <c r="F10" s="104" t="s">
        <v>17</v>
      </c>
      <c r="G10" s="107">
        <v>9</v>
      </c>
      <c r="H10" s="104" t="s">
        <v>914</v>
      </c>
      <c r="I10" s="112"/>
    </row>
    <row r="11" spans="1:9">
      <c r="A11" s="107" t="s">
        <v>155</v>
      </c>
      <c r="B11" s="104" t="s">
        <v>156</v>
      </c>
      <c r="C11" s="107" t="s">
        <v>16</v>
      </c>
      <c r="D11" s="105" t="s">
        <v>17</v>
      </c>
      <c r="E11" s="107" t="s">
        <v>923</v>
      </c>
      <c r="F11" s="104" t="s">
        <v>17</v>
      </c>
      <c r="G11" s="107">
        <v>9</v>
      </c>
      <c r="H11" s="104" t="s">
        <v>914</v>
      </c>
      <c r="I11" s="112"/>
    </row>
    <row r="12" spans="1:9">
      <c r="A12" s="107" t="s">
        <v>113</v>
      </c>
      <c r="B12" s="104" t="s">
        <v>114</v>
      </c>
      <c r="C12" s="107" t="s">
        <v>12</v>
      </c>
      <c r="D12" s="105" t="s">
        <v>13</v>
      </c>
      <c r="E12" s="107" t="s">
        <v>916</v>
      </c>
      <c r="F12" s="104" t="s">
        <v>917</v>
      </c>
      <c r="G12" s="107">
        <v>8</v>
      </c>
      <c r="H12" s="104" t="s">
        <v>903</v>
      </c>
      <c r="I12" s="112"/>
    </row>
    <row r="13" spans="1:9">
      <c r="A13" s="107" t="s">
        <v>115</v>
      </c>
      <c r="B13" s="104" t="s">
        <v>116</v>
      </c>
      <c r="C13" s="107" t="s">
        <v>12</v>
      </c>
      <c r="D13" s="105" t="s">
        <v>13</v>
      </c>
      <c r="E13" s="107" t="s">
        <v>916</v>
      </c>
      <c r="F13" s="104" t="s">
        <v>917</v>
      </c>
      <c r="G13" s="107">
        <v>8</v>
      </c>
      <c r="H13" s="104" t="s">
        <v>905</v>
      </c>
      <c r="I13" s="112"/>
    </row>
    <row r="14" spans="1:9">
      <c r="A14" s="107" t="s">
        <v>745</v>
      </c>
      <c r="B14" s="104" t="s">
        <v>118</v>
      </c>
      <c r="C14" s="107" t="s">
        <v>12</v>
      </c>
      <c r="D14" s="105" t="s">
        <v>13</v>
      </c>
      <c r="E14" s="107" t="s">
        <v>916</v>
      </c>
      <c r="F14" s="104" t="s">
        <v>917</v>
      </c>
      <c r="G14" s="107">
        <v>8</v>
      </c>
      <c r="H14" s="104" t="s">
        <v>903</v>
      </c>
      <c r="I14" s="112"/>
    </row>
    <row r="15" spans="1:9">
      <c r="A15" s="107" t="s">
        <v>746</v>
      </c>
      <c r="B15" s="104" t="s">
        <v>119</v>
      </c>
      <c r="C15" s="107" t="s">
        <v>12</v>
      </c>
      <c r="D15" s="105" t="s">
        <v>13</v>
      </c>
      <c r="E15" s="107" t="s">
        <v>916</v>
      </c>
      <c r="F15" s="104" t="s">
        <v>917</v>
      </c>
      <c r="G15" s="107">
        <v>8</v>
      </c>
      <c r="H15" s="104" t="s">
        <v>905</v>
      </c>
      <c r="I15" s="112"/>
    </row>
    <row r="16" spans="1:9">
      <c r="A16" s="107" t="s">
        <v>120</v>
      </c>
      <c r="B16" s="104" t="s">
        <v>121</v>
      </c>
      <c r="C16" s="107" t="s">
        <v>12</v>
      </c>
      <c r="D16" s="105" t="s">
        <v>13</v>
      </c>
      <c r="E16" s="107" t="s">
        <v>916</v>
      </c>
      <c r="F16" s="104" t="s">
        <v>917</v>
      </c>
      <c r="G16" s="107">
        <v>8</v>
      </c>
      <c r="H16" s="104" t="s">
        <v>905</v>
      </c>
      <c r="I16" s="112"/>
    </row>
    <row r="17" spans="1:12">
      <c r="A17" s="107" t="s">
        <v>122</v>
      </c>
      <c r="B17" s="104" t="s">
        <v>123</v>
      </c>
      <c r="C17" s="107" t="s">
        <v>12</v>
      </c>
      <c r="D17" s="105" t="s">
        <v>13</v>
      </c>
      <c r="E17" s="107" t="s">
        <v>916</v>
      </c>
      <c r="F17" s="104" t="s">
        <v>917</v>
      </c>
      <c r="G17" s="107">
        <v>8</v>
      </c>
      <c r="H17" s="104" t="s">
        <v>903</v>
      </c>
      <c r="I17" s="112"/>
    </row>
    <row r="18" spans="1:12">
      <c r="A18" s="107" t="s">
        <v>747</v>
      </c>
      <c r="B18" s="104" t="s">
        <v>117</v>
      </c>
      <c r="C18" s="107" t="s">
        <v>12</v>
      </c>
      <c r="D18" s="105" t="s">
        <v>13</v>
      </c>
      <c r="E18" s="107" t="s">
        <v>916</v>
      </c>
      <c r="F18" s="104" t="s">
        <v>917</v>
      </c>
      <c r="G18" s="107">
        <v>8</v>
      </c>
      <c r="H18" s="104" t="s">
        <v>905</v>
      </c>
      <c r="I18" s="112"/>
    </row>
    <row r="19" spans="1:12">
      <c r="A19" s="107" t="s">
        <v>748</v>
      </c>
      <c r="B19" s="104" t="s">
        <v>80</v>
      </c>
      <c r="C19" s="107" t="s">
        <v>6</v>
      </c>
      <c r="D19" s="105" t="s">
        <v>7</v>
      </c>
      <c r="E19" s="107" t="s">
        <v>895</v>
      </c>
      <c r="F19" s="104" t="s">
        <v>896</v>
      </c>
      <c r="G19" s="107">
        <v>4</v>
      </c>
      <c r="H19" s="104" t="s">
        <v>877</v>
      </c>
      <c r="I19" s="112"/>
    </row>
    <row r="20" spans="1:12">
      <c r="A20" s="107" t="s">
        <v>749</v>
      </c>
      <c r="B20" s="104" t="s">
        <v>750</v>
      </c>
      <c r="C20" s="107" t="s">
        <v>2</v>
      </c>
      <c r="D20" s="105" t="s">
        <v>3</v>
      </c>
      <c r="E20" s="107" t="s">
        <v>884</v>
      </c>
      <c r="F20" s="104" t="s">
        <v>3</v>
      </c>
      <c r="G20" s="107">
        <v>162</v>
      </c>
      <c r="H20" s="104" t="s">
        <v>894</v>
      </c>
      <c r="I20" s="112"/>
    </row>
    <row r="21" spans="1:12">
      <c r="A21" s="107" t="s">
        <v>751</v>
      </c>
      <c r="B21" s="104" t="s">
        <v>752</v>
      </c>
      <c r="C21" s="107" t="s">
        <v>12</v>
      </c>
      <c r="D21" s="105" t="s">
        <v>13</v>
      </c>
      <c r="E21" s="107" t="s">
        <v>916</v>
      </c>
      <c r="F21" s="104" t="s">
        <v>917</v>
      </c>
      <c r="G21" s="107">
        <v>8</v>
      </c>
      <c r="H21" s="104" t="s">
        <v>902</v>
      </c>
      <c r="I21" s="112"/>
    </row>
    <row r="22" spans="1:12">
      <c r="A22" s="107" t="s">
        <v>72</v>
      </c>
      <c r="B22" s="104" t="s">
        <v>990</v>
      </c>
      <c r="C22" s="107" t="s">
        <v>4</v>
      </c>
      <c r="D22" s="105" t="s">
        <v>5</v>
      </c>
      <c r="E22" s="107" t="s">
        <v>885</v>
      </c>
      <c r="F22" s="104" t="s">
        <v>886</v>
      </c>
      <c r="G22" s="107">
        <v>162</v>
      </c>
      <c r="H22" s="104" t="s">
        <v>894</v>
      </c>
      <c r="I22" s="112"/>
    </row>
    <row r="23" spans="1:12">
      <c r="A23" s="107" t="s">
        <v>73</v>
      </c>
      <c r="B23" s="104" t="s">
        <v>991</v>
      </c>
      <c r="C23" s="107" t="s">
        <v>4</v>
      </c>
      <c r="D23" s="105" t="s">
        <v>5</v>
      </c>
      <c r="E23" s="107" t="s">
        <v>887</v>
      </c>
      <c r="F23" s="104" t="s">
        <v>888</v>
      </c>
      <c r="G23" s="107">
        <v>4</v>
      </c>
      <c r="H23" s="104" t="s">
        <v>877</v>
      </c>
      <c r="I23" s="112"/>
    </row>
    <row r="24" spans="1:12">
      <c r="A24" s="107" t="s">
        <v>124</v>
      </c>
      <c r="B24" s="104" t="s">
        <v>992</v>
      </c>
      <c r="C24" s="107" t="s">
        <v>12</v>
      </c>
      <c r="D24" s="105" t="s">
        <v>13</v>
      </c>
      <c r="E24" s="107" t="s">
        <v>918</v>
      </c>
      <c r="F24" s="104" t="s">
        <v>919</v>
      </c>
      <c r="G24" s="107">
        <v>4</v>
      </c>
      <c r="H24" s="104" t="s">
        <v>881</v>
      </c>
      <c r="I24" s="112"/>
    </row>
    <row r="25" spans="1:12">
      <c r="A25" s="107" t="s">
        <v>125</v>
      </c>
      <c r="B25" s="104" t="s">
        <v>993</v>
      </c>
      <c r="C25" s="107" t="s">
        <v>12</v>
      </c>
      <c r="D25" s="105" t="s">
        <v>13</v>
      </c>
      <c r="E25" s="107" t="s">
        <v>920</v>
      </c>
      <c r="F25" s="104" t="s">
        <v>921</v>
      </c>
      <c r="G25" s="107">
        <v>4</v>
      </c>
      <c r="H25" s="104" t="s">
        <v>881</v>
      </c>
      <c r="I25" s="112"/>
      <c r="L25" s="113"/>
    </row>
    <row r="26" spans="1:12" s="113" customFormat="1">
      <c r="A26" s="108" t="s">
        <v>1205</v>
      </c>
      <c r="B26" s="104" t="s">
        <v>1156</v>
      </c>
      <c r="C26" s="107" t="s">
        <v>4</v>
      </c>
      <c r="D26" s="105" t="s">
        <v>5</v>
      </c>
      <c r="E26" s="107" t="s">
        <v>885</v>
      </c>
      <c r="F26" s="104" t="s">
        <v>886</v>
      </c>
      <c r="G26" s="107">
        <v>162</v>
      </c>
      <c r="H26" s="104" t="s">
        <v>894</v>
      </c>
      <c r="I26" s="112"/>
    </row>
    <row r="27" spans="1:12" s="113" customFormat="1">
      <c r="A27" s="108" t="s">
        <v>1206</v>
      </c>
      <c r="B27" s="104" t="s">
        <v>1157</v>
      </c>
      <c r="C27" s="107" t="s">
        <v>4</v>
      </c>
      <c r="D27" s="105" t="s">
        <v>5</v>
      </c>
      <c r="E27" s="107" t="s">
        <v>887</v>
      </c>
      <c r="F27" s="104" t="s">
        <v>888</v>
      </c>
      <c r="G27" s="107">
        <v>4</v>
      </c>
      <c r="H27" s="104" t="s">
        <v>877</v>
      </c>
      <c r="I27" s="112"/>
    </row>
    <row r="28" spans="1:12" s="113" customFormat="1">
      <c r="A28" s="108" t="s">
        <v>1207</v>
      </c>
      <c r="B28" s="104" t="s">
        <v>1158</v>
      </c>
      <c r="C28" s="107" t="s">
        <v>4</v>
      </c>
      <c r="D28" s="105" t="s">
        <v>7</v>
      </c>
      <c r="E28" s="107" t="s">
        <v>885</v>
      </c>
      <c r="F28" s="104" t="s">
        <v>639</v>
      </c>
      <c r="G28" s="107">
        <v>162</v>
      </c>
      <c r="H28" s="104" t="s">
        <v>877</v>
      </c>
      <c r="I28" s="112"/>
    </row>
    <row r="29" spans="1:12" s="113" customFormat="1">
      <c r="A29" s="108" t="s">
        <v>1208</v>
      </c>
      <c r="B29" s="104" t="s">
        <v>1159</v>
      </c>
      <c r="C29" s="107" t="s">
        <v>4</v>
      </c>
      <c r="D29" s="105" t="s">
        <v>7</v>
      </c>
      <c r="E29" s="107" t="s">
        <v>887</v>
      </c>
      <c r="F29" s="104" t="s">
        <v>639</v>
      </c>
      <c r="G29" s="107">
        <v>4</v>
      </c>
      <c r="H29" s="104" t="s">
        <v>926</v>
      </c>
      <c r="I29" s="112"/>
      <c r="L29" s="111"/>
    </row>
    <row r="30" spans="1:12">
      <c r="A30" s="107" t="s">
        <v>81</v>
      </c>
      <c r="B30" s="104" t="s">
        <v>994</v>
      </c>
      <c r="C30" s="107" t="s">
        <v>6</v>
      </c>
      <c r="D30" s="105" t="s">
        <v>7</v>
      </c>
      <c r="E30" s="107" t="s">
        <v>897</v>
      </c>
      <c r="F30" s="104" t="s">
        <v>898</v>
      </c>
      <c r="G30" s="107">
        <v>4</v>
      </c>
      <c r="H30" s="104" t="s">
        <v>879</v>
      </c>
      <c r="I30" s="112"/>
    </row>
    <row r="31" spans="1:12">
      <c r="A31" s="107" t="s">
        <v>82</v>
      </c>
      <c r="B31" s="104" t="s">
        <v>995</v>
      </c>
      <c r="C31" s="107" t="s">
        <v>6</v>
      </c>
      <c r="D31" s="105" t="s">
        <v>7</v>
      </c>
      <c r="E31" s="107" t="s">
        <v>899</v>
      </c>
      <c r="F31" s="104" t="s">
        <v>900</v>
      </c>
      <c r="G31" s="107">
        <v>4</v>
      </c>
      <c r="H31" s="104" t="s">
        <v>877</v>
      </c>
      <c r="I31" s="112"/>
    </row>
    <row r="32" spans="1:12">
      <c r="A32" s="107" t="s">
        <v>83</v>
      </c>
      <c r="B32" s="104" t="s">
        <v>84</v>
      </c>
      <c r="C32" s="107" t="s">
        <v>6</v>
      </c>
      <c r="D32" s="105" t="s">
        <v>7</v>
      </c>
      <c r="E32" s="107" t="s">
        <v>901</v>
      </c>
      <c r="F32" s="104" t="s">
        <v>639</v>
      </c>
      <c r="G32" s="107">
        <v>4</v>
      </c>
      <c r="H32" s="104" t="s">
        <v>877</v>
      </c>
      <c r="I32" s="112"/>
    </row>
    <row r="33" spans="1:9">
      <c r="A33" s="107" t="s">
        <v>85</v>
      </c>
      <c r="B33" s="104" t="s">
        <v>86</v>
      </c>
      <c r="C33" s="107" t="s">
        <v>6</v>
      </c>
      <c r="D33" s="105" t="s">
        <v>7</v>
      </c>
      <c r="E33" s="107" t="s">
        <v>901</v>
      </c>
      <c r="F33" s="104" t="s">
        <v>639</v>
      </c>
      <c r="G33" s="107">
        <v>33</v>
      </c>
      <c r="H33" s="104" t="s">
        <v>926</v>
      </c>
      <c r="I33" s="112"/>
    </row>
    <row r="34" spans="1:9">
      <c r="A34" s="107" t="s">
        <v>126</v>
      </c>
      <c r="B34" s="104" t="s">
        <v>996</v>
      </c>
      <c r="C34" s="107" t="s">
        <v>12</v>
      </c>
      <c r="D34" s="105" t="s">
        <v>13</v>
      </c>
      <c r="E34" s="107" t="s">
        <v>918</v>
      </c>
      <c r="F34" s="104" t="s">
        <v>919</v>
      </c>
      <c r="G34" s="107">
        <v>4</v>
      </c>
      <c r="H34" s="104" t="s">
        <v>881</v>
      </c>
      <c r="I34" s="112"/>
    </row>
    <row r="35" spans="1:9">
      <c r="A35" s="107" t="s">
        <v>127</v>
      </c>
      <c r="B35" s="104" t="s">
        <v>997</v>
      </c>
      <c r="C35" s="107" t="s">
        <v>12</v>
      </c>
      <c r="D35" s="105" t="s">
        <v>13</v>
      </c>
      <c r="E35" s="107" t="s">
        <v>920</v>
      </c>
      <c r="F35" s="104" t="s">
        <v>921</v>
      </c>
      <c r="G35" s="107">
        <v>4</v>
      </c>
      <c r="H35" s="104" t="s">
        <v>881</v>
      </c>
      <c r="I35" s="112"/>
    </row>
    <row r="36" spans="1:9">
      <c r="A36" s="107" t="s">
        <v>74</v>
      </c>
      <c r="B36" s="104" t="s">
        <v>998</v>
      </c>
      <c r="C36" s="107" t="s">
        <v>889</v>
      </c>
      <c r="D36" s="105" t="s">
        <v>683</v>
      </c>
      <c r="E36" s="107" t="s">
        <v>890</v>
      </c>
      <c r="F36" s="104" t="s">
        <v>891</v>
      </c>
      <c r="G36" s="107">
        <v>25</v>
      </c>
      <c r="H36" s="104" t="s">
        <v>981</v>
      </c>
      <c r="I36" s="112"/>
    </row>
    <row r="37" spans="1:9">
      <c r="A37" s="107" t="s">
        <v>75</v>
      </c>
      <c r="B37" s="104" t="s">
        <v>1162</v>
      </c>
      <c r="C37" s="107" t="s">
        <v>889</v>
      </c>
      <c r="D37" s="105" t="s">
        <v>683</v>
      </c>
      <c r="E37" s="107" t="s">
        <v>892</v>
      </c>
      <c r="F37" s="104" t="s">
        <v>893</v>
      </c>
      <c r="G37" s="107">
        <v>25</v>
      </c>
      <c r="H37" s="104" t="s">
        <v>981</v>
      </c>
      <c r="I37" s="112"/>
    </row>
    <row r="38" spans="1:9">
      <c r="A38" s="107" t="s">
        <v>76</v>
      </c>
      <c r="B38" s="104" t="s">
        <v>77</v>
      </c>
      <c r="C38" s="107" t="s">
        <v>889</v>
      </c>
      <c r="D38" s="105" t="s">
        <v>683</v>
      </c>
      <c r="E38" s="107" t="s">
        <v>894</v>
      </c>
      <c r="F38" s="104" t="s">
        <v>640</v>
      </c>
      <c r="G38" s="107">
        <v>25</v>
      </c>
      <c r="H38" s="104" t="s">
        <v>981</v>
      </c>
      <c r="I38" s="112"/>
    </row>
    <row r="39" spans="1:9">
      <c r="A39" s="107" t="s">
        <v>78</v>
      </c>
      <c r="B39" s="104" t="s">
        <v>79</v>
      </c>
      <c r="C39" s="107" t="s">
        <v>889</v>
      </c>
      <c r="D39" s="105" t="s">
        <v>683</v>
      </c>
      <c r="E39" s="107" t="s">
        <v>894</v>
      </c>
      <c r="F39" s="104" t="s">
        <v>640</v>
      </c>
      <c r="G39" s="107">
        <v>25</v>
      </c>
      <c r="H39" s="104" t="s">
        <v>981</v>
      </c>
      <c r="I39" s="112"/>
    </row>
    <row r="40" spans="1:9">
      <c r="A40" s="107" t="s">
        <v>753</v>
      </c>
      <c r="B40" s="104" t="s">
        <v>1160</v>
      </c>
      <c r="C40" s="107" t="s">
        <v>889</v>
      </c>
      <c r="D40" s="105" t="s">
        <v>683</v>
      </c>
      <c r="E40" s="107" t="s">
        <v>890</v>
      </c>
      <c r="F40" s="104" t="s">
        <v>891</v>
      </c>
      <c r="G40" s="107">
        <v>25</v>
      </c>
      <c r="H40" s="104" t="s">
        <v>981</v>
      </c>
      <c r="I40" s="112"/>
    </row>
    <row r="41" spans="1:9">
      <c r="A41" s="107" t="s">
        <v>754</v>
      </c>
      <c r="B41" s="104" t="s">
        <v>1161</v>
      </c>
      <c r="C41" s="107" t="s">
        <v>889</v>
      </c>
      <c r="D41" s="105" t="s">
        <v>683</v>
      </c>
      <c r="E41" s="107" t="s">
        <v>892</v>
      </c>
      <c r="F41" s="104" t="s">
        <v>893</v>
      </c>
      <c r="G41" s="107">
        <v>25</v>
      </c>
      <c r="H41" s="104" t="s">
        <v>981</v>
      </c>
      <c r="I41" s="112"/>
    </row>
    <row r="42" spans="1:9">
      <c r="A42" s="107" t="s">
        <v>755</v>
      </c>
      <c r="B42" s="104" t="s">
        <v>1163</v>
      </c>
      <c r="C42" s="107" t="s">
        <v>889</v>
      </c>
      <c r="D42" s="105" t="s">
        <v>683</v>
      </c>
      <c r="E42" s="107" t="s">
        <v>894</v>
      </c>
      <c r="F42" s="104" t="s">
        <v>640</v>
      </c>
      <c r="G42" s="107">
        <v>25</v>
      </c>
      <c r="H42" s="104" t="s">
        <v>981</v>
      </c>
      <c r="I42" s="112"/>
    </row>
    <row r="43" spans="1:9">
      <c r="A43" s="107" t="s">
        <v>756</v>
      </c>
      <c r="B43" s="104" t="s">
        <v>1164</v>
      </c>
      <c r="C43" s="107" t="s">
        <v>889</v>
      </c>
      <c r="D43" s="105" t="s">
        <v>683</v>
      </c>
      <c r="E43" s="107" t="s">
        <v>894</v>
      </c>
      <c r="F43" s="104" t="s">
        <v>640</v>
      </c>
      <c r="G43" s="107">
        <v>25</v>
      </c>
      <c r="H43" s="104" t="s">
        <v>981</v>
      </c>
      <c r="I43" s="112"/>
    </row>
    <row r="44" spans="1:9">
      <c r="A44" s="107" t="s">
        <v>45</v>
      </c>
      <c r="B44" s="104" t="s">
        <v>999</v>
      </c>
      <c r="C44" s="107" t="s">
        <v>0</v>
      </c>
      <c r="D44" s="105" t="s">
        <v>1</v>
      </c>
      <c r="E44" s="107" t="s">
        <v>877</v>
      </c>
      <c r="F44" s="104" t="s">
        <v>878</v>
      </c>
      <c r="G44" s="107">
        <v>12</v>
      </c>
      <c r="H44" s="104" t="s">
        <v>923</v>
      </c>
      <c r="I44" s="112"/>
    </row>
    <row r="45" spans="1:9">
      <c r="A45" s="107" t="s">
        <v>46</v>
      </c>
      <c r="B45" s="104" t="s">
        <v>1000</v>
      </c>
      <c r="C45" s="107" t="s">
        <v>0</v>
      </c>
      <c r="D45" s="105" t="s">
        <v>1</v>
      </c>
      <c r="E45" s="107" t="s">
        <v>879</v>
      </c>
      <c r="F45" s="104" t="s">
        <v>880</v>
      </c>
      <c r="G45" s="107">
        <v>12</v>
      </c>
      <c r="H45" s="104" t="s">
        <v>923</v>
      </c>
      <c r="I45" s="112"/>
    </row>
    <row r="46" spans="1:9">
      <c r="A46" s="107" t="s">
        <v>47</v>
      </c>
      <c r="B46" s="104" t="s">
        <v>1001</v>
      </c>
      <c r="C46" s="107" t="s">
        <v>0</v>
      </c>
      <c r="D46" s="105" t="s">
        <v>1</v>
      </c>
      <c r="E46" s="107" t="s">
        <v>877</v>
      </c>
      <c r="F46" s="104" t="s">
        <v>878</v>
      </c>
      <c r="G46" s="107">
        <v>12</v>
      </c>
      <c r="H46" s="104" t="s">
        <v>923</v>
      </c>
      <c r="I46" s="112"/>
    </row>
    <row r="47" spans="1:9">
      <c r="A47" s="107" t="s">
        <v>48</v>
      </c>
      <c r="B47" s="104" t="s">
        <v>1002</v>
      </c>
      <c r="C47" s="107" t="s">
        <v>0</v>
      </c>
      <c r="D47" s="105" t="s">
        <v>1</v>
      </c>
      <c r="E47" s="107" t="s">
        <v>877</v>
      </c>
      <c r="F47" s="104" t="s">
        <v>878</v>
      </c>
      <c r="G47" s="107">
        <v>12</v>
      </c>
      <c r="H47" s="104" t="s">
        <v>923</v>
      </c>
      <c r="I47" s="112"/>
    </row>
    <row r="48" spans="1:9">
      <c r="A48" s="107" t="s">
        <v>49</v>
      </c>
      <c r="B48" s="104" t="s">
        <v>1003</v>
      </c>
      <c r="C48" s="107" t="s">
        <v>0</v>
      </c>
      <c r="D48" s="105" t="s">
        <v>1</v>
      </c>
      <c r="E48" s="107" t="s">
        <v>877</v>
      </c>
      <c r="F48" s="104" t="s">
        <v>878</v>
      </c>
      <c r="G48" s="107">
        <v>12</v>
      </c>
      <c r="H48" s="104" t="s">
        <v>923</v>
      </c>
      <c r="I48" s="112"/>
    </row>
    <row r="49" spans="1:9">
      <c r="A49" s="107" t="s">
        <v>210</v>
      </c>
      <c r="B49" s="104" t="s">
        <v>211</v>
      </c>
      <c r="C49" s="107" t="s">
        <v>18</v>
      </c>
      <c r="D49" s="105" t="s">
        <v>658</v>
      </c>
      <c r="E49" s="107" t="s">
        <v>926</v>
      </c>
      <c r="F49" s="104" t="s">
        <v>644</v>
      </c>
      <c r="G49" s="107">
        <v>12</v>
      </c>
      <c r="H49" s="104" t="s">
        <v>923</v>
      </c>
      <c r="I49" s="112"/>
    </row>
    <row r="50" spans="1:9" s="508" customFormat="1">
      <c r="A50" s="504" t="s">
        <v>50</v>
      </c>
      <c r="B50" s="505" t="s">
        <v>1004</v>
      </c>
      <c r="C50" s="504" t="s">
        <v>0</v>
      </c>
      <c r="D50" s="506" t="s">
        <v>1</v>
      </c>
      <c r="E50" s="509">
        <v>44010</v>
      </c>
      <c r="F50" s="510" t="s">
        <v>638</v>
      </c>
      <c r="G50" s="504">
        <v>6</v>
      </c>
      <c r="H50" s="505" t="s">
        <v>885</v>
      </c>
      <c r="I50" s="507"/>
    </row>
    <row r="51" spans="1:9" s="508" customFormat="1">
      <c r="A51" s="504" t="s">
        <v>51</v>
      </c>
      <c r="B51" s="505" t="s">
        <v>1005</v>
      </c>
      <c r="C51" s="504" t="s">
        <v>0</v>
      </c>
      <c r="D51" s="506" t="s">
        <v>1</v>
      </c>
      <c r="E51" s="504" t="s">
        <v>882</v>
      </c>
      <c r="F51" s="505" t="s">
        <v>883</v>
      </c>
      <c r="G51" s="504">
        <v>10</v>
      </c>
      <c r="H51" s="505" t="s">
        <v>916</v>
      </c>
      <c r="I51" s="507"/>
    </row>
    <row r="52" spans="1:9" s="508" customFormat="1">
      <c r="A52" s="504" t="s">
        <v>52</v>
      </c>
      <c r="B52" s="505" t="s">
        <v>1006</v>
      </c>
      <c r="C52" s="504" t="s">
        <v>0</v>
      </c>
      <c r="D52" s="506" t="s">
        <v>1</v>
      </c>
      <c r="E52" s="509">
        <v>44010</v>
      </c>
      <c r="F52" s="510" t="s">
        <v>638</v>
      </c>
      <c r="G52" s="504">
        <v>12</v>
      </c>
      <c r="H52" s="505" t="s">
        <v>923</v>
      </c>
      <c r="I52" s="507"/>
    </row>
    <row r="53" spans="1:9">
      <c r="A53" s="107" t="s">
        <v>53</v>
      </c>
      <c r="B53" s="104" t="s">
        <v>54</v>
      </c>
      <c r="C53" s="107" t="s">
        <v>0</v>
      </c>
      <c r="D53" s="105" t="s">
        <v>1</v>
      </c>
      <c r="E53" s="107" t="s">
        <v>882</v>
      </c>
      <c r="F53" s="104" t="s">
        <v>883</v>
      </c>
      <c r="G53" s="107">
        <v>10</v>
      </c>
      <c r="H53" s="104" t="s">
        <v>916</v>
      </c>
      <c r="I53" s="112"/>
    </row>
    <row r="54" spans="1:9">
      <c r="A54" s="107" t="s">
        <v>55</v>
      </c>
      <c r="B54" s="104" t="s">
        <v>1007</v>
      </c>
      <c r="C54" s="107" t="s">
        <v>0</v>
      </c>
      <c r="D54" s="105" t="s">
        <v>1</v>
      </c>
      <c r="E54" s="107" t="s">
        <v>882</v>
      </c>
      <c r="F54" s="104" t="s">
        <v>883</v>
      </c>
      <c r="G54" s="107">
        <v>10</v>
      </c>
      <c r="H54" s="104" t="s">
        <v>916</v>
      </c>
      <c r="I54" s="112"/>
    </row>
    <row r="55" spans="1:9">
      <c r="A55" s="107" t="s">
        <v>56</v>
      </c>
      <c r="B55" s="104" t="s">
        <v>57</v>
      </c>
      <c r="C55" s="107" t="s">
        <v>0</v>
      </c>
      <c r="D55" s="105" t="s">
        <v>1</v>
      </c>
      <c r="E55" s="107" t="s">
        <v>882</v>
      </c>
      <c r="F55" s="104" t="s">
        <v>883</v>
      </c>
      <c r="G55" s="107">
        <v>10</v>
      </c>
      <c r="H55" s="104" t="s">
        <v>916</v>
      </c>
      <c r="I55" s="112"/>
    </row>
    <row r="56" spans="1:9">
      <c r="A56" s="107" t="s">
        <v>58</v>
      </c>
      <c r="B56" s="104" t="s">
        <v>1008</v>
      </c>
      <c r="C56" s="107" t="s">
        <v>0</v>
      </c>
      <c r="D56" s="105" t="s">
        <v>1</v>
      </c>
      <c r="E56" s="107" t="s">
        <v>881</v>
      </c>
      <c r="F56" s="104" t="s">
        <v>638</v>
      </c>
      <c r="G56" s="107">
        <v>6</v>
      </c>
      <c r="H56" s="104" t="s">
        <v>887</v>
      </c>
      <c r="I56" s="112"/>
    </row>
    <row r="57" spans="1:9">
      <c r="A57" s="107" t="s">
        <v>59</v>
      </c>
      <c r="B57" s="104" t="s">
        <v>1009</v>
      </c>
      <c r="C57" s="107" t="s">
        <v>0</v>
      </c>
      <c r="D57" s="105" t="s">
        <v>1</v>
      </c>
      <c r="E57" s="107" t="s">
        <v>881</v>
      </c>
      <c r="F57" s="104" t="s">
        <v>638</v>
      </c>
      <c r="G57" s="107">
        <v>10</v>
      </c>
      <c r="H57" s="104" t="s">
        <v>918</v>
      </c>
      <c r="I57" s="112"/>
    </row>
    <row r="58" spans="1:9">
      <c r="A58" s="107" t="s">
        <v>60</v>
      </c>
      <c r="B58" s="104" t="s">
        <v>1010</v>
      </c>
      <c r="C58" s="107" t="s">
        <v>0</v>
      </c>
      <c r="D58" s="105" t="s">
        <v>1</v>
      </c>
      <c r="E58" s="107" t="s">
        <v>881</v>
      </c>
      <c r="F58" s="104" t="s">
        <v>638</v>
      </c>
      <c r="G58" s="107">
        <v>10</v>
      </c>
      <c r="H58" s="104" t="s">
        <v>920</v>
      </c>
      <c r="I58" s="112"/>
    </row>
    <row r="59" spans="1:9">
      <c r="A59" s="107" t="s">
        <v>61</v>
      </c>
      <c r="B59" s="104" t="s">
        <v>1011</v>
      </c>
      <c r="C59" s="107" t="s">
        <v>0</v>
      </c>
      <c r="D59" s="105" t="s">
        <v>1</v>
      </c>
      <c r="E59" s="107" t="s">
        <v>881</v>
      </c>
      <c r="F59" s="104" t="s">
        <v>638</v>
      </c>
      <c r="G59" s="107">
        <v>7</v>
      </c>
      <c r="H59" s="104" t="s">
        <v>897</v>
      </c>
      <c r="I59" s="112"/>
    </row>
    <row r="60" spans="1:9">
      <c r="A60" s="108">
        <v>4301020105.2399998</v>
      </c>
      <c r="B60" s="104" t="s">
        <v>1012</v>
      </c>
      <c r="C60" s="107" t="s">
        <v>0</v>
      </c>
      <c r="D60" s="105" t="s">
        <v>1</v>
      </c>
      <c r="E60" s="107" t="s">
        <v>881</v>
      </c>
      <c r="F60" s="104" t="s">
        <v>638</v>
      </c>
      <c r="G60" s="107">
        <v>7</v>
      </c>
      <c r="H60" s="104" t="s">
        <v>899</v>
      </c>
      <c r="I60" s="112"/>
    </row>
    <row r="61" spans="1:9">
      <c r="A61" s="107" t="s">
        <v>63</v>
      </c>
      <c r="B61" s="104" t="s">
        <v>1013</v>
      </c>
      <c r="C61" s="107" t="s">
        <v>0</v>
      </c>
      <c r="D61" s="105" t="s">
        <v>1</v>
      </c>
      <c r="E61" s="107" t="s">
        <v>877</v>
      </c>
      <c r="F61" s="104" t="s">
        <v>878</v>
      </c>
      <c r="G61" s="107">
        <v>12</v>
      </c>
      <c r="H61" s="104" t="s">
        <v>923</v>
      </c>
      <c r="I61" s="112"/>
    </row>
    <row r="62" spans="1:9">
      <c r="A62" s="107" t="s">
        <v>64</v>
      </c>
      <c r="B62" s="104" t="s">
        <v>65</v>
      </c>
      <c r="C62" s="107" t="s">
        <v>0</v>
      </c>
      <c r="D62" s="105" t="s">
        <v>1</v>
      </c>
      <c r="E62" s="107" t="s">
        <v>882</v>
      </c>
      <c r="F62" s="104" t="s">
        <v>883</v>
      </c>
      <c r="G62" s="107">
        <v>10</v>
      </c>
      <c r="H62" s="104" t="s">
        <v>916</v>
      </c>
      <c r="I62" s="112"/>
    </row>
    <row r="63" spans="1:9">
      <c r="A63" s="107" t="s">
        <v>66</v>
      </c>
      <c r="B63" s="104" t="s">
        <v>67</v>
      </c>
      <c r="C63" s="107" t="s">
        <v>0</v>
      </c>
      <c r="D63" s="105" t="s">
        <v>1</v>
      </c>
      <c r="E63" s="107" t="s">
        <v>882</v>
      </c>
      <c r="F63" s="104" t="s">
        <v>883</v>
      </c>
      <c r="G63" s="107">
        <v>7</v>
      </c>
      <c r="H63" s="104" t="s">
        <v>895</v>
      </c>
      <c r="I63" s="112"/>
    </row>
    <row r="64" spans="1:9">
      <c r="A64" s="107" t="s">
        <v>68</v>
      </c>
      <c r="B64" s="104" t="s">
        <v>1165</v>
      </c>
      <c r="C64" s="107" t="s">
        <v>0</v>
      </c>
      <c r="D64" s="105" t="s">
        <v>1</v>
      </c>
      <c r="E64" s="107" t="s">
        <v>877</v>
      </c>
      <c r="F64" s="104" t="s">
        <v>878</v>
      </c>
      <c r="G64" s="107">
        <v>12</v>
      </c>
      <c r="H64" s="104" t="s">
        <v>923</v>
      </c>
      <c r="I64" s="112"/>
    </row>
    <row r="65" spans="1:9">
      <c r="A65" s="107" t="s">
        <v>69</v>
      </c>
      <c r="B65" s="104" t="s">
        <v>1166</v>
      </c>
      <c r="C65" s="107" t="s">
        <v>0</v>
      </c>
      <c r="D65" s="105" t="s">
        <v>1</v>
      </c>
      <c r="E65" s="107" t="s">
        <v>879</v>
      </c>
      <c r="F65" s="104" t="s">
        <v>880</v>
      </c>
      <c r="G65" s="107">
        <v>10</v>
      </c>
      <c r="H65" s="104" t="s">
        <v>916</v>
      </c>
      <c r="I65" s="112"/>
    </row>
    <row r="66" spans="1:9">
      <c r="A66" s="107" t="s">
        <v>70</v>
      </c>
      <c r="B66" s="104" t="s">
        <v>1014</v>
      </c>
      <c r="C66" s="107" t="s">
        <v>0</v>
      </c>
      <c r="D66" s="105" t="s">
        <v>1</v>
      </c>
      <c r="E66" s="107" t="s">
        <v>881</v>
      </c>
      <c r="F66" s="104" t="s">
        <v>638</v>
      </c>
      <c r="G66" s="107">
        <v>7</v>
      </c>
      <c r="H66" s="104" t="s">
        <v>901</v>
      </c>
      <c r="I66" s="112"/>
    </row>
    <row r="67" spans="1:9">
      <c r="A67" s="107" t="s">
        <v>71</v>
      </c>
      <c r="B67" s="104" t="s">
        <v>1015</v>
      </c>
      <c r="C67" s="107" t="s">
        <v>0</v>
      </c>
      <c r="D67" s="105" t="s">
        <v>1</v>
      </c>
      <c r="E67" s="107" t="s">
        <v>881</v>
      </c>
      <c r="F67" s="104" t="s">
        <v>638</v>
      </c>
      <c r="G67" s="107">
        <v>7</v>
      </c>
      <c r="H67" s="104" t="s">
        <v>901</v>
      </c>
      <c r="I67" s="112"/>
    </row>
    <row r="68" spans="1:9">
      <c r="A68" s="107" t="s">
        <v>757</v>
      </c>
      <c r="B68" s="104" t="s">
        <v>758</v>
      </c>
      <c r="C68" s="107" t="s">
        <v>0</v>
      </c>
      <c r="D68" s="105" t="s">
        <v>1</v>
      </c>
      <c r="E68" s="107" t="s">
        <v>882</v>
      </c>
      <c r="F68" s="104" t="s">
        <v>883</v>
      </c>
      <c r="G68" s="107">
        <v>5</v>
      </c>
      <c r="H68" s="104" t="s">
        <v>884</v>
      </c>
      <c r="I68" s="112"/>
    </row>
    <row r="69" spans="1:9">
      <c r="A69" s="107" t="s">
        <v>759</v>
      </c>
      <c r="B69" s="104" t="s">
        <v>760</v>
      </c>
      <c r="C69" s="107" t="s">
        <v>0</v>
      </c>
      <c r="D69" s="105" t="s">
        <v>1</v>
      </c>
      <c r="E69" s="107" t="s">
        <v>882</v>
      </c>
      <c r="F69" s="104" t="s">
        <v>883</v>
      </c>
      <c r="G69" s="107">
        <v>10</v>
      </c>
      <c r="H69" s="104" t="s">
        <v>916</v>
      </c>
      <c r="I69" s="112"/>
    </row>
    <row r="70" spans="1:9">
      <c r="A70" s="107" t="s">
        <v>761</v>
      </c>
      <c r="B70" s="104" t="s">
        <v>762</v>
      </c>
      <c r="C70" s="107" t="s">
        <v>0</v>
      </c>
      <c r="D70" s="105" t="s">
        <v>1</v>
      </c>
      <c r="E70" s="107" t="s">
        <v>881</v>
      </c>
      <c r="F70" s="104" t="s">
        <v>638</v>
      </c>
      <c r="G70" s="107">
        <v>162</v>
      </c>
      <c r="H70" s="104" t="s">
        <v>890</v>
      </c>
      <c r="I70" s="112"/>
    </row>
    <row r="71" spans="1:9">
      <c r="A71" s="107" t="s">
        <v>763</v>
      </c>
      <c r="B71" s="104" t="s">
        <v>764</v>
      </c>
      <c r="C71" s="107" t="s">
        <v>0</v>
      </c>
      <c r="D71" s="105" t="s">
        <v>1</v>
      </c>
      <c r="E71" s="107" t="s">
        <v>881</v>
      </c>
      <c r="F71" s="104" t="s">
        <v>638</v>
      </c>
      <c r="G71" s="107">
        <v>162</v>
      </c>
      <c r="H71" s="104" t="s">
        <v>892</v>
      </c>
      <c r="I71" s="112"/>
    </row>
    <row r="72" spans="1:9">
      <c r="A72" s="107" t="s">
        <v>736</v>
      </c>
      <c r="B72" s="104" t="s">
        <v>1016</v>
      </c>
      <c r="C72" s="107" t="s">
        <v>0</v>
      </c>
      <c r="D72" s="105" t="s">
        <v>1</v>
      </c>
      <c r="E72" s="107" t="s">
        <v>881</v>
      </c>
      <c r="F72" s="104" t="s">
        <v>638</v>
      </c>
      <c r="G72" s="107">
        <v>162</v>
      </c>
      <c r="H72" s="104" t="s">
        <v>894</v>
      </c>
      <c r="I72" s="112"/>
    </row>
    <row r="73" spans="1:9">
      <c r="A73" s="107" t="s">
        <v>737</v>
      </c>
      <c r="B73" s="104" t="s">
        <v>738</v>
      </c>
      <c r="C73" s="107" t="s">
        <v>0</v>
      </c>
      <c r="D73" s="105" t="s">
        <v>1</v>
      </c>
      <c r="E73" s="107" t="s">
        <v>877</v>
      </c>
      <c r="F73" s="104" t="s">
        <v>878</v>
      </c>
      <c r="G73" s="107">
        <v>162</v>
      </c>
      <c r="H73" s="104" t="s">
        <v>894</v>
      </c>
      <c r="I73" s="112"/>
    </row>
    <row r="74" spans="1:9">
      <c r="A74" s="107" t="s">
        <v>739</v>
      </c>
      <c r="B74" s="104" t="s">
        <v>740</v>
      </c>
      <c r="C74" s="107" t="s">
        <v>0</v>
      </c>
      <c r="D74" s="105" t="s">
        <v>1</v>
      </c>
      <c r="E74" s="107" t="s">
        <v>881</v>
      </c>
      <c r="F74" s="104" t="s">
        <v>638</v>
      </c>
      <c r="G74" s="107">
        <v>162</v>
      </c>
      <c r="H74" s="104" t="s">
        <v>894</v>
      </c>
      <c r="I74" s="112"/>
    </row>
    <row r="75" spans="1:9">
      <c r="A75" s="107" t="s">
        <v>741</v>
      </c>
      <c r="B75" s="104" t="s">
        <v>742</v>
      </c>
      <c r="C75" s="107" t="s">
        <v>0</v>
      </c>
      <c r="D75" s="105" t="s">
        <v>1</v>
      </c>
      <c r="E75" s="107" t="s">
        <v>881</v>
      </c>
      <c r="F75" s="104" t="s">
        <v>638</v>
      </c>
      <c r="G75" s="107">
        <v>162</v>
      </c>
      <c r="H75" s="104" t="s">
        <v>894</v>
      </c>
      <c r="I75" s="112"/>
    </row>
    <row r="76" spans="1:9">
      <c r="A76" s="107" t="s">
        <v>743</v>
      </c>
      <c r="B76" s="104" t="s">
        <v>744</v>
      </c>
      <c r="C76" s="107" t="s">
        <v>0</v>
      </c>
      <c r="D76" s="105" t="s">
        <v>1</v>
      </c>
      <c r="E76" s="107" t="s">
        <v>881</v>
      </c>
      <c r="F76" s="104" t="s">
        <v>638</v>
      </c>
      <c r="G76" s="107">
        <v>162</v>
      </c>
      <c r="H76" s="104" t="s">
        <v>892</v>
      </c>
      <c r="I76" s="112"/>
    </row>
    <row r="77" spans="1:9">
      <c r="A77" s="107" t="s">
        <v>87</v>
      </c>
      <c r="B77" s="104" t="s">
        <v>88</v>
      </c>
      <c r="C77" s="107" t="s">
        <v>8</v>
      </c>
      <c r="D77" s="105" t="s">
        <v>9</v>
      </c>
      <c r="E77" s="107" t="s">
        <v>907</v>
      </c>
      <c r="F77" s="104" t="s">
        <v>908</v>
      </c>
      <c r="G77" s="107">
        <v>4</v>
      </c>
      <c r="H77" s="104" t="s">
        <v>881</v>
      </c>
      <c r="I77" s="112"/>
    </row>
    <row r="78" spans="1:9">
      <c r="A78" s="107" t="s">
        <v>89</v>
      </c>
      <c r="B78" s="104" t="s">
        <v>1017</v>
      </c>
      <c r="C78" s="107" t="s">
        <v>8</v>
      </c>
      <c r="D78" s="105" t="s">
        <v>9</v>
      </c>
      <c r="E78" s="107" t="s">
        <v>903</v>
      </c>
      <c r="F78" s="104" t="s">
        <v>904</v>
      </c>
      <c r="G78" s="107">
        <v>4</v>
      </c>
      <c r="H78" s="104" t="s">
        <v>881</v>
      </c>
      <c r="I78" s="112"/>
    </row>
    <row r="79" spans="1:9">
      <c r="A79" s="107" t="s">
        <v>90</v>
      </c>
      <c r="B79" s="104" t="s">
        <v>1018</v>
      </c>
      <c r="C79" s="107" t="s">
        <v>8</v>
      </c>
      <c r="D79" s="105" t="s">
        <v>9</v>
      </c>
      <c r="E79" s="107" t="s">
        <v>905</v>
      </c>
      <c r="F79" s="104" t="s">
        <v>906</v>
      </c>
      <c r="G79" s="107">
        <v>4</v>
      </c>
      <c r="H79" s="104" t="s">
        <v>882</v>
      </c>
      <c r="I79" s="112"/>
    </row>
    <row r="80" spans="1:9">
      <c r="A80" s="107" t="s">
        <v>91</v>
      </c>
      <c r="B80" s="104" t="s">
        <v>1019</v>
      </c>
      <c r="C80" s="107" t="s">
        <v>8</v>
      </c>
      <c r="D80" s="105" t="s">
        <v>9</v>
      </c>
      <c r="E80" s="107" t="s">
        <v>903</v>
      </c>
      <c r="F80" s="104" t="s">
        <v>904</v>
      </c>
      <c r="G80" s="107">
        <v>4</v>
      </c>
      <c r="H80" s="104" t="s">
        <v>882</v>
      </c>
      <c r="I80" s="112"/>
    </row>
    <row r="81" spans="1:12">
      <c r="A81" s="107" t="s">
        <v>92</v>
      </c>
      <c r="B81" s="104" t="s">
        <v>1020</v>
      </c>
      <c r="C81" s="107" t="s">
        <v>8</v>
      </c>
      <c r="D81" s="105" t="s">
        <v>9</v>
      </c>
      <c r="E81" s="107" t="s">
        <v>905</v>
      </c>
      <c r="F81" s="104" t="s">
        <v>906</v>
      </c>
      <c r="G81" s="107">
        <v>4</v>
      </c>
      <c r="H81" s="104" t="s">
        <v>882</v>
      </c>
      <c r="I81" s="112"/>
    </row>
    <row r="82" spans="1:12">
      <c r="A82" s="107" t="s">
        <v>93</v>
      </c>
      <c r="B82" s="104" t="s">
        <v>94</v>
      </c>
      <c r="C82" s="107" t="s">
        <v>8</v>
      </c>
      <c r="D82" s="105" t="s">
        <v>9</v>
      </c>
      <c r="E82" s="107" t="s">
        <v>907</v>
      </c>
      <c r="F82" s="104" t="s">
        <v>908</v>
      </c>
      <c r="G82" s="107">
        <v>4</v>
      </c>
      <c r="H82" s="104" t="s">
        <v>881</v>
      </c>
      <c r="I82" s="112"/>
    </row>
    <row r="83" spans="1:12">
      <c r="A83" s="107" t="s">
        <v>95</v>
      </c>
      <c r="B83" s="104" t="s">
        <v>96</v>
      </c>
      <c r="C83" s="107" t="s">
        <v>8</v>
      </c>
      <c r="D83" s="105" t="s">
        <v>9</v>
      </c>
      <c r="E83" s="107" t="s">
        <v>905</v>
      </c>
      <c r="F83" s="104" t="s">
        <v>906</v>
      </c>
      <c r="G83" s="107">
        <v>4</v>
      </c>
      <c r="H83" s="104" t="s">
        <v>882</v>
      </c>
      <c r="I83" s="112"/>
    </row>
    <row r="84" spans="1:12">
      <c r="A84" s="107" t="s">
        <v>97</v>
      </c>
      <c r="B84" s="104" t="s">
        <v>1021</v>
      </c>
      <c r="C84" s="107" t="s">
        <v>8</v>
      </c>
      <c r="D84" s="105" t="s">
        <v>9</v>
      </c>
      <c r="E84" s="107" t="s">
        <v>903</v>
      </c>
      <c r="F84" s="104" t="s">
        <v>904</v>
      </c>
      <c r="G84" s="107">
        <v>4</v>
      </c>
      <c r="H84" s="104" t="s">
        <v>877</v>
      </c>
      <c r="I84" s="112"/>
    </row>
    <row r="85" spans="1:12">
      <c r="A85" s="107" t="s">
        <v>98</v>
      </c>
      <c r="B85" s="104" t="s">
        <v>1022</v>
      </c>
      <c r="C85" s="107" t="s">
        <v>8</v>
      </c>
      <c r="D85" s="105" t="s">
        <v>9</v>
      </c>
      <c r="E85" s="107" t="s">
        <v>905</v>
      </c>
      <c r="F85" s="104" t="s">
        <v>906</v>
      </c>
      <c r="G85" s="107">
        <v>4</v>
      </c>
      <c r="H85" s="104" t="s">
        <v>881</v>
      </c>
      <c r="I85" s="112"/>
    </row>
    <row r="86" spans="1:12">
      <c r="A86" s="108" t="s">
        <v>99</v>
      </c>
      <c r="B86" s="104" t="s">
        <v>1023</v>
      </c>
      <c r="C86" s="107" t="s">
        <v>8</v>
      </c>
      <c r="D86" s="105" t="s">
        <v>9</v>
      </c>
      <c r="E86" s="107" t="s">
        <v>902</v>
      </c>
      <c r="F86" s="104" t="s">
        <v>641</v>
      </c>
      <c r="G86" s="107">
        <v>4</v>
      </c>
      <c r="H86" s="104" t="s">
        <v>877</v>
      </c>
      <c r="I86" s="112"/>
    </row>
    <row r="87" spans="1:12">
      <c r="A87" s="108" t="s">
        <v>100</v>
      </c>
      <c r="B87" s="104" t="s">
        <v>1024</v>
      </c>
      <c r="C87" s="107" t="s">
        <v>8</v>
      </c>
      <c r="D87" s="105" t="s">
        <v>9</v>
      </c>
      <c r="E87" s="107" t="s">
        <v>902</v>
      </c>
      <c r="F87" s="104" t="s">
        <v>641</v>
      </c>
      <c r="G87" s="107">
        <v>4</v>
      </c>
      <c r="H87" s="104" t="s">
        <v>882</v>
      </c>
      <c r="I87" s="112"/>
    </row>
    <row r="88" spans="1:12">
      <c r="A88" s="107" t="s">
        <v>101</v>
      </c>
      <c r="B88" s="104" t="s">
        <v>1025</v>
      </c>
      <c r="C88" s="107" t="s">
        <v>8</v>
      </c>
      <c r="D88" s="105" t="s">
        <v>9</v>
      </c>
      <c r="E88" s="107" t="s">
        <v>902</v>
      </c>
      <c r="F88" s="104" t="s">
        <v>641</v>
      </c>
      <c r="G88" s="107">
        <v>4</v>
      </c>
      <c r="H88" s="104" t="s">
        <v>882</v>
      </c>
      <c r="I88" s="112"/>
    </row>
    <row r="89" spans="1:12">
      <c r="A89" s="107" t="s">
        <v>102</v>
      </c>
      <c r="B89" s="104" t="s">
        <v>1026</v>
      </c>
      <c r="C89" s="107" t="s">
        <v>8</v>
      </c>
      <c r="D89" s="105" t="s">
        <v>9</v>
      </c>
      <c r="E89" s="107" t="s">
        <v>902</v>
      </c>
      <c r="F89" s="104" t="s">
        <v>641</v>
      </c>
      <c r="G89" s="107">
        <v>4</v>
      </c>
      <c r="H89" s="104" t="s">
        <v>877</v>
      </c>
      <c r="I89" s="112"/>
    </row>
    <row r="90" spans="1:12">
      <c r="A90" s="107" t="s">
        <v>765</v>
      </c>
      <c r="B90" s="104" t="s">
        <v>103</v>
      </c>
      <c r="C90" s="107" t="s">
        <v>8</v>
      </c>
      <c r="D90" s="105" t="s">
        <v>9</v>
      </c>
      <c r="E90" s="107" t="s">
        <v>907</v>
      </c>
      <c r="F90" s="104" t="s">
        <v>908</v>
      </c>
      <c r="G90" s="107">
        <v>4</v>
      </c>
      <c r="H90" s="104" t="s">
        <v>881</v>
      </c>
      <c r="I90" s="112"/>
    </row>
    <row r="91" spans="1:12">
      <c r="A91" s="107" t="s">
        <v>766</v>
      </c>
      <c r="B91" s="104" t="s">
        <v>104</v>
      </c>
      <c r="C91" s="107" t="s">
        <v>8</v>
      </c>
      <c r="D91" s="105" t="s">
        <v>9</v>
      </c>
      <c r="E91" s="107" t="s">
        <v>907</v>
      </c>
      <c r="F91" s="104" t="s">
        <v>908</v>
      </c>
      <c r="G91" s="107">
        <v>4</v>
      </c>
      <c r="H91" s="104" t="s">
        <v>881</v>
      </c>
      <c r="I91" s="112"/>
    </row>
    <row r="92" spans="1:12">
      <c r="A92" s="107" t="s">
        <v>1229</v>
      </c>
      <c r="B92" s="104" t="s">
        <v>1230</v>
      </c>
      <c r="C92" s="107" t="s">
        <v>10</v>
      </c>
      <c r="D92" s="105" t="s">
        <v>11</v>
      </c>
      <c r="E92" s="107" t="s">
        <v>909</v>
      </c>
      <c r="F92" s="104" t="s">
        <v>642</v>
      </c>
      <c r="G92" s="107">
        <v>4</v>
      </c>
      <c r="H92" s="104" t="s">
        <v>882</v>
      </c>
      <c r="I92" s="112"/>
    </row>
    <row r="93" spans="1:12">
      <c r="A93" s="107" t="s">
        <v>105</v>
      </c>
      <c r="B93" s="104" t="s">
        <v>1027</v>
      </c>
      <c r="C93" s="107" t="s">
        <v>10</v>
      </c>
      <c r="D93" s="105" t="s">
        <v>11</v>
      </c>
      <c r="E93" s="107" t="s">
        <v>910</v>
      </c>
      <c r="F93" s="104" t="s">
        <v>911</v>
      </c>
      <c r="G93" s="107">
        <v>4</v>
      </c>
      <c r="H93" s="104" t="s">
        <v>879</v>
      </c>
      <c r="I93" s="112"/>
    </row>
    <row r="94" spans="1:12">
      <c r="A94" s="107" t="s">
        <v>106</v>
      </c>
      <c r="B94" s="104" t="s">
        <v>1028</v>
      </c>
      <c r="C94" s="107" t="s">
        <v>10</v>
      </c>
      <c r="D94" s="105" t="s">
        <v>11</v>
      </c>
      <c r="E94" s="107" t="s">
        <v>912</v>
      </c>
      <c r="F94" s="104" t="s">
        <v>913</v>
      </c>
      <c r="G94" s="107">
        <v>4</v>
      </c>
      <c r="H94" s="104" t="s">
        <v>879</v>
      </c>
      <c r="I94" s="112"/>
    </row>
    <row r="95" spans="1:12">
      <c r="A95" s="107" t="s">
        <v>107</v>
      </c>
      <c r="B95" s="104" t="s">
        <v>1029</v>
      </c>
      <c r="C95" s="107" t="s">
        <v>10</v>
      </c>
      <c r="D95" s="105" t="s">
        <v>11</v>
      </c>
      <c r="E95" s="107" t="s">
        <v>909</v>
      </c>
      <c r="F95" s="104" t="s">
        <v>642</v>
      </c>
      <c r="G95" s="107">
        <v>4</v>
      </c>
      <c r="H95" s="104" t="s">
        <v>882</v>
      </c>
      <c r="I95" s="112"/>
    </row>
    <row r="96" spans="1:12">
      <c r="A96" s="107" t="s">
        <v>108</v>
      </c>
      <c r="B96" s="104" t="s">
        <v>1030</v>
      </c>
      <c r="C96" s="107" t="s">
        <v>10</v>
      </c>
      <c r="D96" s="105" t="s">
        <v>11</v>
      </c>
      <c r="E96" s="107" t="s">
        <v>909</v>
      </c>
      <c r="F96" s="104" t="s">
        <v>642</v>
      </c>
      <c r="G96" s="107">
        <v>4</v>
      </c>
      <c r="H96" s="104" t="s">
        <v>882</v>
      </c>
      <c r="I96" s="112"/>
      <c r="L96" s="113"/>
    </row>
    <row r="97" spans="1:12" s="113" customFormat="1">
      <c r="A97" s="107" t="s">
        <v>109</v>
      </c>
      <c r="B97" s="104" t="s">
        <v>1031</v>
      </c>
      <c r="C97" s="107" t="s">
        <v>10</v>
      </c>
      <c r="D97" s="105" t="s">
        <v>11</v>
      </c>
      <c r="E97" s="107" t="s">
        <v>910</v>
      </c>
      <c r="F97" s="104" t="s">
        <v>911</v>
      </c>
      <c r="G97" s="107">
        <v>4</v>
      </c>
      <c r="H97" s="104" t="s">
        <v>882</v>
      </c>
      <c r="I97" s="112"/>
      <c r="L97" s="111"/>
    </row>
    <row r="98" spans="1:12">
      <c r="A98" s="107" t="s">
        <v>110</v>
      </c>
      <c r="B98" s="104" t="s">
        <v>1032</v>
      </c>
      <c r="C98" s="107" t="s">
        <v>10</v>
      </c>
      <c r="D98" s="105" t="s">
        <v>11</v>
      </c>
      <c r="E98" s="107" t="s">
        <v>909</v>
      </c>
      <c r="F98" s="104" t="s">
        <v>642</v>
      </c>
      <c r="G98" s="107">
        <v>4</v>
      </c>
      <c r="H98" s="104" t="s">
        <v>881</v>
      </c>
      <c r="I98" s="112"/>
    </row>
    <row r="99" spans="1:12">
      <c r="A99" s="107" t="s">
        <v>111</v>
      </c>
      <c r="B99" s="104" t="s">
        <v>1033</v>
      </c>
      <c r="C99" s="107" t="s">
        <v>10</v>
      </c>
      <c r="D99" s="105" t="s">
        <v>11</v>
      </c>
      <c r="E99" s="107" t="s">
        <v>909</v>
      </c>
      <c r="F99" s="104" t="s">
        <v>642</v>
      </c>
      <c r="G99" s="107">
        <v>4</v>
      </c>
      <c r="H99" s="104" t="s">
        <v>881</v>
      </c>
      <c r="I99" s="112"/>
    </row>
    <row r="100" spans="1:12">
      <c r="A100" s="107" t="s">
        <v>767</v>
      </c>
      <c r="B100" s="104" t="s">
        <v>768</v>
      </c>
      <c r="C100" s="107" t="s">
        <v>10</v>
      </c>
      <c r="D100" s="105" t="s">
        <v>11</v>
      </c>
      <c r="E100" s="107" t="s">
        <v>910</v>
      </c>
      <c r="F100" s="104" t="s">
        <v>911</v>
      </c>
      <c r="G100" s="107">
        <v>4</v>
      </c>
      <c r="H100" s="104" t="s">
        <v>877</v>
      </c>
      <c r="I100" s="112"/>
    </row>
    <row r="101" spans="1:12">
      <c r="A101" s="107" t="s">
        <v>769</v>
      </c>
      <c r="B101" s="104" t="s">
        <v>770</v>
      </c>
      <c r="C101" s="107" t="s">
        <v>10</v>
      </c>
      <c r="D101" s="105" t="s">
        <v>11</v>
      </c>
      <c r="E101" s="107" t="s">
        <v>912</v>
      </c>
      <c r="F101" s="104" t="s">
        <v>913</v>
      </c>
      <c r="G101" s="107">
        <v>4</v>
      </c>
      <c r="H101" s="104" t="s">
        <v>877</v>
      </c>
      <c r="I101" s="112"/>
    </row>
    <row r="102" spans="1:12">
      <c r="A102" s="107" t="s">
        <v>771</v>
      </c>
      <c r="B102" s="104" t="s">
        <v>772</v>
      </c>
      <c r="C102" s="107" t="s">
        <v>10</v>
      </c>
      <c r="D102" s="105" t="s">
        <v>11</v>
      </c>
      <c r="E102" s="107" t="s">
        <v>912</v>
      </c>
      <c r="F102" s="104" t="s">
        <v>913</v>
      </c>
      <c r="G102" s="107">
        <v>4</v>
      </c>
      <c r="H102" s="104" t="s">
        <v>879</v>
      </c>
      <c r="I102" s="112"/>
    </row>
    <row r="103" spans="1:12">
      <c r="A103" s="107" t="s">
        <v>773</v>
      </c>
      <c r="B103" s="104" t="s">
        <v>774</v>
      </c>
      <c r="C103" s="107" t="s">
        <v>10</v>
      </c>
      <c r="D103" s="105" t="s">
        <v>11</v>
      </c>
      <c r="E103" s="107" t="s">
        <v>909</v>
      </c>
      <c r="F103" s="104" t="s">
        <v>642</v>
      </c>
      <c r="G103" s="107">
        <v>4</v>
      </c>
      <c r="H103" s="104" t="s">
        <v>881</v>
      </c>
      <c r="I103" s="112"/>
    </row>
    <row r="104" spans="1:12">
      <c r="A104" s="107" t="s">
        <v>775</v>
      </c>
      <c r="B104" s="104" t="s">
        <v>776</v>
      </c>
      <c r="C104" s="107" t="s">
        <v>10</v>
      </c>
      <c r="D104" s="105" t="s">
        <v>11</v>
      </c>
      <c r="E104" s="107" t="s">
        <v>914</v>
      </c>
      <c r="F104" s="104" t="s">
        <v>915</v>
      </c>
      <c r="G104" s="107">
        <v>4</v>
      </c>
      <c r="H104" s="104" t="s">
        <v>882</v>
      </c>
      <c r="I104" s="112"/>
    </row>
    <row r="105" spans="1:12">
      <c r="A105" s="107" t="s">
        <v>777</v>
      </c>
      <c r="B105" s="104" t="s">
        <v>112</v>
      </c>
      <c r="C105" s="107" t="s">
        <v>10</v>
      </c>
      <c r="D105" s="105" t="s">
        <v>11</v>
      </c>
      <c r="E105" s="107" t="s">
        <v>914</v>
      </c>
      <c r="F105" s="104" t="s">
        <v>915</v>
      </c>
      <c r="G105" s="107">
        <v>4</v>
      </c>
      <c r="H105" s="104" t="s">
        <v>881</v>
      </c>
      <c r="I105" s="112"/>
    </row>
    <row r="106" spans="1:12">
      <c r="A106" s="107" t="s">
        <v>778</v>
      </c>
      <c r="B106" s="104" t="s">
        <v>779</v>
      </c>
      <c r="C106" s="107" t="s">
        <v>10</v>
      </c>
      <c r="D106" s="105" t="s">
        <v>11</v>
      </c>
      <c r="E106" s="107" t="s">
        <v>914</v>
      </c>
      <c r="F106" s="104" t="s">
        <v>915</v>
      </c>
      <c r="G106" s="107">
        <v>4</v>
      </c>
      <c r="H106" s="104" t="s">
        <v>881</v>
      </c>
      <c r="I106" s="112"/>
    </row>
    <row r="107" spans="1:12">
      <c r="A107" s="108" t="s">
        <v>1209</v>
      </c>
      <c r="B107" s="104" t="s">
        <v>1167</v>
      </c>
      <c r="C107" s="107" t="s">
        <v>10</v>
      </c>
      <c r="D107" s="105" t="s">
        <v>11</v>
      </c>
      <c r="E107" s="107" t="s">
        <v>909</v>
      </c>
      <c r="F107" s="104" t="s">
        <v>642</v>
      </c>
      <c r="G107" s="107">
        <v>4</v>
      </c>
      <c r="H107" s="105">
        <v>44010</v>
      </c>
      <c r="I107" s="112"/>
    </row>
    <row r="108" spans="1:12">
      <c r="A108" s="107" t="s">
        <v>128</v>
      </c>
      <c r="B108" s="104" t="s">
        <v>1034</v>
      </c>
      <c r="C108" s="107" t="s">
        <v>12</v>
      </c>
      <c r="D108" s="105" t="s">
        <v>13</v>
      </c>
      <c r="E108" s="107" t="s">
        <v>918</v>
      </c>
      <c r="F108" s="104" t="s">
        <v>919</v>
      </c>
      <c r="G108" s="107">
        <v>4</v>
      </c>
      <c r="H108" s="104" t="s">
        <v>881</v>
      </c>
      <c r="I108" s="112"/>
    </row>
    <row r="109" spans="1:12">
      <c r="A109" s="107" t="s">
        <v>129</v>
      </c>
      <c r="B109" s="104" t="s">
        <v>1035</v>
      </c>
      <c r="C109" s="107" t="s">
        <v>12</v>
      </c>
      <c r="D109" s="105" t="s">
        <v>13</v>
      </c>
      <c r="E109" s="107" t="s">
        <v>918</v>
      </c>
      <c r="F109" s="104" t="s">
        <v>919</v>
      </c>
      <c r="G109" s="107">
        <v>8</v>
      </c>
      <c r="H109" s="104" t="s">
        <v>902</v>
      </c>
      <c r="I109" s="112"/>
    </row>
    <row r="110" spans="1:12">
      <c r="A110" s="107" t="s">
        <v>130</v>
      </c>
      <c r="B110" s="104" t="s">
        <v>1036</v>
      </c>
      <c r="C110" s="107" t="s">
        <v>12</v>
      </c>
      <c r="D110" s="105" t="s">
        <v>13</v>
      </c>
      <c r="E110" s="107" t="s">
        <v>918</v>
      </c>
      <c r="F110" s="104" t="s">
        <v>919</v>
      </c>
      <c r="G110" s="107">
        <v>8</v>
      </c>
      <c r="H110" s="104" t="s">
        <v>902</v>
      </c>
      <c r="I110" s="112"/>
    </row>
    <row r="111" spans="1:12">
      <c r="A111" s="107" t="s">
        <v>131</v>
      </c>
      <c r="B111" s="104" t="s">
        <v>132</v>
      </c>
      <c r="C111" s="107" t="s">
        <v>12</v>
      </c>
      <c r="D111" s="105" t="s">
        <v>13</v>
      </c>
      <c r="E111" s="107" t="s">
        <v>916</v>
      </c>
      <c r="F111" s="104" t="s">
        <v>917</v>
      </c>
      <c r="G111" s="107">
        <v>8</v>
      </c>
      <c r="H111" s="104" t="s">
        <v>902</v>
      </c>
      <c r="I111" s="112"/>
    </row>
    <row r="112" spans="1:12">
      <c r="A112" s="107" t="s">
        <v>133</v>
      </c>
      <c r="B112" s="104" t="s">
        <v>134</v>
      </c>
      <c r="C112" s="107" t="s">
        <v>12</v>
      </c>
      <c r="D112" s="105" t="s">
        <v>13</v>
      </c>
      <c r="E112" s="107" t="s">
        <v>916</v>
      </c>
      <c r="F112" s="104" t="s">
        <v>917</v>
      </c>
      <c r="G112" s="107">
        <v>8</v>
      </c>
      <c r="H112" s="104" t="s">
        <v>907</v>
      </c>
      <c r="I112" s="112"/>
    </row>
    <row r="113" spans="1:9">
      <c r="A113" s="107" t="s">
        <v>780</v>
      </c>
      <c r="B113" s="104" t="s">
        <v>781</v>
      </c>
      <c r="C113" s="107" t="s">
        <v>12</v>
      </c>
      <c r="D113" s="105" t="s">
        <v>13</v>
      </c>
      <c r="E113" s="107" t="s">
        <v>918</v>
      </c>
      <c r="F113" s="104" t="s">
        <v>919</v>
      </c>
      <c r="G113" s="107">
        <v>4</v>
      </c>
      <c r="H113" s="104" t="s">
        <v>881</v>
      </c>
      <c r="I113" s="112"/>
    </row>
    <row r="114" spans="1:9">
      <c r="A114" s="107" t="s">
        <v>782</v>
      </c>
      <c r="B114" s="104" t="s">
        <v>783</v>
      </c>
      <c r="C114" s="107" t="s">
        <v>12</v>
      </c>
      <c r="D114" s="105" t="s">
        <v>13</v>
      </c>
      <c r="E114" s="107" t="s">
        <v>920</v>
      </c>
      <c r="F114" s="104" t="s">
        <v>921</v>
      </c>
      <c r="G114" s="107">
        <v>4</v>
      </c>
      <c r="H114" s="104" t="s">
        <v>881</v>
      </c>
      <c r="I114" s="112"/>
    </row>
    <row r="115" spans="1:9">
      <c r="A115" s="107" t="s">
        <v>784</v>
      </c>
      <c r="B115" s="104" t="s">
        <v>785</v>
      </c>
      <c r="C115" s="107" t="s">
        <v>12</v>
      </c>
      <c r="D115" s="105" t="s">
        <v>13</v>
      </c>
      <c r="E115" s="107" t="s">
        <v>918</v>
      </c>
      <c r="F115" s="104" t="s">
        <v>919</v>
      </c>
      <c r="G115" s="107">
        <v>8</v>
      </c>
      <c r="H115" s="104" t="s">
        <v>902</v>
      </c>
      <c r="I115" s="112"/>
    </row>
    <row r="116" spans="1:9">
      <c r="A116" s="107" t="s">
        <v>786</v>
      </c>
      <c r="B116" s="104" t="s">
        <v>787</v>
      </c>
      <c r="C116" s="107" t="s">
        <v>12</v>
      </c>
      <c r="D116" s="105" t="s">
        <v>13</v>
      </c>
      <c r="E116" s="107" t="s">
        <v>916</v>
      </c>
      <c r="F116" s="104" t="s">
        <v>917</v>
      </c>
      <c r="G116" s="107">
        <v>8</v>
      </c>
      <c r="H116" s="104" t="s">
        <v>907</v>
      </c>
      <c r="I116" s="112"/>
    </row>
    <row r="117" spans="1:9">
      <c r="A117" s="107" t="s">
        <v>157</v>
      </c>
      <c r="B117" s="104" t="s">
        <v>158</v>
      </c>
      <c r="C117" s="107" t="s">
        <v>16</v>
      </c>
      <c r="D117" s="105" t="s">
        <v>17</v>
      </c>
      <c r="E117" s="107" t="s">
        <v>923</v>
      </c>
      <c r="F117" s="104" t="s">
        <v>17</v>
      </c>
      <c r="G117" s="107">
        <v>9</v>
      </c>
      <c r="H117" s="104" t="s">
        <v>914</v>
      </c>
      <c r="I117" s="112"/>
    </row>
    <row r="118" spans="1:9">
      <c r="A118" s="107" t="s">
        <v>159</v>
      </c>
      <c r="B118" s="104" t="s">
        <v>1037</v>
      </c>
      <c r="C118" s="107" t="s">
        <v>16</v>
      </c>
      <c r="D118" s="105" t="s">
        <v>17</v>
      </c>
      <c r="E118" s="107" t="s">
        <v>923</v>
      </c>
      <c r="F118" s="104" t="s">
        <v>17</v>
      </c>
      <c r="G118" s="107">
        <v>10</v>
      </c>
      <c r="H118" s="104" t="s">
        <v>918</v>
      </c>
      <c r="I118" s="112"/>
    </row>
    <row r="119" spans="1:9">
      <c r="A119" s="107" t="s">
        <v>160</v>
      </c>
      <c r="B119" s="104" t="s">
        <v>1038</v>
      </c>
      <c r="C119" s="107" t="s">
        <v>16</v>
      </c>
      <c r="D119" s="105" t="s">
        <v>17</v>
      </c>
      <c r="E119" s="107" t="s">
        <v>923</v>
      </c>
      <c r="F119" s="104" t="s">
        <v>17</v>
      </c>
      <c r="G119" s="107">
        <v>10</v>
      </c>
      <c r="H119" s="104" t="s">
        <v>916</v>
      </c>
      <c r="I119" s="112"/>
    </row>
    <row r="120" spans="1:9">
      <c r="A120" s="107" t="s">
        <v>161</v>
      </c>
      <c r="B120" s="104" t="s">
        <v>162</v>
      </c>
      <c r="C120" s="107" t="s">
        <v>16</v>
      </c>
      <c r="D120" s="105" t="s">
        <v>17</v>
      </c>
      <c r="E120" s="107" t="s">
        <v>923</v>
      </c>
      <c r="F120" s="104" t="s">
        <v>17</v>
      </c>
      <c r="G120" s="107">
        <v>10</v>
      </c>
      <c r="H120" s="104" t="s">
        <v>916</v>
      </c>
      <c r="I120" s="112"/>
    </row>
    <row r="121" spans="1:9">
      <c r="A121" s="107" t="s">
        <v>163</v>
      </c>
      <c r="B121" s="104" t="s">
        <v>164</v>
      </c>
      <c r="C121" s="107" t="s">
        <v>16</v>
      </c>
      <c r="D121" s="105" t="s">
        <v>17</v>
      </c>
      <c r="E121" s="107" t="s">
        <v>923</v>
      </c>
      <c r="F121" s="104" t="s">
        <v>17</v>
      </c>
      <c r="G121" s="107">
        <v>10</v>
      </c>
      <c r="H121" s="104" t="s">
        <v>916</v>
      </c>
      <c r="I121" s="112"/>
    </row>
    <row r="122" spans="1:9">
      <c r="A122" s="107" t="s">
        <v>165</v>
      </c>
      <c r="B122" s="104" t="s">
        <v>166</v>
      </c>
      <c r="C122" s="107" t="s">
        <v>18</v>
      </c>
      <c r="D122" s="105" t="s">
        <v>658</v>
      </c>
      <c r="E122" s="107" t="s">
        <v>924</v>
      </c>
      <c r="F122" s="104" t="s">
        <v>645</v>
      </c>
      <c r="G122" s="107">
        <v>12</v>
      </c>
      <c r="H122" s="104" t="s">
        <v>923</v>
      </c>
      <c r="I122" s="112"/>
    </row>
    <row r="123" spans="1:9">
      <c r="A123" s="107" t="s">
        <v>167</v>
      </c>
      <c r="B123" s="104" t="s">
        <v>168</v>
      </c>
      <c r="C123" s="107" t="s">
        <v>18</v>
      </c>
      <c r="D123" s="105" t="s">
        <v>658</v>
      </c>
      <c r="E123" s="107" t="s">
        <v>924</v>
      </c>
      <c r="F123" s="104" t="s">
        <v>645</v>
      </c>
      <c r="G123" s="107">
        <v>12</v>
      </c>
      <c r="H123" s="104" t="s">
        <v>923</v>
      </c>
      <c r="I123" s="112"/>
    </row>
    <row r="124" spans="1:9">
      <c r="A124" s="107" t="s">
        <v>169</v>
      </c>
      <c r="B124" s="104" t="s">
        <v>1039</v>
      </c>
      <c r="C124" s="107" t="s">
        <v>16</v>
      </c>
      <c r="D124" s="105" t="s">
        <v>17</v>
      </c>
      <c r="E124" s="107" t="s">
        <v>923</v>
      </c>
      <c r="F124" s="104" t="s">
        <v>17</v>
      </c>
      <c r="G124" s="107">
        <v>10</v>
      </c>
      <c r="H124" s="104" t="s">
        <v>918</v>
      </c>
      <c r="I124" s="112"/>
    </row>
    <row r="125" spans="1:9">
      <c r="A125" s="107" t="s">
        <v>788</v>
      </c>
      <c r="B125" s="104" t="s">
        <v>789</v>
      </c>
      <c r="C125" s="107" t="s">
        <v>16</v>
      </c>
      <c r="D125" s="105" t="s">
        <v>17</v>
      </c>
      <c r="E125" s="107" t="s">
        <v>923</v>
      </c>
      <c r="F125" s="104" t="s">
        <v>17</v>
      </c>
      <c r="G125" s="107">
        <v>10</v>
      </c>
      <c r="H125" s="104" t="s">
        <v>920</v>
      </c>
      <c r="I125" s="112"/>
    </row>
    <row r="126" spans="1:9">
      <c r="A126" s="116" t="s">
        <v>790</v>
      </c>
      <c r="B126" s="117" t="s">
        <v>791</v>
      </c>
      <c r="C126" s="116" t="s">
        <v>1231</v>
      </c>
      <c r="D126" s="118" t="s">
        <v>1235</v>
      </c>
      <c r="E126" s="116" t="s">
        <v>923</v>
      </c>
      <c r="F126" s="117" t="s">
        <v>17</v>
      </c>
      <c r="G126" s="116">
        <v>10</v>
      </c>
      <c r="H126" s="117" t="s">
        <v>920</v>
      </c>
      <c r="I126" s="112"/>
    </row>
    <row r="127" spans="1:9">
      <c r="A127" s="107" t="s">
        <v>170</v>
      </c>
      <c r="B127" s="104" t="s">
        <v>1040</v>
      </c>
      <c r="C127" s="107" t="s">
        <v>16</v>
      </c>
      <c r="D127" s="105" t="s">
        <v>17</v>
      </c>
      <c r="E127" s="107" t="s">
        <v>923</v>
      </c>
      <c r="F127" s="104" t="s">
        <v>17</v>
      </c>
      <c r="G127" s="107">
        <v>10</v>
      </c>
      <c r="H127" s="104" t="s">
        <v>916</v>
      </c>
      <c r="I127" s="112"/>
    </row>
    <row r="128" spans="1:9">
      <c r="A128" s="107" t="s">
        <v>171</v>
      </c>
      <c r="B128" s="104" t="s">
        <v>172</v>
      </c>
      <c r="C128" s="107" t="s">
        <v>16</v>
      </c>
      <c r="D128" s="105" t="s">
        <v>17</v>
      </c>
      <c r="E128" s="107" t="s">
        <v>923</v>
      </c>
      <c r="F128" s="104" t="s">
        <v>17</v>
      </c>
      <c r="G128" s="107">
        <v>12</v>
      </c>
      <c r="H128" s="104" t="s">
        <v>923</v>
      </c>
      <c r="I128" s="112"/>
    </row>
    <row r="129" spans="1:9">
      <c r="A129" s="107" t="s">
        <v>173</v>
      </c>
      <c r="B129" s="104" t="s">
        <v>174</v>
      </c>
      <c r="C129" s="107" t="s">
        <v>16</v>
      </c>
      <c r="D129" s="105" t="s">
        <v>17</v>
      </c>
      <c r="E129" s="107" t="s">
        <v>923</v>
      </c>
      <c r="F129" s="104" t="s">
        <v>17</v>
      </c>
      <c r="G129" s="107">
        <v>12</v>
      </c>
      <c r="H129" s="104" t="s">
        <v>923</v>
      </c>
      <c r="I129" s="112"/>
    </row>
    <row r="130" spans="1:9">
      <c r="A130" s="107" t="s">
        <v>792</v>
      </c>
      <c r="B130" s="104" t="s">
        <v>793</v>
      </c>
      <c r="C130" s="107" t="s">
        <v>16</v>
      </c>
      <c r="D130" s="105" t="s">
        <v>17</v>
      </c>
      <c r="E130" s="107" t="s">
        <v>923</v>
      </c>
      <c r="F130" s="104" t="s">
        <v>17</v>
      </c>
      <c r="G130" s="107">
        <v>12</v>
      </c>
      <c r="H130" s="104" t="s">
        <v>923</v>
      </c>
      <c r="I130" s="112"/>
    </row>
    <row r="131" spans="1:9">
      <c r="A131" s="107" t="s">
        <v>139</v>
      </c>
      <c r="B131" s="104" t="s">
        <v>1041</v>
      </c>
      <c r="C131" s="107" t="s">
        <v>14</v>
      </c>
      <c r="D131" s="105" t="s">
        <v>15</v>
      </c>
      <c r="E131" s="107" t="s">
        <v>922</v>
      </c>
      <c r="F131" s="104" t="s">
        <v>15</v>
      </c>
      <c r="G131" s="107">
        <v>9</v>
      </c>
      <c r="H131" s="104" t="s">
        <v>909</v>
      </c>
      <c r="I131" s="112"/>
    </row>
    <row r="132" spans="1:9">
      <c r="A132" s="107" t="s">
        <v>212</v>
      </c>
      <c r="B132" s="104" t="s">
        <v>1042</v>
      </c>
      <c r="C132" s="107" t="s">
        <v>18</v>
      </c>
      <c r="D132" s="105" t="s">
        <v>658</v>
      </c>
      <c r="E132" s="107" t="s">
        <v>925</v>
      </c>
      <c r="F132" s="104" t="s">
        <v>643</v>
      </c>
      <c r="G132" s="107">
        <v>10</v>
      </c>
      <c r="H132" s="104" t="s">
        <v>916</v>
      </c>
      <c r="I132" s="112"/>
    </row>
    <row r="133" spans="1:9">
      <c r="A133" s="107" t="s">
        <v>175</v>
      </c>
      <c r="B133" s="104" t="s">
        <v>1043</v>
      </c>
      <c r="C133" s="107" t="s">
        <v>16</v>
      </c>
      <c r="D133" s="105" t="s">
        <v>17</v>
      </c>
      <c r="E133" s="107" t="s">
        <v>923</v>
      </c>
      <c r="F133" s="104" t="s">
        <v>17</v>
      </c>
      <c r="G133" s="107">
        <v>12</v>
      </c>
      <c r="H133" s="104" t="s">
        <v>923</v>
      </c>
      <c r="I133" s="112"/>
    </row>
    <row r="134" spans="1:9">
      <c r="A134" s="107" t="s">
        <v>176</v>
      </c>
      <c r="B134" s="104" t="s">
        <v>1044</v>
      </c>
      <c r="C134" s="107" t="s">
        <v>16</v>
      </c>
      <c r="D134" s="105" t="s">
        <v>17</v>
      </c>
      <c r="E134" s="107" t="s">
        <v>923</v>
      </c>
      <c r="F134" s="104" t="s">
        <v>17</v>
      </c>
      <c r="G134" s="107">
        <v>12</v>
      </c>
      <c r="H134" s="104" t="s">
        <v>923</v>
      </c>
      <c r="I134" s="112"/>
    </row>
    <row r="135" spans="1:9">
      <c r="A135" s="107" t="s">
        <v>177</v>
      </c>
      <c r="B135" s="104" t="s">
        <v>1045</v>
      </c>
      <c r="C135" s="107" t="s">
        <v>16</v>
      </c>
      <c r="D135" s="105" t="s">
        <v>17</v>
      </c>
      <c r="E135" s="107" t="s">
        <v>923</v>
      </c>
      <c r="F135" s="104" t="s">
        <v>17</v>
      </c>
      <c r="G135" s="107">
        <v>33</v>
      </c>
      <c r="H135" s="104" t="s">
        <v>924</v>
      </c>
      <c r="I135" s="112"/>
    </row>
    <row r="136" spans="1:9">
      <c r="A136" s="107" t="s">
        <v>178</v>
      </c>
      <c r="B136" s="104" t="s">
        <v>1046</v>
      </c>
      <c r="C136" s="107" t="s">
        <v>16</v>
      </c>
      <c r="D136" s="105" t="s">
        <v>17</v>
      </c>
      <c r="E136" s="107" t="s">
        <v>923</v>
      </c>
      <c r="F136" s="104" t="s">
        <v>17</v>
      </c>
      <c r="G136" s="107">
        <v>33</v>
      </c>
      <c r="H136" s="104" t="s">
        <v>924</v>
      </c>
      <c r="I136" s="112"/>
    </row>
    <row r="137" spans="1:9">
      <c r="A137" s="107" t="s">
        <v>179</v>
      </c>
      <c r="B137" s="104" t="s">
        <v>1047</v>
      </c>
      <c r="C137" s="107" t="s">
        <v>16</v>
      </c>
      <c r="D137" s="105" t="s">
        <v>17</v>
      </c>
      <c r="E137" s="107" t="s">
        <v>923</v>
      </c>
      <c r="F137" s="104" t="s">
        <v>17</v>
      </c>
      <c r="G137" s="107">
        <v>12</v>
      </c>
      <c r="H137" s="104" t="s">
        <v>923</v>
      </c>
      <c r="I137" s="112"/>
    </row>
    <row r="138" spans="1:9">
      <c r="A138" s="116" t="s">
        <v>794</v>
      </c>
      <c r="B138" s="117" t="s">
        <v>795</v>
      </c>
      <c r="C138" s="116" t="s">
        <v>1231</v>
      </c>
      <c r="D138" s="118" t="s">
        <v>1235</v>
      </c>
      <c r="E138" s="116" t="s">
        <v>923</v>
      </c>
      <c r="F138" s="117" t="s">
        <v>17</v>
      </c>
      <c r="G138" s="116">
        <v>12</v>
      </c>
      <c r="H138" s="117" t="s">
        <v>923</v>
      </c>
      <c r="I138" s="112"/>
    </row>
    <row r="139" spans="1:9">
      <c r="A139" s="116" t="s">
        <v>796</v>
      </c>
      <c r="B139" s="117" t="s">
        <v>797</v>
      </c>
      <c r="C139" s="116" t="s">
        <v>1231</v>
      </c>
      <c r="D139" s="118" t="s">
        <v>1235</v>
      </c>
      <c r="E139" s="116" t="s">
        <v>923</v>
      </c>
      <c r="F139" s="117" t="s">
        <v>17</v>
      </c>
      <c r="G139" s="116">
        <v>12</v>
      </c>
      <c r="H139" s="117" t="s">
        <v>923</v>
      </c>
      <c r="I139" s="112"/>
    </row>
    <row r="140" spans="1:9">
      <c r="A140" s="116" t="s">
        <v>798</v>
      </c>
      <c r="B140" s="117" t="s">
        <v>799</v>
      </c>
      <c r="C140" s="116" t="s">
        <v>1231</v>
      </c>
      <c r="D140" s="118" t="s">
        <v>1235</v>
      </c>
      <c r="E140" s="116" t="s">
        <v>923</v>
      </c>
      <c r="F140" s="117" t="s">
        <v>17</v>
      </c>
      <c r="G140" s="116">
        <v>12</v>
      </c>
      <c r="H140" s="117" t="s">
        <v>923</v>
      </c>
      <c r="I140" s="112"/>
    </row>
    <row r="141" spans="1:9">
      <c r="A141" s="116" t="s">
        <v>180</v>
      </c>
      <c r="B141" s="117" t="s">
        <v>1048</v>
      </c>
      <c r="C141" s="116" t="s">
        <v>1231</v>
      </c>
      <c r="D141" s="118" t="s">
        <v>1235</v>
      </c>
      <c r="E141" s="116" t="s">
        <v>923</v>
      </c>
      <c r="F141" s="117" t="s">
        <v>17</v>
      </c>
      <c r="G141" s="116">
        <v>12</v>
      </c>
      <c r="H141" s="117" t="s">
        <v>923</v>
      </c>
      <c r="I141" s="112"/>
    </row>
    <row r="142" spans="1:9">
      <c r="A142" s="116" t="s">
        <v>800</v>
      </c>
      <c r="B142" s="117" t="s">
        <v>801</v>
      </c>
      <c r="C142" s="116" t="s">
        <v>1231</v>
      </c>
      <c r="D142" s="118" t="s">
        <v>1235</v>
      </c>
      <c r="E142" s="116" t="s">
        <v>923</v>
      </c>
      <c r="F142" s="117" t="s">
        <v>17</v>
      </c>
      <c r="G142" s="116">
        <v>12</v>
      </c>
      <c r="H142" s="117" t="s">
        <v>923</v>
      </c>
      <c r="I142" s="112"/>
    </row>
    <row r="143" spans="1:9">
      <c r="A143" s="116" t="s">
        <v>181</v>
      </c>
      <c r="B143" s="117" t="s">
        <v>1049</v>
      </c>
      <c r="C143" s="116" t="s">
        <v>1231</v>
      </c>
      <c r="D143" s="118" t="s">
        <v>1235</v>
      </c>
      <c r="E143" s="116" t="s">
        <v>923</v>
      </c>
      <c r="F143" s="117" t="s">
        <v>17</v>
      </c>
      <c r="G143" s="116">
        <v>12</v>
      </c>
      <c r="H143" s="117" t="s">
        <v>923</v>
      </c>
      <c r="I143" s="112"/>
    </row>
    <row r="144" spans="1:9">
      <c r="A144" s="107" t="s">
        <v>182</v>
      </c>
      <c r="B144" s="104" t="s">
        <v>183</v>
      </c>
      <c r="C144" s="107" t="s">
        <v>16</v>
      </c>
      <c r="D144" s="105" t="s">
        <v>17</v>
      </c>
      <c r="E144" s="107" t="s">
        <v>923</v>
      </c>
      <c r="F144" s="104" t="s">
        <v>17</v>
      </c>
      <c r="G144" s="107">
        <v>12</v>
      </c>
      <c r="H144" s="104" t="s">
        <v>923</v>
      </c>
      <c r="I144" s="112"/>
    </row>
    <row r="145" spans="1:9">
      <c r="A145" s="107" t="s">
        <v>184</v>
      </c>
      <c r="B145" s="104" t="s">
        <v>185</v>
      </c>
      <c r="C145" s="107" t="s">
        <v>16</v>
      </c>
      <c r="D145" s="105" t="s">
        <v>17</v>
      </c>
      <c r="E145" s="107" t="s">
        <v>923</v>
      </c>
      <c r="F145" s="104" t="s">
        <v>17</v>
      </c>
      <c r="G145" s="107">
        <v>11</v>
      </c>
      <c r="H145" s="104" t="s">
        <v>922</v>
      </c>
      <c r="I145" s="112"/>
    </row>
    <row r="146" spans="1:9">
      <c r="A146" s="107" t="s">
        <v>135</v>
      </c>
      <c r="B146" s="104" t="s">
        <v>136</v>
      </c>
      <c r="C146" s="107" t="s">
        <v>12</v>
      </c>
      <c r="D146" s="105" t="s">
        <v>13</v>
      </c>
      <c r="E146" s="107" t="s">
        <v>916</v>
      </c>
      <c r="F146" s="104" t="s">
        <v>917</v>
      </c>
      <c r="G146" s="107">
        <v>9</v>
      </c>
      <c r="H146" s="104" t="s">
        <v>910</v>
      </c>
      <c r="I146" s="112"/>
    </row>
    <row r="147" spans="1:9">
      <c r="A147" s="107" t="s">
        <v>137</v>
      </c>
      <c r="B147" s="104" t="s">
        <v>138</v>
      </c>
      <c r="C147" s="107" t="s">
        <v>12</v>
      </c>
      <c r="D147" s="105" t="s">
        <v>13</v>
      </c>
      <c r="E147" s="107" t="s">
        <v>916</v>
      </c>
      <c r="F147" s="104" t="s">
        <v>917</v>
      </c>
      <c r="G147" s="107">
        <v>9</v>
      </c>
      <c r="H147" s="104" t="s">
        <v>912</v>
      </c>
      <c r="I147" s="112"/>
    </row>
    <row r="148" spans="1:9">
      <c r="A148" s="107" t="s">
        <v>186</v>
      </c>
      <c r="B148" s="104" t="s">
        <v>187</v>
      </c>
      <c r="C148" s="107" t="s">
        <v>16</v>
      </c>
      <c r="D148" s="105" t="s">
        <v>17</v>
      </c>
      <c r="E148" s="107" t="s">
        <v>923</v>
      </c>
      <c r="F148" s="104" t="s">
        <v>17</v>
      </c>
      <c r="G148" s="107">
        <v>33</v>
      </c>
      <c r="H148" s="104" t="s">
        <v>925</v>
      </c>
      <c r="I148" s="112"/>
    </row>
    <row r="149" spans="1:9">
      <c r="A149" s="107" t="s">
        <v>188</v>
      </c>
      <c r="B149" s="104" t="s">
        <v>189</v>
      </c>
      <c r="C149" s="107" t="s">
        <v>16</v>
      </c>
      <c r="D149" s="105" t="s">
        <v>17</v>
      </c>
      <c r="E149" s="107" t="s">
        <v>923</v>
      </c>
      <c r="F149" s="104" t="s">
        <v>17</v>
      </c>
      <c r="G149" s="107">
        <v>12</v>
      </c>
      <c r="H149" s="104" t="s">
        <v>923</v>
      </c>
      <c r="I149" s="112"/>
    </row>
    <row r="150" spans="1:9">
      <c r="A150" s="107" t="s">
        <v>190</v>
      </c>
      <c r="B150" s="104" t="s">
        <v>191</v>
      </c>
      <c r="C150" s="107" t="s">
        <v>16</v>
      </c>
      <c r="D150" s="105" t="s">
        <v>17</v>
      </c>
      <c r="E150" s="107" t="s">
        <v>923</v>
      </c>
      <c r="F150" s="104" t="s">
        <v>17</v>
      </c>
      <c r="G150" s="107">
        <v>12</v>
      </c>
      <c r="H150" s="104" t="s">
        <v>923</v>
      </c>
      <c r="I150" s="112"/>
    </row>
    <row r="151" spans="1:9">
      <c r="A151" s="107" t="s">
        <v>192</v>
      </c>
      <c r="B151" s="104" t="s">
        <v>193</v>
      </c>
      <c r="C151" s="107" t="s">
        <v>16</v>
      </c>
      <c r="D151" s="105" t="s">
        <v>17</v>
      </c>
      <c r="E151" s="107" t="s">
        <v>923</v>
      </c>
      <c r="F151" s="104" t="s">
        <v>17</v>
      </c>
      <c r="G151" s="107">
        <v>12</v>
      </c>
      <c r="H151" s="104" t="s">
        <v>923</v>
      </c>
      <c r="I151" s="112"/>
    </row>
    <row r="152" spans="1:9">
      <c r="A152" s="107" t="s">
        <v>194</v>
      </c>
      <c r="B152" s="104" t="s">
        <v>195</v>
      </c>
      <c r="C152" s="107" t="s">
        <v>16</v>
      </c>
      <c r="D152" s="105" t="s">
        <v>17</v>
      </c>
      <c r="E152" s="107" t="s">
        <v>923</v>
      </c>
      <c r="F152" s="104" t="s">
        <v>17</v>
      </c>
      <c r="G152" s="107">
        <v>12</v>
      </c>
      <c r="H152" s="104" t="s">
        <v>923</v>
      </c>
      <c r="I152" s="112"/>
    </row>
    <row r="153" spans="1:9">
      <c r="A153" s="107" t="s">
        <v>196</v>
      </c>
      <c r="B153" s="104" t="s">
        <v>1050</v>
      </c>
      <c r="C153" s="107" t="s">
        <v>16</v>
      </c>
      <c r="D153" s="105" t="s">
        <v>17</v>
      </c>
      <c r="E153" s="107" t="s">
        <v>923</v>
      </c>
      <c r="F153" s="104" t="s">
        <v>17</v>
      </c>
      <c r="G153" s="107">
        <v>12</v>
      </c>
      <c r="H153" s="104" t="s">
        <v>923</v>
      </c>
      <c r="I153" s="112"/>
    </row>
    <row r="154" spans="1:9">
      <c r="A154" s="107" t="s">
        <v>197</v>
      </c>
      <c r="B154" s="104" t="s">
        <v>1051</v>
      </c>
      <c r="C154" s="107" t="s">
        <v>16</v>
      </c>
      <c r="D154" s="105" t="s">
        <v>17</v>
      </c>
      <c r="E154" s="107" t="s">
        <v>923</v>
      </c>
      <c r="F154" s="104" t="s">
        <v>17</v>
      </c>
      <c r="G154" s="107">
        <v>12</v>
      </c>
      <c r="H154" s="104" t="s">
        <v>923</v>
      </c>
      <c r="I154" s="112"/>
    </row>
    <row r="155" spans="1:9">
      <c r="A155" s="107" t="s">
        <v>198</v>
      </c>
      <c r="B155" s="104" t="s">
        <v>199</v>
      </c>
      <c r="C155" s="107" t="s">
        <v>16</v>
      </c>
      <c r="D155" s="105" t="s">
        <v>17</v>
      </c>
      <c r="E155" s="107" t="s">
        <v>923</v>
      </c>
      <c r="F155" s="104" t="s">
        <v>17</v>
      </c>
      <c r="G155" s="107">
        <v>12</v>
      </c>
      <c r="H155" s="104" t="s">
        <v>923</v>
      </c>
      <c r="I155" s="112"/>
    </row>
    <row r="156" spans="1:9">
      <c r="A156" s="107" t="s">
        <v>200</v>
      </c>
      <c r="B156" s="104" t="s">
        <v>201</v>
      </c>
      <c r="C156" s="107" t="s">
        <v>16</v>
      </c>
      <c r="D156" s="105" t="s">
        <v>17</v>
      </c>
      <c r="E156" s="107" t="s">
        <v>923</v>
      </c>
      <c r="F156" s="104" t="s">
        <v>17</v>
      </c>
      <c r="G156" s="107">
        <v>12</v>
      </c>
      <c r="H156" s="104" t="s">
        <v>923</v>
      </c>
      <c r="I156" s="112"/>
    </row>
    <row r="157" spans="1:9">
      <c r="A157" s="107" t="s">
        <v>213</v>
      </c>
      <c r="B157" s="104" t="s">
        <v>214</v>
      </c>
      <c r="C157" s="107" t="s">
        <v>18</v>
      </c>
      <c r="D157" s="105" t="s">
        <v>658</v>
      </c>
      <c r="E157" s="107" t="s">
        <v>925</v>
      </c>
      <c r="F157" s="104" t="s">
        <v>643</v>
      </c>
      <c r="G157" s="107">
        <v>10</v>
      </c>
      <c r="H157" s="104" t="s">
        <v>916</v>
      </c>
      <c r="I157" s="112"/>
    </row>
    <row r="158" spans="1:9">
      <c r="A158" s="107" t="s">
        <v>202</v>
      </c>
      <c r="B158" s="104" t="s">
        <v>1052</v>
      </c>
      <c r="C158" s="107" t="s">
        <v>16</v>
      </c>
      <c r="D158" s="105" t="s">
        <v>17</v>
      </c>
      <c r="E158" s="107" t="s">
        <v>923</v>
      </c>
      <c r="F158" s="104" t="s">
        <v>17</v>
      </c>
      <c r="G158" s="107">
        <v>12</v>
      </c>
      <c r="H158" s="104" t="s">
        <v>923</v>
      </c>
      <c r="I158" s="112"/>
    </row>
    <row r="159" spans="1:9">
      <c r="A159" s="107" t="s">
        <v>203</v>
      </c>
      <c r="B159" s="104" t="s">
        <v>204</v>
      </c>
      <c r="C159" s="107" t="s">
        <v>16</v>
      </c>
      <c r="D159" s="105" t="s">
        <v>17</v>
      </c>
      <c r="E159" s="107" t="s">
        <v>923</v>
      </c>
      <c r="F159" s="104" t="s">
        <v>17</v>
      </c>
      <c r="G159" s="107">
        <v>12</v>
      </c>
      <c r="H159" s="104" t="s">
        <v>923</v>
      </c>
      <c r="I159" s="112"/>
    </row>
    <row r="160" spans="1:9">
      <c r="A160" s="107" t="s">
        <v>205</v>
      </c>
      <c r="B160" s="104" t="s">
        <v>1053</v>
      </c>
      <c r="C160" s="107" t="s">
        <v>16</v>
      </c>
      <c r="D160" s="105" t="s">
        <v>17</v>
      </c>
      <c r="E160" s="107" t="s">
        <v>923</v>
      </c>
      <c r="F160" s="104" t="s">
        <v>17</v>
      </c>
      <c r="G160" s="107">
        <v>12</v>
      </c>
      <c r="H160" s="104" t="s">
        <v>923</v>
      </c>
      <c r="I160" s="112"/>
    </row>
    <row r="161" spans="1:9">
      <c r="A161" s="107" t="s">
        <v>206</v>
      </c>
      <c r="B161" s="104" t="s">
        <v>207</v>
      </c>
      <c r="C161" s="107" t="s">
        <v>16</v>
      </c>
      <c r="D161" s="105" t="s">
        <v>17</v>
      </c>
      <c r="E161" s="107" t="s">
        <v>923</v>
      </c>
      <c r="F161" s="104" t="s">
        <v>17</v>
      </c>
      <c r="G161" s="107">
        <v>12</v>
      </c>
      <c r="H161" s="104" t="s">
        <v>923</v>
      </c>
      <c r="I161" s="112"/>
    </row>
    <row r="162" spans="1:9">
      <c r="A162" s="107" t="s">
        <v>208</v>
      </c>
      <c r="B162" s="104" t="s">
        <v>209</v>
      </c>
      <c r="C162" s="107" t="s">
        <v>16</v>
      </c>
      <c r="D162" s="105" t="s">
        <v>17</v>
      </c>
      <c r="E162" s="107" t="s">
        <v>923</v>
      </c>
      <c r="F162" s="104" t="s">
        <v>17</v>
      </c>
      <c r="G162" s="107">
        <v>12</v>
      </c>
      <c r="H162" s="104" t="s">
        <v>923</v>
      </c>
      <c r="I162" s="112"/>
    </row>
    <row r="163" spans="1:9">
      <c r="A163" s="107" t="s">
        <v>224</v>
      </c>
      <c r="B163" s="104" t="s">
        <v>225</v>
      </c>
      <c r="C163" s="107" t="s">
        <v>25</v>
      </c>
      <c r="D163" s="105" t="s">
        <v>26</v>
      </c>
      <c r="E163" s="107" t="s">
        <v>937</v>
      </c>
      <c r="F163" s="104" t="s">
        <v>938</v>
      </c>
      <c r="G163" s="107">
        <v>33</v>
      </c>
      <c r="H163" s="104" t="s">
        <v>925</v>
      </c>
      <c r="I163" s="112"/>
    </row>
    <row r="164" spans="1:9">
      <c r="A164" s="107" t="s">
        <v>226</v>
      </c>
      <c r="B164" s="104" t="s">
        <v>227</v>
      </c>
      <c r="C164" s="107" t="s">
        <v>25</v>
      </c>
      <c r="D164" s="105" t="s">
        <v>26</v>
      </c>
      <c r="E164" s="107" t="s">
        <v>937</v>
      </c>
      <c r="F164" s="104" t="s">
        <v>938</v>
      </c>
      <c r="G164" s="107">
        <v>12</v>
      </c>
      <c r="H164" s="104" t="s">
        <v>923</v>
      </c>
      <c r="I164" s="112"/>
    </row>
    <row r="165" spans="1:9">
      <c r="A165" s="107" t="s">
        <v>228</v>
      </c>
      <c r="B165" s="104" t="s">
        <v>229</v>
      </c>
      <c r="C165" s="107" t="s">
        <v>25</v>
      </c>
      <c r="D165" s="105" t="s">
        <v>26</v>
      </c>
      <c r="E165" s="107" t="s">
        <v>937</v>
      </c>
      <c r="F165" s="104" t="s">
        <v>938</v>
      </c>
      <c r="G165" s="107">
        <v>12</v>
      </c>
      <c r="H165" s="104" t="s">
        <v>923</v>
      </c>
      <c r="I165" s="112"/>
    </row>
    <row r="166" spans="1:9">
      <c r="A166" s="107" t="s">
        <v>230</v>
      </c>
      <c r="B166" s="104" t="s">
        <v>231</v>
      </c>
      <c r="C166" s="107" t="s">
        <v>25</v>
      </c>
      <c r="D166" s="105" t="s">
        <v>26</v>
      </c>
      <c r="E166" s="107" t="s">
        <v>937</v>
      </c>
      <c r="F166" s="104" t="s">
        <v>938</v>
      </c>
      <c r="G166" s="107">
        <v>12</v>
      </c>
      <c r="H166" s="104" t="s">
        <v>923</v>
      </c>
      <c r="I166" s="112"/>
    </row>
    <row r="167" spans="1:9">
      <c r="A167" s="107" t="s">
        <v>232</v>
      </c>
      <c r="B167" s="104" t="s">
        <v>233</v>
      </c>
      <c r="C167" s="107" t="s">
        <v>25</v>
      </c>
      <c r="D167" s="105" t="s">
        <v>26</v>
      </c>
      <c r="E167" s="107" t="s">
        <v>937</v>
      </c>
      <c r="F167" s="104" t="s">
        <v>938</v>
      </c>
      <c r="G167" s="107">
        <v>12</v>
      </c>
      <c r="H167" s="104" t="s">
        <v>923</v>
      </c>
      <c r="I167" s="112"/>
    </row>
    <row r="168" spans="1:9">
      <c r="A168" s="107" t="s">
        <v>234</v>
      </c>
      <c r="B168" s="104" t="s">
        <v>235</v>
      </c>
      <c r="C168" s="107" t="s">
        <v>29</v>
      </c>
      <c r="D168" s="105" t="s">
        <v>30</v>
      </c>
      <c r="E168" s="107" t="s">
        <v>939</v>
      </c>
      <c r="F168" s="104" t="s">
        <v>940</v>
      </c>
      <c r="G168" s="107">
        <v>17</v>
      </c>
      <c r="H168" s="104" t="s">
        <v>937</v>
      </c>
      <c r="I168" s="112"/>
    </row>
    <row r="169" spans="1:9">
      <c r="A169" s="107" t="s">
        <v>236</v>
      </c>
      <c r="B169" s="104" t="s">
        <v>237</v>
      </c>
      <c r="C169" s="107" t="s">
        <v>25</v>
      </c>
      <c r="D169" s="105" t="s">
        <v>26</v>
      </c>
      <c r="E169" s="107" t="s">
        <v>937</v>
      </c>
      <c r="F169" s="104" t="s">
        <v>938</v>
      </c>
      <c r="G169" s="107">
        <v>12</v>
      </c>
      <c r="H169" s="104" t="s">
        <v>923</v>
      </c>
      <c r="I169" s="112"/>
    </row>
    <row r="170" spans="1:9">
      <c r="A170" s="107" t="s">
        <v>238</v>
      </c>
      <c r="B170" s="104" t="s">
        <v>239</v>
      </c>
      <c r="C170" s="107" t="s">
        <v>25</v>
      </c>
      <c r="D170" s="105" t="s">
        <v>26</v>
      </c>
      <c r="E170" s="107" t="s">
        <v>937</v>
      </c>
      <c r="F170" s="104" t="s">
        <v>938</v>
      </c>
      <c r="G170" s="107">
        <v>17</v>
      </c>
      <c r="H170" s="104" t="s">
        <v>937</v>
      </c>
      <c r="I170" s="112"/>
    </row>
    <row r="171" spans="1:9">
      <c r="A171" s="107" t="s">
        <v>240</v>
      </c>
      <c r="B171" s="104" t="s">
        <v>241</v>
      </c>
      <c r="C171" s="107" t="s">
        <v>25</v>
      </c>
      <c r="D171" s="105" t="s">
        <v>26</v>
      </c>
      <c r="E171" s="107" t="s">
        <v>937</v>
      </c>
      <c r="F171" s="104" t="s">
        <v>938</v>
      </c>
      <c r="G171" s="107">
        <v>17</v>
      </c>
      <c r="H171" s="104" t="s">
        <v>937</v>
      </c>
      <c r="I171" s="112"/>
    </row>
    <row r="172" spans="1:9">
      <c r="A172" s="107" t="s">
        <v>242</v>
      </c>
      <c r="B172" s="104" t="s">
        <v>243</v>
      </c>
      <c r="C172" s="107" t="s">
        <v>25</v>
      </c>
      <c r="D172" s="105" t="s">
        <v>26</v>
      </c>
      <c r="E172" s="107" t="s">
        <v>937</v>
      </c>
      <c r="F172" s="104" t="s">
        <v>938</v>
      </c>
      <c r="G172" s="107">
        <v>17</v>
      </c>
      <c r="H172" s="104" t="s">
        <v>937</v>
      </c>
      <c r="I172" s="112"/>
    </row>
    <row r="173" spans="1:9">
      <c r="A173" s="107" t="s">
        <v>244</v>
      </c>
      <c r="B173" s="104" t="s">
        <v>245</v>
      </c>
      <c r="C173" s="107" t="s">
        <v>25</v>
      </c>
      <c r="D173" s="105" t="s">
        <v>26</v>
      </c>
      <c r="E173" s="107" t="s">
        <v>937</v>
      </c>
      <c r="F173" s="104" t="s">
        <v>938</v>
      </c>
      <c r="G173" s="107">
        <v>17</v>
      </c>
      <c r="H173" s="104" t="s">
        <v>937</v>
      </c>
      <c r="I173" s="112"/>
    </row>
    <row r="174" spans="1:9">
      <c r="A174" s="107" t="s">
        <v>246</v>
      </c>
      <c r="B174" s="104" t="s">
        <v>247</v>
      </c>
      <c r="C174" s="107" t="s">
        <v>25</v>
      </c>
      <c r="D174" s="105" t="s">
        <v>26</v>
      </c>
      <c r="E174" s="107" t="s">
        <v>937</v>
      </c>
      <c r="F174" s="104" t="s">
        <v>938</v>
      </c>
      <c r="G174" s="107">
        <v>17</v>
      </c>
      <c r="H174" s="104" t="s">
        <v>937</v>
      </c>
      <c r="I174" s="112"/>
    </row>
    <row r="175" spans="1:9">
      <c r="A175" s="107" t="s">
        <v>256</v>
      </c>
      <c r="B175" s="104" t="s">
        <v>257</v>
      </c>
      <c r="C175" s="107" t="s">
        <v>27</v>
      </c>
      <c r="D175" s="105" t="s">
        <v>28</v>
      </c>
      <c r="E175" s="107" t="s">
        <v>941</v>
      </c>
      <c r="F175" s="104" t="s">
        <v>942</v>
      </c>
      <c r="G175" s="107">
        <v>18</v>
      </c>
      <c r="H175" s="104" t="s">
        <v>945</v>
      </c>
      <c r="I175" s="112"/>
    </row>
    <row r="176" spans="1:9">
      <c r="A176" s="107" t="s">
        <v>258</v>
      </c>
      <c r="B176" s="104" t="s">
        <v>259</v>
      </c>
      <c r="C176" s="107" t="s">
        <v>27</v>
      </c>
      <c r="D176" s="105" t="s">
        <v>28</v>
      </c>
      <c r="E176" s="107" t="s">
        <v>941</v>
      </c>
      <c r="F176" s="104" t="s">
        <v>942</v>
      </c>
      <c r="G176" s="107">
        <v>17</v>
      </c>
      <c r="H176" s="104" t="s">
        <v>937</v>
      </c>
      <c r="I176" s="112"/>
    </row>
    <row r="177" spans="1:9">
      <c r="A177" s="107" t="s">
        <v>260</v>
      </c>
      <c r="B177" s="104" t="s">
        <v>1054</v>
      </c>
      <c r="C177" s="107" t="s">
        <v>27</v>
      </c>
      <c r="D177" s="105" t="s">
        <v>28</v>
      </c>
      <c r="E177" s="107" t="s">
        <v>943</v>
      </c>
      <c r="F177" s="104" t="s">
        <v>944</v>
      </c>
      <c r="G177" s="107">
        <v>18</v>
      </c>
      <c r="H177" s="104" t="s">
        <v>943</v>
      </c>
      <c r="I177" s="112"/>
    </row>
    <row r="178" spans="1:9">
      <c r="A178" s="107" t="s">
        <v>261</v>
      </c>
      <c r="B178" s="104" t="s">
        <v>262</v>
      </c>
      <c r="C178" s="107" t="s">
        <v>27</v>
      </c>
      <c r="D178" s="105" t="s">
        <v>28</v>
      </c>
      <c r="E178" s="107" t="s">
        <v>943</v>
      </c>
      <c r="F178" s="104" t="s">
        <v>944</v>
      </c>
      <c r="G178" s="107">
        <v>18</v>
      </c>
      <c r="H178" s="104" t="s">
        <v>945</v>
      </c>
      <c r="I178" s="112"/>
    </row>
    <row r="179" spans="1:9">
      <c r="A179" s="107" t="s">
        <v>263</v>
      </c>
      <c r="B179" s="104" t="s">
        <v>264</v>
      </c>
      <c r="C179" s="107" t="s">
        <v>27</v>
      </c>
      <c r="D179" s="105" t="s">
        <v>28</v>
      </c>
      <c r="E179" s="107" t="s">
        <v>945</v>
      </c>
      <c r="F179" s="104" t="s">
        <v>946</v>
      </c>
      <c r="G179" s="107">
        <v>17</v>
      </c>
      <c r="H179" s="104" t="s">
        <v>937</v>
      </c>
      <c r="I179" s="112"/>
    </row>
    <row r="180" spans="1:9">
      <c r="A180" s="107" t="s">
        <v>265</v>
      </c>
      <c r="B180" s="104" t="s">
        <v>607</v>
      </c>
      <c r="C180" s="107" t="s">
        <v>27</v>
      </c>
      <c r="D180" s="105" t="s">
        <v>28</v>
      </c>
      <c r="E180" s="107" t="s">
        <v>945</v>
      </c>
      <c r="F180" s="104" t="s">
        <v>946</v>
      </c>
      <c r="G180" s="107">
        <v>17</v>
      </c>
      <c r="H180" s="104" t="s">
        <v>937</v>
      </c>
      <c r="I180" s="112"/>
    </row>
    <row r="181" spans="1:9">
      <c r="A181" s="107" t="s">
        <v>248</v>
      </c>
      <c r="B181" s="104" t="s">
        <v>1055</v>
      </c>
      <c r="C181" s="107" t="s">
        <v>25</v>
      </c>
      <c r="D181" s="105" t="s">
        <v>26</v>
      </c>
      <c r="E181" s="107" t="s">
        <v>937</v>
      </c>
      <c r="F181" s="104" t="s">
        <v>938</v>
      </c>
      <c r="G181" s="107">
        <v>19</v>
      </c>
      <c r="H181" s="104" t="s">
        <v>939</v>
      </c>
      <c r="I181" s="112"/>
    </row>
    <row r="182" spans="1:9">
      <c r="A182" s="107" t="s">
        <v>249</v>
      </c>
      <c r="B182" s="104" t="s">
        <v>1056</v>
      </c>
      <c r="C182" s="107" t="s">
        <v>25</v>
      </c>
      <c r="D182" s="105" t="s">
        <v>26</v>
      </c>
      <c r="E182" s="107" t="s">
        <v>937</v>
      </c>
      <c r="F182" s="104" t="s">
        <v>938</v>
      </c>
      <c r="G182" s="107">
        <v>17</v>
      </c>
      <c r="H182" s="104" t="s">
        <v>937</v>
      </c>
      <c r="I182" s="112"/>
    </row>
    <row r="183" spans="1:9">
      <c r="A183" s="107" t="s">
        <v>250</v>
      </c>
      <c r="B183" s="104" t="s">
        <v>1057</v>
      </c>
      <c r="C183" s="107" t="s">
        <v>25</v>
      </c>
      <c r="D183" s="105" t="s">
        <v>26</v>
      </c>
      <c r="E183" s="107" t="s">
        <v>937</v>
      </c>
      <c r="F183" s="104" t="s">
        <v>938</v>
      </c>
      <c r="G183" s="107">
        <v>17</v>
      </c>
      <c r="H183" s="104" t="s">
        <v>937</v>
      </c>
      <c r="I183" s="112"/>
    </row>
    <row r="184" spans="1:9">
      <c r="A184" s="107" t="s">
        <v>251</v>
      </c>
      <c r="B184" s="104" t="s">
        <v>1058</v>
      </c>
      <c r="C184" s="107" t="s">
        <v>25</v>
      </c>
      <c r="D184" s="105" t="s">
        <v>26</v>
      </c>
      <c r="E184" s="107" t="s">
        <v>937</v>
      </c>
      <c r="F184" s="104" t="s">
        <v>938</v>
      </c>
      <c r="G184" s="107">
        <v>17</v>
      </c>
      <c r="H184" s="104" t="s">
        <v>937</v>
      </c>
      <c r="I184" s="112"/>
    </row>
    <row r="185" spans="1:9">
      <c r="A185" s="107" t="s">
        <v>252</v>
      </c>
      <c r="B185" s="104" t="s">
        <v>1059</v>
      </c>
      <c r="C185" s="107" t="s">
        <v>25</v>
      </c>
      <c r="D185" s="105" t="s">
        <v>26</v>
      </c>
      <c r="E185" s="107" t="s">
        <v>937</v>
      </c>
      <c r="F185" s="104" t="s">
        <v>938</v>
      </c>
      <c r="G185" s="107">
        <v>17</v>
      </c>
      <c r="H185" s="104" t="s">
        <v>937</v>
      </c>
      <c r="I185" s="112"/>
    </row>
    <row r="186" spans="1:9">
      <c r="A186" s="107" t="s">
        <v>253</v>
      </c>
      <c r="B186" s="104" t="s">
        <v>1060</v>
      </c>
      <c r="C186" s="107" t="s">
        <v>25</v>
      </c>
      <c r="D186" s="105" t="s">
        <v>26</v>
      </c>
      <c r="E186" s="107" t="s">
        <v>937</v>
      </c>
      <c r="F186" s="104" t="s">
        <v>938</v>
      </c>
      <c r="G186" s="107">
        <v>17</v>
      </c>
      <c r="H186" s="104" t="s">
        <v>937</v>
      </c>
      <c r="I186" s="112"/>
    </row>
    <row r="187" spans="1:9">
      <c r="A187" s="107" t="s">
        <v>254</v>
      </c>
      <c r="B187" s="104" t="s">
        <v>1061</v>
      </c>
      <c r="C187" s="107" t="s">
        <v>25</v>
      </c>
      <c r="D187" s="105" t="s">
        <v>26</v>
      </c>
      <c r="E187" s="107" t="s">
        <v>937</v>
      </c>
      <c r="F187" s="104" t="s">
        <v>938</v>
      </c>
      <c r="G187" s="107">
        <v>17</v>
      </c>
      <c r="H187" s="104" t="s">
        <v>937</v>
      </c>
      <c r="I187" s="112"/>
    </row>
    <row r="188" spans="1:9">
      <c r="A188" s="107" t="s">
        <v>255</v>
      </c>
      <c r="B188" s="104" t="s">
        <v>1062</v>
      </c>
      <c r="C188" s="107" t="s">
        <v>25</v>
      </c>
      <c r="D188" s="105" t="s">
        <v>26</v>
      </c>
      <c r="E188" s="107" t="s">
        <v>937</v>
      </c>
      <c r="F188" s="104" t="s">
        <v>938</v>
      </c>
      <c r="G188" s="107">
        <v>18</v>
      </c>
      <c r="H188" s="104" t="s">
        <v>941</v>
      </c>
      <c r="I188" s="112"/>
    </row>
    <row r="189" spans="1:9">
      <c r="A189" s="107" t="s">
        <v>802</v>
      </c>
      <c r="B189" s="104" t="s">
        <v>803</v>
      </c>
      <c r="C189" s="107" t="s">
        <v>25</v>
      </c>
      <c r="D189" s="105" t="s">
        <v>26</v>
      </c>
      <c r="E189" s="107" t="s">
        <v>937</v>
      </c>
      <c r="F189" s="104" t="s">
        <v>938</v>
      </c>
      <c r="G189" s="107">
        <v>18</v>
      </c>
      <c r="H189" s="104" t="s">
        <v>941</v>
      </c>
      <c r="I189" s="112"/>
    </row>
    <row r="190" spans="1:9">
      <c r="A190" s="107" t="s">
        <v>804</v>
      </c>
      <c r="B190" s="104" t="s">
        <v>805</v>
      </c>
      <c r="C190" s="107" t="s">
        <v>25</v>
      </c>
      <c r="D190" s="105" t="s">
        <v>26</v>
      </c>
      <c r="E190" s="107" t="s">
        <v>937</v>
      </c>
      <c r="F190" s="104" t="s">
        <v>938</v>
      </c>
      <c r="G190" s="107">
        <v>18</v>
      </c>
      <c r="H190" s="104" t="s">
        <v>943</v>
      </c>
      <c r="I190" s="112"/>
    </row>
    <row r="191" spans="1:9">
      <c r="A191" s="107" t="s">
        <v>806</v>
      </c>
      <c r="B191" s="104" t="s">
        <v>1087</v>
      </c>
      <c r="C191" s="107" t="s">
        <v>29</v>
      </c>
      <c r="D191" s="105" t="s">
        <v>30</v>
      </c>
      <c r="E191" s="107" t="s">
        <v>939</v>
      </c>
      <c r="F191" s="104" t="s">
        <v>940</v>
      </c>
      <c r="G191" s="107">
        <v>17</v>
      </c>
      <c r="H191" s="104" t="s">
        <v>937</v>
      </c>
      <c r="I191" s="112"/>
    </row>
    <row r="192" spans="1:9">
      <c r="A192" s="107" t="s">
        <v>276</v>
      </c>
      <c r="B192" s="104" t="s">
        <v>277</v>
      </c>
      <c r="C192" s="107" t="s">
        <v>31</v>
      </c>
      <c r="D192" s="105" t="s">
        <v>32</v>
      </c>
      <c r="E192" s="107" t="s">
        <v>947</v>
      </c>
      <c r="F192" s="104" t="s">
        <v>948</v>
      </c>
      <c r="G192" s="107">
        <v>19</v>
      </c>
      <c r="H192" s="104" t="s">
        <v>939</v>
      </c>
      <c r="I192" s="112"/>
    </row>
    <row r="193" spans="1:9">
      <c r="A193" s="107" t="s">
        <v>278</v>
      </c>
      <c r="B193" s="104" t="s">
        <v>279</v>
      </c>
      <c r="C193" s="107" t="s">
        <v>31</v>
      </c>
      <c r="D193" s="105" t="s">
        <v>32</v>
      </c>
      <c r="E193" s="107" t="s">
        <v>947</v>
      </c>
      <c r="F193" s="104" t="s">
        <v>948</v>
      </c>
      <c r="G193" s="107">
        <v>19</v>
      </c>
      <c r="H193" s="104" t="s">
        <v>953</v>
      </c>
      <c r="I193" s="112"/>
    </row>
    <row r="194" spans="1:9">
      <c r="A194" s="107" t="s">
        <v>280</v>
      </c>
      <c r="B194" s="104" t="s">
        <v>281</v>
      </c>
      <c r="C194" s="107" t="s">
        <v>31</v>
      </c>
      <c r="D194" s="105" t="s">
        <v>32</v>
      </c>
      <c r="E194" s="107" t="s">
        <v>947</v>
      </c>
      <c r="F194" s="104" t="s">
        <v>948</v>
      </c>
      <c r="G194" s="107">
        <v>19</v>
      </c>
      <c r="H194" s="104" t="s">
        <v>953</v>
      </c>
      <c r="I194" s="112"/>
    </row>
    <row r="195" spans="1:9">
      <c r="A195" s="107" t="s">
        <v>282</v>
      </c>
      <c r="B195" s="104" t="s">
        <v>283</v>
      </c>
      <c r="C195" s="107" t="s">
        <v>31</v>
      </c>
      <c r="D195" s="105" t="s">
        <v>32</v>
      </c>
      <c r="E195" s="107" t="s">
        <v>947</v>
      </c>
      <c r="F195" s="104" t="s">
        <v>948</v>
      </c>
      <c r="G195" s="107">
        <v>19</v>
      </c>
      <c r="H195" s="104" t="s">
        <v>953</v>
      </c>
      <c r="I195" s="112"/>
    </row>
    <row r="196" spans="1:9">
      <c r="A196" s="107" t="s">
        <v>284</v>
      </c>
      <c r="B196" s="104" t="s">
        <v>285</v>
      </c>
      <c r="C196" s="107" t="s">
        <v>31</v>
      </c>
      <c r="D196" s="105" t="s">
        <v>32</v>
      </c>
      <c r="E196" s="107" t="s">
        <v>947</v>
      </c>
      <c r="F196" s="104" t="s">
        <v>948</v>
      </c>
      <c r="G196" s="107">
        <v>20</v>
      </c>
      <c r="H196" s="104" t="s">
        <v>947</v>
      </c>
      <c r="I196" s="112"/>
    </row>
    <row r="197" spans="1:9">
      <c r="A197" s="108" t="s">
        <v>1210</v>
      </c>
      <c r="B197" s="104" t="s">
        <v>1168</v>
      </c>
      <c r="C197" s="107" t="s">
        <v>31</v>
      </c>
      <c r="D197" s="105" t="s">
        <v>32</v>
      </c>
      <c r="E197" s="107" t="s">
        <v>947</v>
      </c>
      <c r="F197" s="104" t="s">
        <v>948</v>
      </c>
      <c r="G197" s="107">
        <v>20</v>
      </c>
      <c r="H197" s="104" t="s">
        <v>947</v>
      </c>
      <c r="I197" s="112"/>
    </row>
    <row r="198" spans="1:9">
      <c r="A198" s="108" t="s">
        <v>1211</v>
      </c>
      <c r="B198" s="104" t="s">
        <v>1169</v>
      </c>
      <c r="C198" s="107" t="s">
        <v>31</v>
      </c>
      <c r="D198" s="105" t="s">
        <v>32</v>
      </c>
      <c r="E198" s="107" t="s">
        <v>947</v>
      </c>
      <c r="F198" s="104" t="s">
        <v>948</v>
      </c>
      <c r="G198" s="107">
        <v>20</v>
      </c>
      <c r="H198" s="104" t="s">
        <v>947</v>
      </c>
      <c r="I198" s="112"/>
    </row>
    <row r="199" spans="1:9">
      <c r="A199" s="107" t="s">
        <v>286</v>
      </c>
      <c r="B199" s="104" t="s">
        <v>287</v>
      </c>
      <c r="C199" s="107" t="s">
        <v>31</v>
      </c>
      <c r="D199" s="105" t="s">
        <v>32</v>
      </c>
      <c r="E199" s="107" t="s">
        <v>947</v>
      </c>
      <c r="F199" s="104" t="s">
        <v>948</v>
      </c>
      <c r="G199" s="107">
        <v>20</v>
      </c>
      <c r="H199" s="104" t="s">
        <v>947</v>
      </c>
      <c r="I199" s="112"/>
    </row>
    <row r="200" spans="1:9">
      <c r="A200" s="107" t="s">
        <v>288</v>
      </c>
      <c r="B200" s="104" t="s">
        <v>289</v>
      </c>
      <c r="C200" s="107" t="s">
        <v>31</v>
      </c>
      <c r="D200" s="105" t="s">
        <v>32</v>
      </c>
      <c r="E200" s="107" t="s">
        <v>947</v>
      </c>
      <c r="F200" s="104" t="s">
        <v>948</v>
      </c>
      <c r="G200" s="107">
        <v>20</v>
      </c>
      <c r="H200" s="104" t="s">
        <v>947</v>
      </c>
      <c r="I200" s="112"/>
    </row>
    <row r="201" spans="1:9">
      <c r="A201" s="107" t="s">
        <v>269</v>
      </c>
      <c r="B201" s="104" t="s">
        <v>270</v>
      </c>
      <c r="C201" s="107" t="s">
        <v>29</v>
      </c>
      <c r="D201" s="105" t="s">
        <v>30</v>
      </c>
      <c r="E201" s="107" t="s">
        <v>951</v>
      </c>
      <c r="F201" s="104" t="s">
        <v>952</v>
      </c>
      <c r="G201" s="107">
        <v>20</v>
      </c>
      <c r="H201" s="104" t="s">
        <v>947</v>
      </c>
      <c r="I201" s="112"/>
    </row>
    <row r="202" spans="1:9">
      <c r="A202" s="107" t="s">
        <v>272</v>
      </c>
      <c r="B202" s="104" t="s">
        <v>273</v>
      </c>
      <c r="C202" s="107" t="s">
        <v>29</v>
      </c>
      <c r="D202" s="105" t="s">
        <v>30</v>
      </c>
      <c r="E202" s="107" t="s">
        <v>951</v>
      </c>
      <c r="F202" s="104" t="s">
        <v>952</v>
      </c>
      <c r="G202" s="107">
        <v>20</v>
      </c>
      <c r="H202" s="104" t="s">
        <v>947</v>
      </c>
      <c r="I202" s="112"/>
    </row>
    <row r="203" spans="1:9">
      <c r="A203" s="107" t="s">
        <v>274</v>
      </c>
      <c r="B203" s="104" t="s">
        <v>1170</v>
      </c>
      <c r="C203" s="107" t="s">
        <v>29</v>
      </c>
      <c r="D203" s="105" t="s">
        <v>30</v>
      </c>
      <c r="E203" s="107" t="s">
        <v>953</v>
      </c>
      <c r="F203" s="104" t="s">
        <v>954</v>
      </c>
      <c r="G203" s="107">
        <v>19</v>
      </c>
      <c r="H203" s="104" t="s">
        <v>951</v>
      </c>
      <c r="I203" s="112"/>
    </row>
    <row r="204" spans="1:9">
      <c r="A204" s="107" t="s">
        <v>275</v>
      </c>
      <c r="B204" s="104" t="s">
        <v>1171</v>
      </c>
      <c r="C204" s="107" t="s">
        <v>29</v>
      </c>
      <c r="D204" s="105" t="s">
        <v>30</v>
      </c>
      <c r="E204" s="107" t="s">
        <v>953</v>
      </c>
      <c r="F204" s="104" t="s">
        <v>954</v>
      </c>
      <c r="G204" s="107">
        <v>19</v>
      </c>
      <c r="H204" s="104" t="s">
        <v>951</v>
      </c>
      <c r="I204" s="112"/>
    </row>
    <row r="205" spans="1:9">
      <c r="A205" s="107" t="s">
        <v>807</v>
      </c>
      <c r="B205" s="104" t="s">
        <v>1172</v>
      </c>
      <c r="C205" s="107" t="s">
        <v>29</v>
      </c>
      <c r="D205" s="105" t="s">
        <v>30</v>
      </c>
      <c r="E205" s="107" t="s">
        <v>949</v>
      </c>
      <c r="F205" s="104" t="s">
        <v>950</v>
      </c>
      <c r="G205" s="107">
        <v>20</v>
      </c>
      <c r="H205" s="104" t="s">
        <v>947</v>
      </c>
      <c r="I205" s="112"/>
    </row>
    <row r="206" spans="1:9">
      <c r="A206" s="107" t="s">
        <v>808</v>
      </c>
      <c r="B206" s="104" t="s">
        <v>1173</v>
      </c>
      <c r="C206" s="107" t="s">
        <v>29</v>
      </c>
      <c r="D206" s="105" t="s">
        <v>30</v>
      </c>
      <c r="E206" s="107" t="s">
        <v>949</v>
      </c>
      <c r="F206" s="104" t="s">
        <v>950</v>
      </c>
      <c r="G206" s="107">
        <v>20</v>
      </c>
      <c r="H206" s="104" t="s">
        <v>947</v>
      </c>
      <c r="I206" s="112"/>
    </row>
    <row r="207" spans="1:9">
      <c r="A207" s="107" t="s">
        <v>1174</v>
      </c>
      <c r="B207" s="104" t="s">
        <v>1177</v>
      </c>
      <c r="C207" s="107" t="s">
        <v>29</v>
      </c>
      <c r="D207" s="105" t="s">
        <v>30</v>
      </c>
      <c r="E207" s="107" t="s">
        <v>953</v>
      </c>
      <c r="F207" s="104" t="s">
        <v>954</v>
      </c>
      <c r="G207" s="107">
        <v>19</v>
      </c>
      <c r="H207" s="104" t="s">
        <v>951</v>
      </c>
      <c r="I207" s="112"/>
    </row>
    <row r="208" spans="1:9">
      <c r="A208" s="107" t="s">
        <v>1175</v>
      </c>
      <c r="B208" s="104" t="s">
        <v>1178</v>
      </c>
      <c r="C208" s="107" t="s">
        <v>29</v>
      </c>
      <c r="D208" s="105" t="s">
        <v>30</v>
      </c>
      <c r="E208" s="107" t="s">
        <v>953</v>
      </c>
      <c r="F208" s="104" t="s">
        <v>954</v>
      </c>
      <c r="G208" s="107">
        <v>19</v>
      </c>
      <c r="H208" s="104" t="s">
        <v>951</v>
      </c>
      <c r="I208" s="112"/>
    </row>
    <row r="209" spans="1:9">
      <c r="A209" s="107" t="s">
        <v>1176</v>
      </c>
      <c r="B209" s="104" t="s">
        <v>1180</v>
      </c>
      <c r="C209" s="107" t="s">
        <v>29</v>
      </c>
      <c r="D209" s="105" t="s">
        <v>30</v>
      </c>
      <c r="E209" s="107" t="s">
        <v>949</v>
      </c>
      <c r="F209" s="104" t="s">
        <v>950</v>
      </c>
      <c r="G209" s="107">
        <v>20</v>
      </c>
      <c r="H209" s="104" t="s">
        <v>947</v>
      </c>
      <c r="I209" s="112"/>
    </row>
    <row r="210" spans="1:9">
      <c r="A210" s="107" t="s">
        <v>1179</v>
      </c>
      <c r="B210" s="104" t="s">
        <v>1181</v>
      </c>
      <c r="C210" s="107" t="s">
        <v>29</v>
      </c>
      <c r="D210" s="105" t="s">
        <v>30</v>
      </c>
      <c r="E210" s="107" t="s">
        <v>949</v>
      </c>
      <c r="F210" s="104" t="s">
        <v>950</v>
      </c>
      <c r="G210" s="107">
        <v>20</v>
      </c>
      <c r="H210" s="104" t="s">
        <v>947</v>
      </c>
      <c r="I210" s="112"/>
    </row>
    <row r="211" spans="1:9">
      <c r="A211" s="107" t="s">
        <v>809</v>
      </c>
      <c r="B211" s="104" t="s">
        <v>810</v>
      </c>
      <c r="C211" s="107" t="s">
        <v>29</v>
      </c>
      <c r="D211" s="105" t="s">
        <v>30</v>
      </c>
      <c r="E211" s="107" t="s">
        <v>953</v>
      </c>
      <c r="F211" s="104" t="s">
        <v>954</v>
      </c>
      <c r="G211" s="107">
        <v>19</v>
      </c>
      <c r="H211" s="104" t="s">
        <v>953</v>
      </c>
      <c r="I211" s="112"/>
    </row>
    <row r="212" spans="1:9">
      <c r="A212" s="107" t="s">
        <v>1225</v>
      </c>
      <c r="B212" s="104" t="s">
        <v>1226</v>
      </c>
      <c r="C212" s="107" t="s">
        <v>31</v>
      </c>
      <c r="D212" s="105" t="s">
        <v>32</v>
      </c>
      <c r="E212" s="107" t="s">
        <v>947</v>
      </c>
      <c r="F212" s="104" t="s">
        <v>948</v>
      </c>
      <c r="G212" s="107">
        <v>20</v>
      </c>
      <c r="H212" s="104" t="s">
        <v>947</v>
      </c>
      <c r="I212" s="112"/>
    </row>
    <row r="213" spans="1:9">
      <c r="A213" s="107" t="s">
        <v>1227</v>
      </c>
      <c r="B213" s="104" t="s">
        <v>1228</v>
      </c>
      <c r="C213" s="107" t="s">
        <v>31</v>
      </c>
      <c r="D213" s="105" t="s">
        <v>32</v>
      </c>
      <c r="E213" s="107" t="s">
        <v>947</v>
      </c>
      <c r="F213" s="104" t="s">
        <v>948</v>
      </c>
      <c r="G213" s="107">
        <v>20</v>
      </c>
      <c r="H213" s="104" t="s">
        <v>947</v>
      </c>
      <c r="I213" s="112"/>
    </row>
    <row r="214" spans="1:9">
      <c r="A214" s="107" t="s">
        <v>811</v>
      </c>
      <c r="B214" s="104" t="s">
        <v>812</v>
      </c>
      <c r="C214" s="538" t="s">
        <v>29</v>
      </c>
      <c r="D214" s="539" t="s">
        <v>30</v>
      </c>
      <c r="E214" s="538" t="s">
        <v>953</v>
      </c>
      <c r="F214" s="540" t="s">
        <v>954</v>
      </c>
      <c r="G214" s="107">
        <v>19</v>
      </c>
      <c r="H214" s="104" t="s">
        <v>951</v>
      </c>
      <c r="I214" s="112"/>
    </row>
    <row r="215" spans="1:9">
      <c r="A215" s="107" t="s">
        <v>813</v>
      </c>
      <c r="B215" s="104" t="s">
        <v>814</v>
      </c>
      <c r="C215" s="538" t="s">
        <v>29</v>
      </c>
      <c r="D215" s="539" t="s">
        <v>30</v>
      </c>
      <c r="E215" s="538" t="s">
        <v>953</v>
      </c>
      <c r="F215" s="540" t="s">
        <v>954</v>
      </c>
      <c r="G215" s="107">
        <v>19</v>
      </c>
      <c r="H215" s="104" t="s">
        <v>951</v>
      </c>
      <c r="I215" s="112"/>
    </row>
    <row r="216" spans="1:9">
      <c r="A216" s="107" t="s">
        <v>290</v>
      </c>
      <c r="B216" s="104" t="s">
        <v>291</v>
      </c>
      <c r="C216" s="107" t="s">
        <v>31</v>
      </c>
      <c r="D216" s="105" t="s">
        <v>32</v>
      </c>
      <c r="E216" s="107" t="s">
        <v>947</v>
      </c>
      <c r="F216" s="104" t="s">
        <v>948</v>
      </c>
      <c r="G216" s="107">
        <v>20</v>
      </c>
      <c r="H216" s="104" t="s">
        <v>947</v>
      </c>
      <c r="I216" s="112"/>
    </row>
    <row r="217" spans="1:9">
      <c r="A217" s="107" t="s">
        <v>292</v>
      </c>
      <c r="B217" s="104" t="s">
        <v>293</v>
      </c>
      <c r="C217" s="107" t="s">
        <v>31</v>
      </c>
      <c r="D217" s="105" t="s">
        <v>32</v>
      </c>
      <c r="E217" s="107" t="s">
        <v>947</v>
      </c>
      <c r="F217" s="104" t="s">
        <v>948</v>
      </c>
      <c r="G217" s="107">
        <v>20</v>
      </c>
      <c r="H217" s="104" t="s">
        <v>947</v>
      </c>
      <c r="I217" s="112"/>
    </row>
    <row r="218" spans="1:9">
      <c r="A218" s="107" t="s">
        <v>815</v>
      </c>
      <c r="B218" s="104" t="s">
        <v>816</v>
      </c>
      <c r="C218" s="107" t="s">
        <v>31</v>
      </c>
      <c r="D218" s="105" t="s">
        <v>32</v>
      </c>
      <c r="E218" s="107" t="s">
        <v>947</v>
      </c>
      <c r="F218" s="104" t="s">
        <v>948</v>
      </c>
      <c r="G218" s="107">
        <v>20</v>
      </c>
      <c r="H218" s="104" t="s">
        <v>947</v>
      </c>
      <c r="I218" s="112"/>
    </row>
    <row r="219" spans="1:9">
      <c r="A219" s="107" t="s">
        <v>294</v>
      </c>
      <c r="B219" s="104" t="s">
        <v>295</v>
      </c>
      <c r="C219" s="107" t="s">
        <v>31</v>
      </c>
      <c r="D219" s="105" t="s">
        <v>32</v>
      </c>
      <c r="E219" s="107" t="s">
        <v>947</v>
      </c>
      <c r="F219" s="104" t="s">
        <v>948</v>
      </c>
      <c r="G219" s="107">
        <v>20</v>
      </c>
      <c r="H219" s="104" t="s">
        <v>947</v>
      </c>
      <c r="I219" s="112"/>
    </row>
    <row r="220" spans="1:9">
      <c r="A220" s="107" t="s">
        <v>296</v>
      </c>
      <c r="B220" s="104" t="s">
        <v>297</v>
      </c>
      <c r="C220" s="107" t="s">
        <v>31</v>
      </c>
      <c r="D220" s="105" t="s">
        <v>32</v>
      </c>
      <c r="E220" s="107" t="s">
        <v>947</v>
      </c>
      <c r="F220" s="104" t="s">
        <v>948</v>
      </c>
      <c r="G220" s="107">
        <v>20</v>
      </c>
      <c r="H220" s="104" t="s">
        <v>947</v>
      </c>
      <c r="I220" s="112"/>
    </row>
    <row r="221" spans="1:9">
      <c r="A221" s="107" t="s">
        <v>298</v>
      </c>
      <c r="B221" s="104" t="s">
        <v>1063</v>
      </c>
      <c r="C221" s="107" t="s">
        <v>31</v>
      </c>
      <c r="D221" s="105" t="s">
        <v>32</v>
      </c>
      <c r="E221" s="107" t="s">
        <v>947</v>
      </c>
      <c r="F221" s="104" t="s">
        <v>948</v>
      </c>
      <c r="G221" s="107">
        <v>20</v>
      </c>
      <c r="H221" s="104" t="s">
        <v>947</v>
      </c>
      <c r="I221" s="112"/>
    </row>
    <row r="222" spans="1:9">
      <c r="A222" s="107" t="s">
        <v>299</v>
      </c>
      <c r="B222" s="104" t="s">
        <v>300</v>
      </c>
      <c r="C222" s="107" t="s">
        <v>31</v>
      </c>
      <c r="D222" s="105" t="s">
        <v>32</v>
      </c>
      <c r="E222" s="107" t="s">
        <v>947</v>
      </c>
      <c r="F222" s="104" t="s">
        <v>948</v>
      </c>
      <c r="G222" s="107">
        <v>20</v>
      </c>
      <c r="H222" s="104" t="s">
        <v>947</v>
      </c>
      <c r="I222" s="112"/>
    </row>
    <row r="223" spans="1:9">
      <c r="A223" s="107" t="s">
        <v>301</v>
      </c>
      <c r="B223" s="104" t="s">
        <v>302</v>
      </c>
      <c r="C223" s="107" t="s">
        <v>31</v>
      </c>
      <c r="D223" s="105" t="s">
        <v>32</v>
      </c>
      <c r="E223" s="107" t="s">
        <v>947</v>
      </c>
      <c r="F223" s="104" t="s">
        <v>948</v>
      </c>
      <c r="G223" s="107">
        <v>20</v>
      </c>
      <c r="H223" s="104" t="s">
        <v>947</v>
      </c>
      <c r="I223" s="112"/>
    </row>
    <row r="224" spans="1:9">
      <c r="A224" s="107" t="s">
        <v>303</v>
      </c>
      <c r="B224" s="104" t="s">
        <v>304</v>
      </c>
      <c r="C224" s="107" t="s">
        <v>31</v>
      </c>
      <c r="D224" s="105" t="s">
        <v>32</v>
      </c>
      <c r="E224" s="107" t="s">
        <v>947</v>
      </c>
      <c r="F224" s="104" t="s">
        <v>948</v>
      </c>
      <c r="G224" s="107">
        <v>20</v>
      </c>
      <c r="H224" s="104" t="s">
        <v>947</v>
      </c>
      <c r="I224" s="112"/>
    </row>
    <row r="225" spans="1:9">
      <c r="A225" s="107" t="s">
        <v>305</v>
      </c>
      <c r="B225" s="104" t="s">
        <v>291</v>
      </c>
      <c r="C225" s="107" t="s">
        <v>31</v>
      </c>
      <c r="D225" s="105" t="s">
        <v>32</v>
      </c>
      <c r="E225" s="107" t="s">
        <v>947</v>
      </c>
      <c r="F225" s="104" t="s">
        <v>948</v>
      </c>
      <c r="G225" s="107">
        <v>20</v>
      </c>
      <c r="H225" s="104" t="s">
        <v>947</v>
      </c>
      <c r="I225" s="112"/>
    </row>
    <row r="226" spans="1:9">
      <c r="A226" s="107" t="s">
        <v>306</v>
      </c>
      <c r="B226" s="104" t="s">
        <v>307</v>
      </c>
      <c r="C226" s="107" t="s">
        <v>31</v>
      </c>
      <c r="D226" s="105" t="s">
        <v>32</v>
      </c>
      <c r="E226" s="107" t="s">
        <v>947</v>
      </c>
      <c r="F226" s="104" t="s">
        <v>948</v>
      </c>
      <c r="G226" s="107">
        <v>20</v>
      </c>
      <c r="H226" s="104" t="s">
        <v>947</v>
      </c>
      <c r="I226" s="112"/>
    </row>
    <row r="227" spans="1:9">
      <c r="A227" s="107" t="s">
        <v>817</v>
      </c>
      <c r="B227" s="104" t="s">
        <v>818</v>
      </c>
      <c r="C227" s="107" t="s">
        <v>31</v>
      </c>
      <c r="D227" s="105" t="s">
        <v>32</v>
      </c>
      <c r="E227" s="107" t="s">
        <v>947</v>
      </c>
      <c r="F227" s="104" t="s">
        <v>948</v>
      </c>
      <c r="G227" s="107">
        <v>20</v>
      </c>
      <c r="H227" s="104" t="s">
        <v>947</v>
      </c>
      <c r="I227" s="112"/>
    </row>
    <row r="228" spans="1:9">
      <c r="A228" s="107" t="s">
        <v>308</v>
      </c>
      <c r="B228" s="104" t="s">
        <v>309</v>
      </c>
      <c r="C228" s="107" t="s">
        <v>31</v>
      </c>
      <c r="D228" s="105" t="s">
        <v>32</v>
      </c>
      <c r="E228" s="107" t="s">
        <v>947</v>
      </c>
      <c r="F228" s="104" t="s">
        <v>948</v>
      </c>
      <c r="G228" s="107">
        <v>20</v>
      </c>
      <c r="H228" s="104" t="s">
        <v>947</v>
      </c>
      <c r="I228" s="112"/>
    </row>
    <row r="229" spans="1:9">
      <c r="A229" s="107" t="s">
        <v>310</v>
      </c>
      <c r="B229" s="104" t="s">
        <v>311</v>
      </c>
      <c r="C229" s="107" t="s">
        <v>31</v>
      </c>
      <c r="D229" s="105" t="s">
        <v>32</v>
      </c>
      <c r="E229" s="107" t="s">
        <v>947</v>
      </c>
      <c r="F229" s="104" t="s">
        <v>948</v>
      </c>
      <c r="G229" s="107">
        <v>21</v>
      </c>
      <c r="H229" s="104" t="s">
        <v>955</v>
      </c>
      <c r="I229" s="112"/>
    </row>
    <row r="230" spans="1:9">
      <c r="A230" s="107" t="s">
        <v>312</v>
      </c>
      <c r="B230" s="104" t="s">
        <v>313</v>
      </c>
      <c r="C230" s="107" t="s">
        <v>31</v>
      </c>
      <c r="D230" s="105" t="s">
        <v>32</v>
      </c>
      <c r="E230" s="107" t="s">
        <v>947</v>
      </c>
      <c r="F230" s="104" t="s">
        <v>948</v>
      </c>
      <c r="G230" s="107">
        <v>21</v>
      </c>
      <c r="H230" s="104" t="s">
        <v>955</v>
      </c>
      <c r="I230" s="112"/>
    </row>
    <row r="231" spans="1:9">
      <c r="A231" s="107" t="s">
        <v>314</v>
      </c>
      <c r="B231" s="104" t="s">
        <v>1187</v>
      </c>
      <c r="C231" s="107" t="s">
        <v>31</v>
      </c>
      <c r="D231" s="105" t="s">
        <v>32</v>
      </c>
      <c r="E231" s="107" t="s">
        <v>947</v>
      </c>
      <c r="F231" s="104" t="s">
        <v>948</v>
      </c>
      <c r="G231" s="107">
        <v>21</v>
      </c>
      <c r="H231" s="104" t="s">
        <v>955</v>
      </c>
      <c r="I231" s="112"/>
    </row>
    <row r="232" spans="1:9">
      <c r="A232" s="107" t="s">
        <v>1182</v>
      </c>
      <c r="B232" s="104" t="s">
        <v>1185</v>
      </c>
      <c r="C232" s="107" t="s">
        <v>31</v>
      </c>
      <c r="D232" s="105" t="s">
        <v>32</v>
      </c>
      <c r="E232" s="107" t="s">
        <v>947</v>
      </c>
      <c r="F232" s="104" t="s">
        <v>948</v>
      </c>
      <c r="G232" s="107">
        <v>21</v>
      </c>
      <c r="H232" s="104" t="s">
        <v>955</v>
      </c>
      <c r="I232" s="112"/>
    </row>
    <row r="233" spans="1:9">
      <c r="A233" s="107" t="s">
        <v>315</v>
      </c>
      <c r="B233" s="104" t="s">
        <v>1186</v>
      </c>
      <c r="C233" s="107" t="s">
        <v>31</v>
      </c>
      <c r="D233" s="105" t="s">
        <v>32</v>
      </c>
      <c r="E233" s="107" t="s">
        <v>947</v>
      </c>
      <c r="F233" s="104" t="s">
        <v>948</v>
      </c>
      <c r="G233" s="107">
        <v>23</v>
      </c>
      <c r="H233" s="104" t="s">
        <v>967</v>
      </c>
      <c r="I233" s="112"/>
    </row>
    <row r="234" spans="1:9">
      <c r="A234" s="107" t="s">
        <v>1183</v>
      </c>
      <c r="B234" s="104" t="s">
        <v>1188</v>
      </c>
      <c r="C234" s="107" t="s">
        <v>31</v>
      </c>
      <c r="D234" s="105" t="s">
        <v>32</v>
      </c>
      <c r="E234" s="107" t="s">
        <v>947</v>
      </c>
      <c r="F234" s="104" t="s">
        <v>948</v>
      </c>
      <c r="G234" s="107">
        <v>23</v>
      </c>
      <c r="H234" s="104" t="s">
        <v>967</v>
      </c>
      <c r="I234" s="112"/>
    </row>
    <row r="235" spans="1:9">
      <c r="A235" s="107" t="s">
        <v>316</v>
      </c>
      <c r="B235" s="104" t="s">
        <v>1191</v>
      </c>
      <c r="C235" s="107" t="s">
        <v>33</v>
      </c>
      <c r="D235" s="105" t="s">
        <v>34</v>
      </c>
      <c r="E235" s="107" t="s">
        <v>955</v>
      </c>
      <c r="F235" s="104" t="s">
        <v>956</v>
      </c>
      <c r="G235" s="107">
        <v>21</v>
      </c>
      <c r="H235" s="104" t="s">
        <v>961</v>
      </c>
      <c r="I235" s="112"/>
    </row>
    <row r="236" spans="1:9">
      <c r="A236" s="107" t="s">
        <v>1184</v>
      </c>
      <c r="B236" s="104" t="s">
        <v>1192</v>
      </c>
      <c r="C236" s="107" t="s">
        <v>33</v>
      </c>
      <c r="D236" s="105" t="s">
        <v>34</v>
      </c>
      <c r="E236" s="107" t="s">
        <v>955</v>
      </c>
      <c r="F236" s="104" t="s">
        <v>956</v>
      </c>
      <c r="G236" s="107">
        <v>21</v>
      </c>
      <c r="H236" s="104" t="s">
        <v>961</v>
      </c>
      <c r="I236" s="112"/>
    </row>
    <row r="237" spans="1:9">
      <c r="A237" s="107" t="s">
        <v>317</v>
      </c>
      <c r="B237" s="104" t="s">
        <v>1193</v>
      </c>
      <c r="C237" s="107" t="s">
        <v>33</v>
      </c>
      <c r="D237" s="105" t="s">
        <v>34</v>
      </c>
      <c r="E237" s="107" t="s">
        <v>955</v>
      </c>
      <c r="F237" s="104" t="s">
        <v>956</v>
      </c>
      <c r="G237" s="107">
        <v>21</v>
      </c>
      <c r="H237" s="104" t="s">
        <v>961</v>
      </c>
      <c r="I237" s="112"/>
    </row>
    <row r="238" spans="1:9">
      <c r="A238" s="107" t="s">
        <v>1189</v>
      </c>
      <c r="B238" s="104" t="s">
        <v>1194</v>
      </c>
      <c r="C238" s="107" t="s">
        <v>33</v>
      </c>
      <c r="D238" s="105" t="s">
        <v>34</v>
      </c>
      <c r="E238" s="107" t="s">
        <v>955</v>
      </c>
      <c r="F238" s="104" t="s">
        <v>956</v>
      </c>
      <c r="G238" s="107">
        <v>21</v>
      </c>
      <c r="H238" s="104" t="s">
        <v>961</v>
      </c>
      <c r="I238" s="112"/>
    </row>
    <row r="239" spans="1:9">
      <c r="A239" s="107" t="s">
        <v>318</v>
      </c>
      <c r="B239" s="104" t="s">
        <v>1195</v>
      </c>
      <c r="C239" s="107" t="s">
        <v>33</v>
      </c>
      <c r="D239" s="105" t="s">
        <v>34</v>
      </c>
      <c r="E239" s="107" t="s">
        <v>955</v>
      </c>
      <c r="F239" s="104" t="s">
        <v>956</v>
      </c>
      <c r="G239" s="107">
        <v>21</v>
      </c>
      <c r="H239" s="104" t="s">
        <v>961</v>
      </c>
      <c r="I239" s="112"/>
    </row>
    <row r="240" spans="1:9">
      <c r="A240" s="107" t="s">
        <v>1190</v>
      </c>
      <c r="B240" s="104" t="s">
        <v>1196</v>
      </c>
      <c r="C240" s="107" t="s">
        <v>33</v>
      </c>
      <c r="D240" s="105" t="s">
        <v>34</v>
      </c>
      <c r="E240" s="107" t="s">
        <v>955</v>
      </c>
      <c r="F240" s="104" t="s">
        <v>956</v>
      </c>
      <c r="G240" s="107">
        <v>21</v>
      </c>
      <c r="H240" s="104" t="s">
        <v>961</v>
      </c>
      <c r="I240" s="112"/>
    </row>
    <row r="241" spans="1:9">
      <c r="A241" s="107" t="s">
        <v>819</v>
      </c>
      <c r="B241" s="104" t="s">
        <v>384</v>
      </c>
      <c r="C241" s="107" t="s">
        <v>37</v>
      </c>
      <c r="D241" s="105" t="s">
        <v>38</v>
      </c>
      <c r="E241" s="107" t="s">
        <v>967</v>
      </c>
      <c r="F241" s="104" t="s">
        <v>968</v>
      </c>
      <c r="G241" s="107">
        <v>16</v>
      </c>
      <c r="H241" s="104" t="s">
        <v>935</v>
      </c>
      <c r="I241" s="112"/>
    </row>
    <row r="242" spans="1:9">
      <c r="A242" s="107" t="s">
        <v>820</v>
      </c>
      <c r="B242" s="104" t="s">
        <v>385</v>
      </c>
      <c r="C242" s="107" t="s">
        <v>37</v>
      </c>
      <c r="D242" s="105" t="s">
        <v>38</v>
      </c>
      <c r="E242" s="107" t="s">
        <v>967</v>
      </c>
      <c r="F242" s="104" t="s">
        <v>968</v>
      </c>
      <c r="G242" s="107">
        <v>23</v>
      </c>
      <c r="H242" s="104" t="s">
        <v>967</v>
      </c>
      <c r="I242" s="112"/>
    </row>
    <row r="243" spans="1:9">
      <c r="A243" s="107" t="s">
        <v>821</v>
      </c>
      <c r="B243" s="104" t="s">
        <v>386</v>
      </c>
      <c r="C243" s="107" t="s">
        <v>37</v>
      </c>
      <c r="D243" s="105" t="s">
        <v>38</v>
      </c>
      <c r="E243" s="107" t="s">
        <v>967</v>
      </c>
      <c r="F243" s="104" t="s">
        <v>968</v>
      </c>
      <c r="G243" s="107">
        <v>23</v>
      </c>
      <c r="H243" s="104" t="s">
        <v>967</v>
      </c>
      <c r="I243" s="112"/>
    </row>
    <row r="244" spans="1:9">
      <c r="A244" s="107" t="s">
        <v>822</v>
      </c>
      <c r="B244" s="104" t="s">
        <v>387</v>
      </c>
      <c r="C244" s="107" t="s">
        <v>37</v>
      </c>
      <c r="D244" s="105" t="s">
        <v>38</v>
      </c>
      <c r="E244" s="107" t="s">
        <v>967</v>
      </c>
      <c r="F244" s="104" t="s">
        <v>968</v>
      </c>
      <c r="G244" s="107">
        <v>163</v>
      </c>
      <c r="H244" s="104" t="s">
        <v>933</v>
      </c>
      <c r="I244" s="112"/>
    </row>
    <row r="245" spans="1:9">
      <c r="A245" s="107" t="s">
        <v>823</v>
      </c>
      <c r="B245" s="104" t="s">
        <v>388</v>
      </c>
      <c r="C245" s="107" t="s">
        <v>37</v>
      </c>
      <c r="D245" s="105" t="s">
        <v>38</v>
      </c>
      <c r="E245" s="107" t="s">
        <v>967</v>
      </c>
      <c r="F245" s="104" t="s">
        <v>968</v>
      </c>
      <c r="G245" s="107">
        <v>15</v>
      </c>
      <c r="H245" s="104" t="s">
        <v>929</v>
      </c>
      <c r="I245" s="112"/>
    </row>
    <row r="246" spans="1:9">
      <c r="A246" s="107" t="s">
        <v>824</v>
      </c>
      <c r="B246" s="104" t="s">
        <v>389</v>
      </c>
      <c r="C246" s="107" t="s">
        <v>37</v>
      </c>
      <c r="D246" s="105" t="s">
        <v>38</v>
      </c>
      <c r="E246" s="107" t="s">
        <v>967</v>
      </c>
      <c r="F246" s="104" t="s">
        <v>968</v>
      </c>
      <c r="G246" s="107">
        <v>23</v>
      </c>
      <c r="H246" s="104" t="s">
        <v>967</v>
      </c>
      <c r="I246" s="112"/>
    </row>
    <row r="247" spans="1:9">
      <c r="A247" s="107" t="s">
        <v>825</v>
      </c>
      <c r="B247" s="104" t="s">
        <v>394</v>
      </c>
      <c r="C247" s="107" t="s">
        <v>37</v>
      </c>
      <c r="D247" s="105" t="s">
        <v>38</v>
      </c>
      <c r="E247" s="107" t="s">
        <v>967</v>
      </c>
      <c r="F247" s="104" t="s">
        <v>968</v>
      </c>
      <c r="G247" s="107">
        <v>21</v>
      </c>
      <c r="H247" s="104" t="s">
        <v>955</v>
      </c>
      <c r="I247" s="112"/>
    </row>
    <row r="248" spans="1:9">
      <c r="A248" s="108">
        <v>5104010104.1079998</v>
      </c>
      <c r="B248" s="104" t="s">
        <v>395</v>
      </c>
      <c r="C248" s="107" t="s">
        <v>37</v>
      </c>
      <c r="D248" s="105" t="s">
        <v>38</v>
      </c>
      <c r="E248" s="107" t="s">
        <v>967</v>
      </c>
      <c r="F248" s="104" t="s">
        <v>968</v>
      </c>
      <c r="G248" s="107">
        <v>21</v>
      </c>
      <c r="H248" s="104" t="s">
        <v>955</v>
      </c>
      <c r="I248" s="112"/>
    </row>
    <row r="249" spans="1:9">
      <c r="A249" s="107" t="s">
        <v>826</v>
      </c>
      <c r="B249" s="104" t="s">
        <v>396</v>
      </c>
      <c r="C249" s="107" t="s">
        <v>37</v>
      </c>
      <c r="D249" s="105" t="s">
        <v>38</v>
      </c>
      <c r="E249" s="107" t="s">
        <v>967</v>
      </c>
      <c r="F249" s="104" t="s">
        <v>968</v>
      </c>
      <c r="G249" s="107">
        <v>21</v>
      </c>
      <c r="H249" s="104" t="s">
        <v>955</v>
      </c>
      <c r="I249" s="112"/>
    </row>
    <row r="250" spans="1:9">
      <c r="A250" s="107" t="s">
        <v>319</v>
      </c>
      <c r="B250" s="104" t="s">
        <v>320</v>
      </c>
      <c r="C250" s="107" t="s">
        <v>33</v>
      </c>
      <c r="D250" s="105" t="s">
        <v>34</v>
      </c>
      <c r="E250" s="107" t="s">
        <v>957</v>
      </c>
      <c r="F250" s="104" t="s">
        <v>958</v>
      </c>
      <c r="G250" s="107">
        <v>21</v>
      </c>
      <c r="H250" s="104" t="s">
        <v>957</v>
      </c>
      <c r="I250" s="112"/>
    </row>
    <row r="251" spans="1:9">
      <c r="A251" s="107" t="s">
        <v>321</v>
      </c>
      <c r="B251" s="104" t="s">
        <v>322</v>
      </c>
      <c r="C251" s="107" t="s">
        <v>33</v>
      </c>
      <c r="D251" s="105" t="s">
        <v>34</v>
      </c>
      <c r="E251" s="107" t="s">
        <v>957</v>
      </c>
      <c r="F251" s="104" t="s">
        <v>958</v>
      </c>
      <c r="G251" s="107">
        <v>21</v>
      </c>
      <c r="H251" s="104" t="s">
        <v>959</v>
      </c>
      <c r="I251" s="112"/>
    </row>
    <row r="252" spans="1:9">
      <c r="A252" s="107" t="s">
        <v>323</v>
      </c>
      <c r="B252" s="104" t="s">
        <v>324</v>
      </c>
      <c r="C252" s="107" t="s">
        <v>33</v>
      </c>
      <c r="D252" s="105" t="s">
        <v>34</v>
      </c>
      <c r="E252" s="107" t="s">
        <v>957</v>
      </c>
      <c r="F252" s="104" t="s">
        <v>958</v>
      </c>
      <c r="G252" s="107">
        <v>21</v>
      </c>
      <c r="H252" s="104" t="s">
        <v>959</v>
      </c>
      <c r="I252" s="112"/>
    </row>
    <row r="253" spans="1:9">
      <c r="A253" s="107" t="s">
        <v>325</v>
      </c>
      <c r="B253" s="104" t="s">
        <v>326</v>
      </c>
      <c r="C253" s="107" t="s">
        <v>33</v>
      </c>
      <c r="D253" s="105" t="s">
        <v>34</v>
      </c>
      <c r="E253" s="107" t="s">
        <v>957</v>
      </c>
      <c r="F253" s="104" t="s">
        <v>958</v>
      </c>
      <c r="G253" s="107">
        <v>21</v>
      </c>
      <c r="H253" s="104" t="s">
        <v>959</v>
      </c>
      <c r="I253" s="112"/>
    </row>
    <row r="254" spans="1:9">
      <c r="A254" s="107" t="s">
        <v>327</v>
      </c>
      <c r="B254" s="104" t="s">
        <v>328</v>
      </c>
      <c r="C254" s="107" t="s">
        <v>33</v>
      </c>
      <c r="D254" s="105" t="s">
        <v>34</v>
      </c>
      <c r="E254" s="107" t="s">
        <v>957</v>
      </c>
      <c r="F254" s="104" t="s">
        <v>958</v>
      </c>
      <c r="G254" s="107">
        <v>21</v>
      </c>
      <c r="H254" s="104" t="s">
        <v>959</v>
      </c>
      <c r="I254" s="112"/>
    </row>
    <row r="255" spans="1:9">
      <c r="A255" s="107" t="s">
        <v>329</v>
      </c>
      <c r="B255" s="104" t="s">
        <v>330</v>
      </c>
      <c r="C255" s="107" t="s">
        <v>33</v>
      </c>
      <c r="D255" s="105" t="s">
        <v>34</v>
      </c>
      <c r="E255" s="107" t="s">
        <v>957</v>
      </c>
      <c r="F255" s="104" t="s">
        <v>958</v>
      </c>
      <c r="G255" s="107">
        <v>21</v>
      </c>
      <c r="H255" s="104" t="s">
        <v>959</v>
      </c>
      <c r="I255" s="112"/>
    </row>
    <row r="256" spans="1:9">
      <c r="A256" s="107" t="s">
        <v>331</v>
      </c>
      <c r="B256" s="104" t="s">
        <v>332</v>
      </c>
      <c r="C256" s="107" t="s">
        <v>33</v>
      </c>
      <c r="D256" s="105" t="s">
        <v>34</v>
      </c>
      <c r="E256" s="107" t="s">
        <v>957</v>
      </c>
      <c r="F256" s="104" t="s">
        <v>958</v>
      </c>
      <c r="G256" s="107">
        <v>23</v>
      </c>
      <c r="H256" s="104" t="s">
        <v>967</v>
      </c>
      <c r="I256" s="112"/>
    </row>
    <row r="257" spans="1:9">
      <c r="A257" s="107" t="s">
        <v>333</v>
      </c>
      <c r="B257" s="104" t="s">
        <v>334</v>
      </c>
      <c r="C257" s="107" t="s">
        <v>33</v>
      </c>
      <c r="D257" s="105" t="s">
        <v>34</v>
      </c>
      <c r="E257" s="107" t="s">
        <v>957</v>
      </c>
      <c r="F257" s="104" t="s">
        <v>958</v>
      </c>
      <c r="G257" s="107">
        <v>21</v>
      </c>
      <c r="H257" s="104" t="s">
        <v>961</v>
      </c>
      <c r="I257" s="112"/>
    </row>
    <row r="258" spans="1:9">
      <c r="A258" s="107" t="s">
        <v>335</v>
      </c>
      <c r="B258" s="104" t="s">
        <v>336</v>
      </c>
      <c r="C258" s="107" t="s">
        <v>33</v>
      </c>
      <c r="D258" s="105" t="s">
        <v>34</v>
      </c>
      <c r="E258" s="107" t="s">
        <v>959</v>
      </c>
      <c r="F258" s="104" t="s">
        <v>960</v>
      </c>
      <c r="G258" s="107">
        <v>23</v>
      </c>
      <c r="H258" s="104" t="s">
        <v>967</v>
      </c>
      <c r="I258" s="112"/>
    </row>
    <row r="259" spans="1:9">
      <c r="A259" s="107" t="s">
        <v>337</v>
      </c>
      <c r="B259" s="104" t="s">
        <v>338</v>
      </c>
      <c r="C259" s="107" t="s">
        <v>33</v>
      </c>
      <c r="D259" s="105" t="s">
        <v>34</v>
      </c>
      <c r="E259" s="107" t="s">
        <v>959</v>
      </c>
      <c r="F259" s="104" t="s">
        <v>960</v>
      </c>
      <c r="G259" s="107">
        <v>23</v>
      </c>
      <c r="H259" s="104" t="s">
        <v>967</v>
      </c>
      <c r="I259" s="112"/>
    </row>
    <row r="260" spans="1:9">
      <c r="A260" s="107" t="s">
        <v>339</v>
      </c>
      <c r="B260" s="104" t="s">
        <v>1064</v>
      </c>
      <c r="C260" s="107" t="s">
        <v>33</v>
      </c>
      <c r="D260" s="105" t="s">
        <v>34</v>
      </c>
      <c r="E260" s="107" t="s">
        <v>959</v>
      </c>
      <c r="F260" s="104" t="s">
        <v>960</v>
      </c>
      <c r="G260" s="107">
        <v>23</v>
      </c>
      <c r="H260" s="104" t="s">
        <v>967</v>
      </c>
      <c r="I260" s="112"/>
    </row>
    <row r="261" spans="1:9">
      <c r="A261" s="107" t="s">
        <v>340</v>
      </c>
      <c r="B261" s="104" t="s">
        <v>341</v>
      </c>
      <c r="C261" s="107" t="s">
        <v>33</v>
      </c>
      <c r="D261" s="105" t="s">
        <v>34</v>
      </c>
      <c r="E261" s="107" t="s">
        <v>959</v>
      </c>
      <c r="F261" s="104" t="s">
        <v>960</v>
      </c>
      <c r="G261" s="107">
        <v>23</v>
      </c>
      <c r="H261" s="104" t="s">
        <v>967</v>
      </c>
      <c r="I261" s="112"/>
    </row>
    <row r="262" spans="1:9">
      <c r="A262" s="107" t="s">
        <v>342</v>
      </c>
      <c r="B262" s="104" t="s">
        <v>343</v>
      </c>
      <c r="C262" s="107" t="s">
        <v>33</v>
      </c>
      <c r="D262" s="105" t="s">
        <v>34</v>
      </c>
      <c r="E262" s="107" t="s">
        <v>959</v>
      </c>
      <c r="F262" s="104" t="s">
        <v>960</v>
      </c>
      <c r="G262" s="107">
        <v>23</v>
      </c>
      <c r="H262" s="104" t="s">
        <v>967</v>
      </c>
      <c r="I262" s="112"/>
    </row>
    <row r="263" spans="1:9">
      <c r="A263" s="107" t="s">
        <v>827</v>
      </c>
      <c r="B263" s="104" t="s">
        <v>828</v>
      </c>
      <c r="C263" s="107" t="s">
        <v>37</v>
      </c>
      <c r="D263" s="105" t="s">
        <v>38</v>
      </c>
      <c r="E263" s="107" t="s">
        <v>967</v>
      </c>
      <c r="F263" s="104" t="s">
        <v>968</v>
      </c>
      <c r="G263" s="107">
        <v>21</v>
      </c>
      <c r="H263" s="104" t="s">
        <v>955</v>
      </c>
      <c r="I263" s="112"/>
    </row>
    <row r="264" spans="1:9">
      <c r="A264" s="107" t="s">
        <v>344</v>
      </c>
      <c r="B264" s="104" t="s">
        <v>345</v>
      </c>
      <c r="C264" s="107" t="s">
        <v>33</v>
      </c>
      <c r="D264" s="105" t="s">
        <v>34</v>
      </c>
      <c r="E264" s="107" t="s">
        <v>961</v>
      </c>
      <c r="F264" s="104" t="s">
        <v>962</v>
      </c>
      <c r="G264" s="107">
        <v>21</v>
      </c>
      <c r="H264" s="104" t="s">
        <v>957</v>
      </c>
      <c r="I264" s="112"/>
    </row>
    <row r="265" spans="1:9">
      <c r="A265" s="107" t="s">
        <v>346</v>
      </c>
      <c r="B265" s="104" t="s">
        <v>347</v>
      </c>
      <c r="C265" s="107" t="s">
        <v>33</v>
      </c>
      <c r="D265" s="105" t="s">
        <v>34</v>
      </c>
      <c r="E265" s="107" t="s">
        <v>961</v>
      </c>
      <c r="F265" s="104" t="s">
        <v>962</v>
      </c>
      <c r="G265" s="107">
        <v>21</v>
      </c>
      <c r="H265" s="104" t="s">
        <v>957</v>
      </c>
      <c r="I265" s="112"/>
    </row>
    <row r="266" spans="1:9">
      <c r="A266" s="107" t="s">
        <v>348</v>
      </c>
      <c r="B266" s="104" t="s">
        <v>349</v>
      </c>
      <c r="C266" s="107" t="s">
        <v>33</v>
      </c>
      <c r="D266" s="105" t="s">
        <v>34</v>
      </c>
      <c r="E266" s="107" t="s">
        <v>961</v>
      </c>
      <c r="F266" s="104" t="s">
        <v>962</v>
      </c>
      <c r="G266" s="107">
        <v>21</v>
      </c>
      <c r="H266" s="104" t="s">
        <v>957</v>
      </c>
      <c r="I266" s="112"/>
    </row>
    <row r="267" spans="1:9">
      <c r="A267" s="107" t="s">
        <v>350</v>
      </c>
      <c r="B267" s="104" t="s">
        <v>351</v>
      </c>
      <c r="C267" s="107" t="s">
        <v>33</v>
      </c>
      <c r="D267" s="105" t="s">
        <v>34</v>
      </c>
      <c r="E267" s="107" t="s">
        <v>961</v>
      </c>
      <c r="F267" s="104" t="s">
        <v>962</v>
      </c>
      <c r="G267" s="107">
        <v>21</v>
      </c>
      <c r="H267" s="104" t="s">
        <v>957</v>
      </c>
      <c r="I267" s="112"/>
    </row>
    <row r="268" spans="1:9">
      <c r="A268" s="107" t="s">
        <v>352</v>
      </c>
      <c r="B268" s="104" t="s">
        <v>353</v>
      </c>
      <c r="C268" s="107" t="s">
        <v>33</v>
      </c>
      <c r="D268" s="105" t="s">
        <v>34</v>
      </c>
      <c r="E268" s="107" t="s">
        <v>961</v>
      </c>
      <c r="F268" s="104" t="s">
        <v>962</v>
      </c>
      <c r="G268" s="107">
        <v>21</v>
      </c>
      <c r="H268" s="104" t="s">
        <v>957</v>
      </c>
      <c r="I268" s="112"/>
    </row>
    <row r="269" spans="1:9">
      <c r="A269" s="107" t="s">
        <v>354</v>
      </c>
      <c r="B269" s="104" t="s">
        <v>355</v>
      </c>
      <c r="C269" s="107" t="s">
        <v>33</v>
      </c>
      <c r="D269" s="105" t="s">
        <v>34</v>
      </c>
      <c r="E269" s="107" t="s">
        <v>961</v>
      </c>
      <c r="F269" s="104" t="s">
        <v>962</v>
      </c>
      <c r="G269" s="107">
        <v>21</v>
      </c>
      <c r="H269" s="104" t="s">
        <v>957</v>
      </c>
      <c r="I269" s="112"/>
    </row>
    <row r="270" spans="1:9">
      <c r="A270" s="107" t="s">
        <v>356</v>
      </c>
      <c r="B270" s="104" t="s">
        <v>1065</v>
      </c>
      <c r="C270" s="107" t="s">
        <v>33</v>
      </c>
      <c r="D270" s="105" t="s">
        <v>34</v>
      </c>
      <c r="E270" s="107" t="s">
        <v>963</v>
      </c>
      <c r="F270" s="104" t="s">
        <v>964</v>
      </c>
      <c r="G270" s="107">
        <v>23</v>
      </c>
      <c r="H270" s="104" t="s">
        <v>967</v>
      </c>
      <c r="I270" s="112"/>
    </row>
    <row r="271" spans="1:9">
      <c r="A271" s="107" t="s">
        <v>358</v>
      </c>
      <c r="B271" s="104" t="s">
        <v>1066</v>
      </c>
      <c r="C271" s="107" t="s">
        <v>33</v>
      </c>
      <c r="D271" s="105" t="s">
        <v>34</v>
      </c>
      <c r="E271" s="107" t="s">
        <v>961</v>
      </c>
      <c r="F271" s="104" t="s">
        <v>962</v>
      </c>
      <c r="G271" s="107">
        <v>21</v>
      </c>
      <c r="H271" s="104" t="s">
        <v>957</v>
      </c>
      <c r="I271" s="112"/>
    </row>
    <row r="272" spans="1:9">
      <c r="A272" s="107" t="s">
        <v>359</v>
      </c>
      <c r="B272" s="104" t="s">
        <v>360</v>
      </c>
      <c r="C272" s="107" t="s">
        <v>33</v>
      </c>
      <c r="D272" s="105" t="s">
        <v>34</v>
      </c>
      <c r="E272" s="107" t="s">
        <v>963</v>
      </c>
      <c r="F272" s="104" t="s">
        <v>964</v>
      </c>
      <c r="G272" s="107">
        <v>23</v>
      </c>
      <c r="H272" s="104" t="s">
        <v>967</v>
      </c>
      <c r="I272" s="112"/>
    </row>
    <row r="273" spans="1:9">
      <c r="A273" s="107" t="s">
        <v>361</v>
      </c>
      <c r="B273" s="104" t="s">
        <v>362</v>
      </c>
      <c r="C273" s="107" t="s">
        <v>33</v>
      </c>
      <c r="D273" s="105" t="s">
        <v>34</v>
      </c>
      <c r="E273" s="107" t="s">
        <v>963</v>
      </c>
      <c r="F273" s="104" t="s">
        <v>964</v>
      </c>
      <c r="G273" s="107">
        <v>23</v>
      </c>
      <c r="H273" s="104" t="s">
        <v>967</v>
      </c>
      <c r="I273" s="112"/>
    </row>
    <row r="274" spans="1:9">
      <c r="A274" s="107" t="s">
        <v>363</v>
      </c>
      <c r="B274" s="104" t="s">
        <v>364</v>
      </c>
      <c r="C274" s="107" t="s">
        <v>33</v>
      </c>
      <c r="D274" s="105" t="s">
        <v>34</v>
      </c>
      <c r="E274" s="107" t="s">
        <v>955</v>
      </c>
      <c r="F274" s="104" t="s">
        <v>956</v>
      </c>
      <c r="G274" s="107">
        <v>21</v>
      </c>
      <c r="H274" s="104" t="s">
        <v>961</v>
      </c>
      <c r="I274" s="112"/>
    </row>
    <row r="275" spans="1:9">
      <c r="A275" s="107" t="s">
        <v>365</v>
      </c>
      <c r="B275" s="104" t="s">
        <v>366</v>
      </c>
      <c r="C275" s="107" t="s">
        <v>33</v>
      </c>
      <c r="D275" s="105" t="s">
        <v>34</v>
      </c>
      <c r="E275" s="107" t="s">
        <v>955</v>
      </c>
      <c r="F275" s="104" t="s">
        <v>956</v>
      </c>
      <c r="G275" s="107">
        <v>21</v>
      </c>
      <c r="H275" s="104" t="s">
        <v>961</v>
      </c>
      <c r="I275" s="112"/>
    </row>
    <row r="276" spans="1:9">
      <c r="A276" s="107" t="s">
        <v>375</v>
      </c>
      <c r="B276" s="104" t="s">
        <v>376</v>
      </c>
      <c r="C276" s="107" t="s">
        <v>35</v>
      </c>
      <c r="D276" s="105" t="s">
        <v>36</v>
      </c>
      <c r="E276" s="107" t="s">
        <v>965</v>
      </c>
      <c r="F276" s="104" t="s">
        <v>966</v>
      </c>
      <c r="G276" s="107">
        <v>21</v>
      </c>
      <c r="H276" s="104" t="s">
        <v>955</v>
      </c>
      <c r="I276" s="112"/>
    </row>
    <row r="277" spans="1:9">
      <c r="A277" s="107" t="s">
        <v>377</v>
      </c>
      <c r="B277" s="104" t="s">
        <v>1067</v>
      </c>
      <c r="C277" s="107" t="s">
        <v>35</v>
      </c>
      <c r="D277" s="105" t="s">
        <v>36</v>
      </c>
      <c r="E277" s="107" t="s">
        <v>965</v>
      </c>
      <c r="F277" s="104" t="s">
        <v>966</v>
      </c>
      <c r="G277" s="107">
        <v>21</v>
      </c>
      <c r="H277" s="104" t="s">
        <v>955</v>
      </c>
      <c r="I277" s="112"/>
    </row>
    <row r="278" spans="1:9">
      <c r="A278" s="107" t="s">
        <v>378</v>
      </c>
      <c r="B278" s="104" t="s">
        <v>379</v>
      </c>
      <c r="C278" s="107" t="s">
        <v>35</v>
      </c>
      <c r="D278" s="105" t="s">
        <v>36</v>
      </c>
      <c r="E278" s="107" t="s">
        <v>965</v>
      </c>
      <c r="F278" s="104" t="s">
        <v>966</v>
      </c>
      <c r="G278" s="107">
        <v>14</v>
      </c>
      <c r="H278" s="104" t="s">
        <v>927</v>
      </c>
      <c r="I278" s="112"/>
    </row>
    <row r="279" spans="1:9">
      <c r="A279" s="107" t="s">
        <v>380</v>
      </c>
      <c r="B279" s="104" t="s">
        <v>381</v>
      </c>
      <c r="C279" s="107" t="s">
        <v>35</v>
      </c>
      <c r="D279" s="105" t="s">
        <v>36</v>
      </c>
      <c r="E279" s="107" t="s">
        <v>965</v>
      </c>
      <c r="F279" s="104" t="s">
        <v>966</v>
      </c>
      <c r="G279" s="107">
        <v>15</v>
      </c>
      <c r="H279" s="104" t="s">
        <v>929</v>
      </c>
      <c r="I279" s="112"/>
    </row>
    <row r="280" spans="1:9">
      <c r="A280" s="107" t="s">
        <v>382</v>
      </c>
      <c r="B280" s="104" t="s">
        <v>383</v>
      </c>
      <c r="C280" s="107" t="s">
        <v>35</v>
      </c>
      <c r="D280" s="105" t="s">
        <v>36</v>
      </c>
      <c r="E280" s="107" t="s">
        <v>965</v>
      </c>
      <c r="F280" s="104" t="s">
        <v>966</v>
      </c>
      <c r="G280" s="107">
        <v>15</v>
      </c>
      <c r="H280" s="104" t="s">
        <v>931</v>
      </c>
      <c r="I280" s="112"/>
    </row>
    <row r="281" spans="1:9">
      <c r="A281" s="107" t="s">
        <v>367</v>
      </c>
      <c r="B281" s="104" t="s">
        <v>368</v>
      </c>
      <c r="C281" s="107" t="s">
        <v>33</v>
      </c>
      <c r="D281" s="105" t="s">
        <v>34</v>
      </c>
      <c r="E281" s="107" t="s">
        <v>955</v>
      </c>
      <c r="F281" s="104" t="s">
        <v>956</v>
      </c>
      <c r="G281" s="107">
        <v>21</v>
      </c>
      <c r="H281" s="104" t="s">
        <v>963</v>
      </c>
      <c r="I281" s="112"/>
    </row>
    <row r="282" spans="1:9">
      <c r="A282" s="107" t="s">
        <v>369</v>
      </c>
      <c r="B282" s="104" t="s">
        <v>370</v>
      </c>
      <c r="C282" s="107" t="s">
        <v>33</v>
      </c>
      <c r="D282" s="105" t="s">
        <v>34</v>
      </c>
      <c r="E282" s="107" t="s">
        <v>955</v>
      </c>
      <c r="F282" s="104" t="s">
        <v>956</v>
      </c>
      <c r="G282" s="107">
        <v>21</v>
      </c>
      <c r="H282" s="104" t="s">
        <v>961</v>
      </c>
      <c r="I282" s="112"/>
    </row>
    <row r="283" spans="1:9">
      <c r="A283" s="107" t="s">
        <v>215</v>
      </c>
      <c r="B283" s="104" t="s">
        <v>216</v>
      </c>
      <c r="C283" s="107" t="s">
        <v>19</v>
      </c>
      <c r="D283" s="105" t="s">
        <v>20</v>
      </c>
      <c r="E283" s="107" t="s">
        <v>927</v>
      </c>
      <c r="F283" s="104" t="s">
        <v>928</v>
      </c>
      <c r="G283" s="107">
        <v>12</v>
      </c>
      <c r="H283" s="104" t="s">
        <v>923</v>
      </c>
      <c r="I283" s="112"/>
    </row>
    <row r="284" spans="1:9">
      <c r="A284" s="107" t="s">
        <v>217</v>
      </c>
      <c r="B284" s="104" t="s">
        <v>1068</v>
      </c>
      <c r="C284" s="107" t="s">
        <v>21</v>
      </c>
      <c r="D284" s="105" t="s">
        <v>22</v>
      </c>
      <c r="E284" s="107" t="s">
        <v>929</v>
      </c>
      <c r="F284" s="104" t="s">
        <v>930</v>
      </c>
      <c r="G284" s="107">
        <v>12</v>
      </c>
      <c r="H284" s="104" t="s">
        <v>923</v>
      </c>
      <c r="I284" s="112"/>
    </row>
    <row r="285" spans="1:9">
      <c r="A285" s="107" t="s">
        <v>219</v>
      </c>
      <c r="B285" s="104" t="s">
        <v>1069</v>
      </c>
      <c r="C285" s="107" t="s">
        <v>21</v>
      </c>
      <c r="D285" s="105" t="s">
        <v>22</v>
      </c>
      <c r="E285" s="107" t="s">
        <v>931</v>
      </c>
      <c r="F285" s="104" t="s">
        <v>932</v>
      </c>
      <c r="G285" s="107">
        <v>12</v>
      </c>
      <c r="H285" s="104" t="s">
        <v>923</v>
      </c>
      <c r="I285" s="112"/>
    </row>
    <row r="286" spans="1:9">
      <c r="A286" s="107" t="s">
        <v>222</v>
      </c>
      <c r="B286" s="104" t="s">
        <v>223</v>
      </c>
      <c r="C286" s="107" t="s">
        <v>23</v>
      </c>
      <c r="D286" s="105" t="s">
        <v>24</v>
      </c>
      <c r="E286" s="107" t="s">
        <v>935</v>
      </c>
      <c r="F286" s="104" t="s">
        <v>936</v>
      </c>
      <c r="G286" s="107">
        <v>12</v>
      </c>
      <c r="H286" s="104" t="s">
        <v>923</v>
      </c>
      <c r="I286" s="112"/>
    </row>
    <row r="287" spans="1:9">
      <c r="A287" s="107" t="s">
        <v>390</v>
      </c>
      <c r="B287" s="104" t="s">
        <v>391</v>
      </c>
      <c r="C287" s="107" t="s">
        <v>37</v>
      </c>
      <c r="D287" s="105" t="s">
        <v>38</v>
      </c>
      <c r="E287" s="107" t="s">
        <v>967</v>
      </c>
      <c r="F287" s="104" t="s">
        <v>968</v>
      </c>
      <c r="G287" s="107">
        <v>21</v>
      </c>
      <c r="H287" s="104" t="s">
        <v>955</v>
      </c>
      <c r="I287" s="112"/>
    </row>
    <row r="288" spans="1:9">
      <c r="A288" s="107" t="s">
        <v>392</v>
      </c>
      <c r="B288" s="104" t="s">
        <v>393</v>
      </c>
      <c r="C288" s="107" t="s">
        <v>37</v>
      </c>
      <c r="D288" s="105" t="s">
        <v>38</v>
      </c>
      <c r="E288" s="107" t="s">
        <v>967</v>
      </c>
      <c r="F288" s="104" t="s">
        <v>968</v>
      </c>
      <c r="G288" s="107">
        <v>25</v>
      </c>
      <c r="H288" s="104" t="s">
        <v>981</v>
      </c>
      <c r="I288" s="112"/>
    </row>
    <row r="289" spans="1:9">
      <c r="A289" s="107" t="s">
        <v>220</v>
      </c>
      <c r="B289" s="104" t="s">
        <v>221</v>
      </c>
      <c r="C289" s="107" t="s">
        <v>684</v>
      </c>
      <c r="D289" s="105" t="s">
        <v>685</v>
      </c>
      <c r="E289" s="107" t="s">
        <v>933</v>
      </c>
      <c r="F289" s="104" t="s">
        <v>934</v>
      </c>
      <c r="G289" s="107">
        <v>12</v>
      </c>
      <c r="H289" s="104" t="s">
        <v>923</v>
      </c>
      <c r="I289" s="112"/>
    </row>
    <row r="290" spans="1:9">
      <c r="A290" s="107" t="s">
        <v>829</v>
      </c>
      <c r="B290" s="104" t="s">
        <v>830</v>
      </c>
      <c r="C290" s="107" t="s">
        <v>21</v>
      </c>
      <c r="D290" s="105" t="s">
        <v>22</v>
      </c>
      <c r="E290" s="107" t="s">
        <v>929</v>
      </c>
      <c r="F290" s="104" t="s">
        <v>930</v>
      </c>
      <c r="G290" s="107">
        <v>12</v>
      </c>
      <c r="H290" s="104" t="s">
        <v>923</v>
      </c>
      <c r="I290" s="112"/>
    </row>
    <row r="291" spans="1:9">
      <c r="A291" s="107" t="s">
        <v>397</v>
      </c>
      <c r="B291" s="104" t="s">
        <v>1070</v>
      </c>
      <c r="C291" s="107" t="s">
        <v>37</v>
      </c>
      <c r="D291" s="105" t="s">
        <v>38</v>
      </c>
      <c r="E291" s="107" t="s">
        <v>967</v>
      </c>
      <c r="F291" s="104" t="s">
        <v>968</v>
      </c>
      <c r="G291" s="107">
        <v>21</v>
      </c>
      <c r="H291" s="104" t="s">
        <v>955</v>
      </c>
      <c r="I291" s="112"/>
    </row>
    <row r="292" spans="1:9">
      <c r="A292" s="107" t="s">
        <v>371</v>
      </c>
      <c r="B292" s="104" t="s">
        <v>372</v>
      </c>
      <c r="C292" s="107" t="s">
        <v>33</v>
      </c>
      <c r="D292" s="105" t="s">
        <v>34</v>
      </c>
      <c r="E292" s="107" t="s">
        <v>955</v>
      </c>
      <c r="F292" s="104" t="s">
        <v>956</v>
      </c>
      <c r="G292" s="107">
        <v>21</v>
      </c>
      <c r="H292" s="104" t="s">
        <v>963</v>
      </c>
      <c r="I292" s="112"/>
    </row>
    <row r="293" spans="1:9">
      <c r="A293" s="107" t="s">
        <v>373</v>
      </c>
      <c r="B293" s="104" t="s">
        <v>374</v>
      </c>
      <c r="C293" s="107" t="s">
        <v>33</v>
      </c>
      <c r="D293" s="105" t="s">
        <v>34</v>
      </c>
      <c r="E293" s="107" t="s">
        <v>955</v>
      </c>
      <c r="F293" s="104" t="s">
        <v>956</v>
      </c>
      <c r="G293" s="107">
        <v>21</v>
      </c>
      <c r="H293" s="104" t="s">
        <v>963</v>
      </c>
      <c r="I293" s="112"/>
    </row>
    <row r="294" spans="1:9">
      <c r="A294" s="107" t="s">
        <v>488</v>
      </c>
      <c r="B294" s="104" t="s">
        <v>1071</v>
      </c>
      <c r="C294" s="107" t="s">
        <v>33</v>
      </c>
      <c r="D294" s="105" t="s">
        <v>34</v>
      </c>
      <c r="E294" s="107" t="s">
        <v>955</v>
      </c>
      <c r="F294" s="104" t="s">
        <v>956</v>
      </c>
      <c r="G294" s="107">
        <v>21</v>
      </c>
      <c r="H294" s="104" t="s">
        <v>955</v>
      </c>
      <c r="I294" s="112"/>
    </row>
    <row r="295" spans="1:9">
      <c r="A295" s="107" t="s">
        <v>831</v>
      </c>
      <c r="B295" s="104" t="s">
        <v>832</v>
      </c>
      <c r="C295" s="107" t="s">
        <v>33</v>
      </c>
      <c r="D295" s="105" t="s">
        <v>34</v>
      </c>
      <c r="E295" s="107" t="s">
        <v>955</v>
      </c>
      <c r="F295" s="104" t="s">
        <v>956</v>
      </c>
      <c r="G295" s="107">
        <v>21</v>
      </c>
      <c r="H295" s="104" t="s">
        <v>955</v>
      </c>
      <c r="I295" s="112"/>
    </row>
    <row r="296" spans="1:9">
      <c r="A296" s="107" t="s">
        <v>489</v>
      </c>
      <c r="B296" s="104" t="s">
        <v>490</v>
      </c>
      <c r="C296" s="107" t="s">
        <v>33</v>
      </c>
      <c r="D296" s="105" t="s">
        <v>34</v>
      </c>
      <c r="E296" s="107" t="s">
        <v>955</v>
      </c>
      <c r="F296" s="104" t="s">
        <v>956</v>
      </c>
      <c r="G296" s="107">
        <v>22</v>
      </c>
      <c r="H296" s="104" t="s">
        <v>965</v>
      </c>
      <c r="I296" s="112"/>
    </row>
    <row r="297" spans="1:9">
      <c r="A297" s="107" t="s">
        <v>833</v>
      </c>
      <c r="B297" s="104" t="s">
        <v>834</v>
      </c>
      <c r="C297" s="107" t="s">
        <v>41</v>
      </c>
      <c r="D297" s="105" t="s">
        <v>42</v>
      </c>
      <c r="E297" s="107" t="s">
        <v>981</v>
      </c>
      <c r="F297" s="104" t="s">
        <v>982</v>
      </c>
      <c r="G297" s="107">
        <v>164</v>
      </c>
      <c r="H297" s="104" t="s">
        <v>983</v>
      </c>
      <c r="I297" s="112"/>
    </row>
    <row r="298" spans="1:9">
      <c r="A298" s="107" t="s">
        <v>491</v>
      </c>
      <c r="B298" s="104" t="s">
        <v>492</v>
      </c>
      <c r="C298" s="107" t="s">
        <v>33</v>
      </c>
      <c r="D298" s="105" t="s">
        <v>34</v>
      </c>
      <c r="E298" s="107" t="s">
        <v>955</v>
      </c>
      <c r="F298" s="104" t="s">
        <v>956</v>
      </c>
      <c r="G298" s="107">
        <v>22</v>
      </c>
      <c r="H298" s="104" t="s">
        <v>965</v>
      </c>
      <c r="I298" s="112"/>
    </row>
    <row r="299" spans="1:9">
      <c r="A299" s="107" t="s">
        <v>493</v>
      </c>
      <c r="B299" s="104" t="s">
        <v>494</v>
      </c>
      <c r="C299" s="107" t="s">
        <v>33</v>
      </c>
      <c r="D299" s="105" t="s">
        <v>34</v>
      </c>
      <c r="E299" s="107" t="s">
        <v>955</v>
      </c>
      <c r="F299" s="104" t="s">
        <v>956</v>
      </c>
      <c r="G299" s="107">
        <v>22</v>
      </c>
      <c r="H299" s="104" t="s">
        <v>965</v>
      </c>
      <c r="I299" s="112"/>
    </row>
    <row r="300" spans="1:9">
      <c r="A300" s="107" t="s">
        <v>495</v>
      </c>
      <c r="B300" s="104" t="s">
        <v>1197</v>
      </c>
      <c r="C300" s="107" t="s">
        <v>41</v>
      </c>
      <c r="D300" s="105" t="s">
        <v>42</v>
      </c>
      <c r="E300" s="107" t="s">
        <v>975</v>
      </c>
      <c r="F300" s="104" t="s">
        <v>976</v>
      </c>
      <c r="G300" s="107">
        <v>164</v>
      </c>
      <c r="H300" s="104" t="s">
        <v>983</v>
      </c>
      <c r="I300" s="112"/>
    </row>
    <row r="301" spans="1:9">
      <c r="A301" s="107" t="s">
        <v>496</v>
      </c>
      <c r="B301" s="104" t="s">
        <v>1198</v>
      </c>
      <c r="C301" s="107" t="s">
        <v>41</v>
      </c>
      <c r="D301" s="105" t="s">
        <v>42</v>
      </c>
      <c r="E301" s="107" t="s">
        <v>977</v>
      </c>
      <c r="F301" s="104" t="s">
        <v>978</v>
      </c>
      <c r="G301" s="107">
        <v>164</v>
      </c>
      <c r="H301" s="104" t="s">
        <v>983</v>
      </c>
      <c r="I301" s="112"/>
    </row>
    <row r="302" spans="1:9">
      <c r="A302" s="107" t="s">
        <v>835</v>
      </c>
      <c r="B302" s="104" t="s">
        <v>836</v>
      </c>
      <c r="C302" s="107" t="s">
        <v>33</v>
      </c>
      <c r="D302" s="105" t="s">
        <v>34</v>
      </c>
      <c r="E302" s="107" t="s">
        <v>955</v>
      </c>
      <c r="F302" s="104" t="s">
        <v>956</v>
      </c>
      <c r="G302" s="107">
        <v>22</v>
      </c>
      <c r="H302" s="104" t="s">
        <v>965</v>
      </c>
      <c r="I302" s="112"/>
    </row>
    <row r="303" spans="1:9">
      <c r="A303" s="107" t="s">
        <v>1199</v>
      </c>
      <c r="B303" s="104" t="s">
        <v>1200</v>
      </c>
      <c r="C303" s="107" t="s">
        <v>41</v>
      </c>
      <c r="D303" s="105" t="s">
        <v>42</v>
      </c>
      <c r="E303" s="107" t="s">
        <v>977</v>
      </c>
      <c r="F303" s="104" t="s">
        <v>978</v>
      </c>
      <c r="G303" s="107">
        <v>164</v>
      </c>
      <c r="H303" s="104" t="s">
        <v>983</v>
      </c>
      <c r="I303" s="112"/>
    </row>
    <row r="304" spans="1:9">
      <c r="A304" s="107" t="s">
        <v>497</v>
      </c>
      <c r="B304" s="104" t="s">
        <v>1072</v>
      </c>
      <c r="C304" s="107" t="s">
        <v>41</v>
      </c>
      <c r="D304" s="105" t="s">
        <v>42</v>
      </c>
      <c r="E304" s="107" t="s">
        <v>979</v>
      </c>
      <c r="F304" s="104" t="s">
        <v>980</v>
      </c>
      <c r="G304" s="107">
        <v>164</v>
      </c>
      <c r="H304" s="104" t="s">
        <v>983</v>
      </c>
      <c r="I304" s="112"/>
    </row>
    <row r="305" spans="1:9">
      <c r="A305" s="107" t="s">
        <v>498</v>
      </c>
      <c r="B305" s="104" t="s">
        <v>1073</v>
      </c>
      <c r="C305" s="107" t="s">
        <v>41</v>
      </c>
      <c r="D305" s="105" t="s">
        <v>42</v>
      </c>
      <c r="E305" s="107" t="s">
        <v>979</v>
      </c>
      <c r="F305" s="104" t="s">
        <v>980</v>
      </c>
      <c r="G305" s="107">
        <v>164</v>
      </c>
      <c r="H305" s="104" t="s">
        <v>983</v>
      </c>
      <c r="I305" s="112"/>
    </row>
    <row r="306" spans="1:9">
      <c r="A306" s="529" t="s">
        <v>2516</v>
      </c>
      <c r="B306" s="525" t="s">
        <v>2514</v>
      </c>
      <c r="C306" s="526" t="s">
        <v>39</v>
      </c>
      <c r="D306" s="527" t="s">
        <v>40</v>
      </c>
      <c r="E306" s="526" t="s">
        <v>969</v>
      </c>
      <c r="F306" s="525" t="s">
        <v>970</v>
      </c>
      <c r="G306" s="526">
        <v>22</v>
      </c>
      <c r="H306" s="525" t="s">
        <v>965</v>
      </c>
      <c r="I306" s="528"/>
    </row>
    <row r="307" spans="1:9">
      <c r="A307" s="107" t="s">
        <v>837</v>
      </c>
      <c r="B307" s="104" t="s">
        <v>838</v>
      </c>
      <c r="C307" s="107" t="s">
        <v>41</v>
      </c>
      <c r="D307" s="105" t="s">
        <v>42</v>
      </c>
      <c r="E307" s="107" t="s">
        <v>979</v>
      </c>
      <c r="F307" s="104" t="s">
        <v>980</v>
      </c>
      <c r="G307" s="107">
        <v>164</v>
      </c>
      <c r="H307" s="104" t="s">
        <v>983</v>
      </c>
      <c r="I307" s="112"/>
    </row>
    <row r="308" spans="1:9">
      <c r="A308" s="107" t="s">
        <v>499</v>
      </c>
      <c r="B308" s="104" t="s">
        <v>500</v>
      </c>
      <c r="C308" s="107" t="s">
        <v>41</v>
      </c>
      <c r="D308" s="105" t="s">
        <v>42</v>
      </c>
      <c r="E308" s="107" t="s">
        <v>975</v>
      </c>
      <c r="F308" s="104" t="s">
        <v>976</v>
      </c>
      <c r="G308" s="107">
        <v>164</v>
      </c>
      <c r="H308" s="104" t="s">
        <v>983</v>
      </c>
      <c r="I308" s="112"/>
    </row>
    <row r="309" spans="1:9">
      <c r="A309" s="107" t="s">
        <v>501</v>
      </c>
      <c r="B309" s="104" t="s">
        <v>502</v>
      </c>
      <c r="C309" s="107" t="s">
        <v>41</v>
      </c>
      <c r="D309" s="105" t="s">
        <v>42</v>
      </c>
      <c r="E309" s="107" t="s">
        <v>979</v>
      </c>
      <c r="F309" s="104" t="s">
        <v>980</v>
      </c>
      <c r="G309" s="107">
        <v>164</v>
      </c>
      <c r="H309" s="104" t="s">
        <v>983</v>
      </c>
      <c r="I309" s="112"/>
    </row>
    <row r="310" spans="1:9">
      <c r="A310" s="107" t="s">
        <v>839</v>
      </c>
      <c r="B310" s="104" t="s">
        <v>840</v>
      </c>
      <c r="C310" s="107" t="s">
        <v>29</v>
      </c>
      <c r="D310" s="105" t="s">
        <v>30</v>
      </c>
      <c r="E310" s="107" t="s">
        <v>939</v>
      </c>
      <c r="F310" s="104" t="s">
        <v>940</v>
      </c>
      <c r="G310" s="107">
        <v>17</v>
      </c>
      <c r="H310" s="104" t="s">
        <v>937</v>
      </c>
      <c r="I310" s="112"/>
    </row>
    <row r="311" spans="1:9">
      <c r="A311" s="107" t="s">
        <v>841</v>
      </c>
      <c r="B311" s="104" t="s">
        <v>842</v>
      </c>
      <c r="C311" s="107" t="s">
        <v>29</v>
      </c>
      <c r="D311" s="105" t="s">
        <v>30</v>
      </c>
      <c r="E311" s="107" t="s">
        <v>939</v>
      </c>
      <c r="F311" s="104" t="s">
        <v>940</v>
      </c>
      <c r="G311" s="107">
        <v>17</v>
      </c>
      <c r="H311" s="104" t="s">
        <v>937</v>
      </c>
      <c r="I311" s="112"/>
    </row>
    <row r="312" spans="1:9">
      <c r="A312" s="107" t="s">
        <v>843</v>
      </c>
      <c r="B312" s="104" t="s">
        <v>844</v>
      </c>
      <c r="C312" s="107" t="s">
        <v>29</v>
      </c>
      <c r="D312" s="105" t="s">
        <v>30</v>
      </c>
      <c r="E312" s="107" t="s">
        <v>939</v>
      </c>
      <c r="F312" s="104" t="s">
        <v>940</v>
      </c>
      <c r="G312" s="107">
        <v>17</v>
      </c>
      <c r="H312" s="104" t="s">
        <v>937</v>
      </c>
      <c r="I312" s="112"/>
    </row>
    <row r="313" spans="1:9">
      <c r="A313" s="107" t="s">
        <v>845</v>
      </c>
      <c r="B313" s="104" t="s">
        <v>1201</v>
      </c>
      <c r="C313" s="107" t="s">
        <v>29</v>
      </c>
      <c r="D313" s="105" t="s">
        <v>30</v>
      </c>
      <c r="E313" s="107" t="s">
        <v>939</v>
      </c>
      <c r="F313" s="104" t="s">
        <v>940</v>
      </c>
      <c r="G313" s="107">
        <v>17</v>
      </c>
      <c r="H313" s="104" t="s">
        <v>937</v>
      </c>
      <c r="I313" s="112"/>
    </row>
    <row r="314" spans="1:9">
      <c r="A314" s="107" t="s">
        <v>846</v>
      </c>
      <c r="B314" s="104" t="s">
        <v>847</v>
      </c>
      <c r="C314" s="107" t="s">
        <v>29</v>
      </c>
      <c r="D314" s="105" t="s">
        <v>30</v>
      </c>
      <c r="E314" s="107" t="s">
        <v>939</v>
      </c>
      <c r="F314" s="104" t="s">
        <v>940</v>
      </c>
      <c r="G314" s="107">
        <v>17</v>
      </c>
      <c r="H314" s="104" t="s">
        <v>937</v>
      </c>
      <c r="I314" s="112"/>
    </row>
    <row r="315" spans="1:9">
      <c r="A315" s="107" t="s">
        <v>848</v>
      </c>
      <c r="B315" s="104" t="s">
        <v>266</v>
      </c>
      <c r="C315" s="107" t="s">
        <v>29</v>
      </c>
      <c r="D315" s="105" t="s">
        <v>30</v>
      </c>
      <c r="E315" s="107" t="s">
        <v>939</v>
      </c>
      <c r="F315" s="104" t="s">
        <v>940</v>
      </c>
      <c r="G315" s="107">
        <v>19</v>
      </c>
      <c r="H315" s="104" t="s">
        <v>939</v>
      </c>
      <c r="I315" s="112"/>
    </row>
    <row r="316" spans="1:9">
      <c r="A316" s="107" t="s">
        <v>849</v>
      </c>
      <c r="B316" s="104" t="s">
        <v>267</v>
      </c>
      <c r="C316" s="107" t="s">
        <v>29</v>
      </c>
      <c r="D316" s="105" t="s">
        <v>30</v>
      </c>
      <c r="E316" s="107" t="s">
        <v>939</v>
      </c>
      <c r="F316" s="104" t="s">
        <v>940</v>
      </c>
      <c r="G316" s="107">
        <v>20</v>
      </c>
      <c r="H316" s="104" t="s">
        <v>947</v>
      </c>
      <c r="I316" s="112"/>
    </row>
    <row r="317" spans="1:9">
      <c r="A317" s="107" t="s">
        <v>850</v>
      </c>
      <c r="B317" s="104" t="s">
        <v>268</v>
      </c>
      <c r="C317" s="107" t="s">
        <v>29</v>
      </c>
      <c r="D317" s="105" t="s">
        <v>30</v>
      </c>
      <c r="E317" s="107" t="s">
        <v>939</v>
      </c>
      <c r="F317" s="104" t="s">
        <v>940</v>
      </c>
      <c r="G317" s="107">
        <v>20</v>
      </c>
      <c r="H317" s="104" t="s">
        <v>947</v>
      </c>
      <c r="I317" s="112"/>
    </row>
    <row r="318" spans="1:9">
      <c r="A318" s="107" t="s">
        <v>851</v>
      </c>
      <c r="B318" s="104" t="s">
        <v>852</v>
      </c>
      <c r="C318" s="107" t="s">
        <v>29</v>
      </c>
      <c r="D318" s="105" t="s">
        <v>30</v>
      </c>
      <c r="E318" s="107" t="s">
        <v>939</v>
      </c>
      <c r="F318" s="104" t="s">
        <v>940</v>
      </c>
      <c r="G318" s="107">
        <v>20</v>
      </c>
      <c r="H318" s="104" t="s">
        <v>947</v>
      </c>
      <c r="I318" s="112"/>
    </row>
    <row r="319" spans="1:9">
      <c r="A319" s="107" t="s">
        <v>853</v>
      </c>
      <c r="B319" s="104" t="s">
        <v>271</v>
      </c>
      <c r="C319" s="107" t="s">
        <v>29</v>
      </c>
      <c r="D319" s="105" t="s">
        <v>30</v>
      </c>
      <c r="E319" s="107" t="s">
        <v>939</v>
      </c>
      <c r="F319" s="104" t="s">
        <v>940</v>
      </c>
      <c r="G319" s="107">
        <v>20</v>
      </c>
      <c r="H319" s="104" t="s">
        <v>947</v>
      </c>
      <c r="I319" s="112"/>
    </row>
    <row r="320" spans="1:9">
      <c r="A320" s="107" t="s">
        <v>1202</v>
      </c>
      <c r="B320" s="104" t="s">
        <v>1203</v>
      </c>
      <c r="C320" s="107" t="s">
        <v>29</v>
      </c>
      <c r="D320" s="105" t="s">
        <v>30</v>
      </c>
      <c r="E320" s="107" t="s">
        <v>939</v>
      </c>
      <c r="F320" s="104" t="s">
        <v>940</v>
      </c>
      <c r="G320" s="107">
        <v>17</v>
      </c>
      <c r="H320" s="104" t="s">
        <v>937</v>
      </c>
      <c r="I320" s="112"/>
    </row>
    <row r="321" spans="1:9">
      <c r="A321" s="107" t="s">
        <v>398</v>
      </c>
      <c r="B321" s="104" t="s">
        <v>399</v>
      </c>
      <c r="C321" s="107" t="s">
        <v>39</v>
      </c>
      <c r="D321" s="105" t="s">
        <v>40</v>
      </c>
      <c r="E321" s="107" t="s">
        <v>969</v>
      </c>
      <c r="F321" s="104" t="s">
        <v>970</v>
      </c>
      <c r="G321" s="107">
        <v>21</v>
      </c>
      <c r="H321" s="104" t="s">
        <v>955</v>
      </c>
      <c r="I321" s="112"/>
    </row>
    <row r="322" spans="1:9">
      <c r="A322" s="107" t="s">
        <v>400</v>
      </c>
      <c r="B322" s="104" t="s">
        <v>401</v>
      </c>
      <c r="C322" s="107" t="s">
        <v>39</v>
      </c>
      <c r="D322" s="105" t="s">
        <v>40</v>
      </c>
      <c r="E322" s="107" t="s">
        <v>969</v>
      </c>
      <c r="F322" s="104" t="s">
        <v>970</v>
      </c>
      <c r="G322" s="107">
        <v>21</v>
      </c>
      <c r="H322" s="104" t="s">
        <v>955</v>
      </c>
      <c r="I322" s="112"/>
    </row>
    <row r="323" spans="1:9">
      <c r="A323" s="107" t="s">
        <v>402</v>
      </c>
      <c r="B323" s="104" t="s">
        <v>403</v>
      </c>
      <c r="C323" s="107" t="s">
        <v>39</v>
      </c>
      <c r="D323" s="105" t="s">
        <v>40</v>
      </c>
      <c r="E323" s="107" t="s">
        <v>969</v>
      </c>
      <c r="F323" s="104" t="s">
        <v>970</v>
      </c>
      <c r="G323" s="107">
        <v>25</v>
      </c>
      <c r="H323" s="104" t="s">
        <v>975</v>
      </c>
      <c r="I323" s="112"/>
    </row>
    <row r="324" spans="1:9">
      <c r="A324" s="107" t="s">
        <v>404</v>
      </c>
      <c r="B324" s="104" t="s">
        <v>405</v>
      </c>
      <c r="C324" s="107" t="s">
        <v>39</v>
      </c>
      <c r="D324" s="105" t="s">
        <v>40</v>
      </c>
      <c r="E324" s="107" t="s">
        <v>969</v>
      </c>
      <c r="F324" s="104" t="s">
        <v>970</v>
      </c>
      <c r="G324" s="107">
        <v>25</v>
      </c>
      <c r="H324" s="104" t="s">
        <v>977</v>
      </c>
      <c r="I324" s="112"/>
    </row>
    <row r="325" spans="1:9">
      <c r="A325" s="107" t="s">
        <v>406</v>
      </c>
      <c r="B325" s="104" t="s">
        <v>407</v>
      </c>
      <c r="C325" s="107" t="s">
        <v>39</v>
      </c>
      <c r="D325" s="105" t="s">
        <v>40</v>
      </c>
      <c r="E325" s="107" t="s">
        <v>969</v>
      </c>
      <c r="F325" s="104" t="s">
        <v>970</v>
      </c>
      <c r="G325" s="107">
        <v>21</v>
      </c>
      <c r="H325" s="104" t="s">
        <v>955</v>
      </c>
      <c r="I325" s="112"/>
    </row>
    <row r="326" spans="1:9">
      <c r="A326" s="107" t="s">
        <v>408</v>
      </c>
      <c r="B326" s="104" t="s">
        <v>409</v>
      </c>
      <c r="C326" s="107" t="s">
        <v>39</v>
      </c>
      <c r="D326" s="105" t="s">
        <v>40</v>
      </c>
      <c r="E326" s="107" t="s">
        <v>969</v>
      </c>
      <c r="F326" s="104" t="s">
        <v>970</v>
      </c>
      <c r="G326" s="107">
        <v>25</v>
      </c>
      <c r="H326" s="104" t="s">
        <v>979</v>
      </c>
      <c r="I326" s="112"/>
    </row>
    <row r="327" spans="1:9">
      <c r="A327" s="107" t="s">
        <v>410</v>
      </c>
      <c r="B327" s="104" t="s">
        <v>411</v>
      </c>
      <c r="C327" s="107" t="s">
        <v>39</v>
      </c>
      <c r="D327" s="105" t="s">
        <v>40</v>
      </c>
      <c r="E327" s="107" t="s">
        <v>969</v>
      </c>
      <c r="F327" s="104" t="s">
        <v>970</v>
      </c>
      <c r="G327" s="107">
        <v>25</v>
      </c>
      <c r="H327" s="104" t="s">
        <v>979</v>
      </c>
      <c r="I327" s="112"/>
    </row>
    <row r="328" spans="1:9">
      <c r="A328" s="107" t="s">
        <v>412</v>
      </c>
      <c r="B328" s="104" t="s">
        <v>413</v>
      </c>
      <c r="C328" s="107" t="s">
        <v>39</v>
      </c>
      <c r="D328" s="105" t="s">
        <v>40</v>
      </c>
      <c r="E328" s="107" t="s">
        <v>969</v>
      </c>
      <c r="F328" s="104" t="s">
        <v>970</v>
      </c>
      <c r="G328" s="107">
        <v>25</v>
      </c>
      <c r="H328" s="104" t="s">
        <v>979</v>
      </c>
      <c r="I328" s="112"/>
    </row>
    <row r="329" spans="1:9">
      <c r="A329" s="107" t="s">
        <v>414</v>
      </c>
      <c r="B329" s="104" t="s">
        <v>415</v>
      </c>
      <c r="C329" s="107" t="s">
        <v>39</v>
      </c>
      <c r="D329" s="105" t="s">
        <v>40</v>
      </c>
      <c r="E329" s="107" t="s">
        <v>969</v>
      </c>
      <c r="F329" s="104" t="s">
        <v>970</v>
      </c>
      <c r="G329" s="107">
        <v>25</v>
      </c>
      <c r="H329" s="104" t="s">
        <v>975</v>
      </c>
      <c r="I329" s="112"/>
    </row>
    <row r="330" spans="1:9">
      <c r="A330" s="107" t="s">
        <v>416</v>
      </c>
      <c r="B330" s="104" t="s">
        <v>417</v>
      </c>
      <c r="C330" s="107" t="s">
        <v>39</v>
      </c>
      <c r="D330" s="105" t="s">
        <v>40</v>
      </c>
      <c r="E330" s="107" t="s">
        <v>971</v>
      </c>
      <c r="F330" s="104" t="s">
        <v>972</v>
      </c>
      <c r="G330" s="107">
        <v>24</v>
      </c>
      <c r="H330" s="104" t="s">
        <v>969</v>
      </c>
      <c r="I330" s="112"/>
    </row>
    <row r="331" spans="1:9">
      <c r="A331" s="107" t="s">
        <v>418</v>
      </c>
      <c r="B331" s="104" t="s">
        <v>419</v>
      </c>
      <c r="C331" s="107" t="s">
        <v>39</v>
      </c>
      <c r="D331" s="105" t="s">
        <v>40</v>
      </c>
      <c r="E331" s="107" t="s">
        <v>971</v>
      </c>
      <c r="F331" s="104" t="s">
        <v>972</v>
      </c>
      <c r="G331" s="107">
        <v>24</v>
      </c>
      <c r="H331" s="104" t="s">
        <v>969</v>
      </c>
      <c r="I331" s="112"/>
    </row>
    <row r="332" spans="1:9">
      <c r="A332" s="107" t="s">
        <v>420</v>
      </c>
      <c r="B332" s="104" t="s">
        <v>421</v>
      </c>
      <c r="C332" s="107" t="s">
        <v>39</v>
      </c>
      <c r="D332" s="105" t="s">
        <v>40</v>
      </c>
      <c r="E332" s="107" t="s">
        <v>971</v>
      </c>
      <c r="F332" s="104" t="s">
        <v>972</v>
      </c>
      <c r="G332" s="107">
        <v>24</v>
      </c>
      <c r="H332" s="104" t="s">
        <v>969</v>
      </c>
      <c r="I332" s="112"/>
    </row>
    <row r="333" spans="1:9">
      <c r="A333" s="107" t="s">
        <v>422</v>
      </c>
      <c r="B333" s="104" t="s">
        <v>423</v>
      </c>
      <c r="C333" s="107" t="s">
        <v>39</v>
      </c>
      <c r="D333" s="105" t="s">
        <v>40</v>
      </c>
      <c r="E333" s="107" t="s">
        <v>971</v>
      </c>
      <c r="F333" s="104" t="s">
        <v>972</v>
      </c>
      <c r="G333" s="107">
        <v>24</v>
      </c>
      <c r="H333" s="104" t="s">
        <v>969</v>
      </c>
      <c r="I333" s="112"/>
    </row>
    <row r="334" spans="1:9">
      <c r="A334" s="107" t="s">
        <v>424</v>
      </c>
      <c r="B334" s="104" t="s">
        <v>425</v>
      </c>
      <c r="C334" s="107" t="s">
        <v>39</v>
      </c>
      <c r="D334" s="105" t="s">
        <v>40</v>
      </c>
      <c r="E334" s="107" t="s">
        <v>971</v>
      </c>
      <c r="F334" s="104" t="s">
        <v>972</v>
      </c>
      <c r="G334" s="107">
        <v>24</v>
      </c>
      <c r="H334" s="104" t="s">
        <v>969</v>
      </c>
      <c r="I334" s="112"/>
    </row>
    <row r="335" spans="1:9">
      <c r="A335" s="107" t="s">
        <v>426</v>
      </c>
      <c r="B335" s="104" t="s">
        <v>427</v>
      </c>
      <c r="C335" s="107" t="s">
        <v>39</v>
      </c>
      <c r="D335" s="105" t="s">
        <v>40</v>
      </c>
      <c r="E335" s="107" t="s">
        <v>971</v>
      </c>
      <c r="F335" s="104" t="s">
        <v>972</v>
      </c>
      <c r="G335" s="107">
        <v>24</v>
      </c>
      <c r="H335" s="104" t="s">
        <v>969</v>
      </c>
      <c r="I335" s="112"/>
    </row>
    <row r="336" spans="1:9">
      <c r="A336" s="107" t="s">
        <v>428</v>
      </c>
      <c r="B336" s="104" t="s">
        <v>429</v>
      </c>
      <c r="C336" s="107" t="s">
        <v>39</v>
      </c>
      <c r="D336" s="105" t="s">
        <v>40</v>
      </c>
      <c r="E336" s="107" t="s">
        <v>971</v>
      </c>
      <c r="F336" s="104" t="s">
        <v>972</v>
      </c>
      <c r="G336" s="107">
        <v>24</v>
      </c>
      <c r="H336" s="104" t="s">
        <v>969</v>
      </c>
      <c r="I336" s="112"/>
    </row>
    <row r="337" spans="1:9">
      <c r="A337" s="107" t="s">
        <v>430</v>
      </c>
      <c r="B337" s="104" t="s">
        <v>431</v>
      </c>
      <c r="C337" s="107" t="s">
        <v>39</v>
      </c>
      <c r="D337" s="105" t="s">
        <v>40</v>
      </c>
      <c r="E337" s="107" t="s">
        <v>971</v>
      </c>
      <c r="F337" s="104" t="s">
        <v>972</v>
      </c>
      <c r="G337" s="107">
        <v>24</v>
      </c>
      <c r="H337" s="104" t="s">
        <v>969</v>
      </c>
      <c r="I337" s="112"/>
    </row>
    <row r="338" spans="1:9">
      <c r="A338" s="107" t="s">
        <v>854</v>
      </c>
      <c r="B338" s="104" t="s">
        <v>855</v>
      </c>
      <c r="C338" s="107" t="s">
        <v>39</v>
      </c>
      <c r="D338" s="105" t="s">
        <v>40</v>
      </c>
      <c r="E338" s="107" t="s">
        <v>971</v>
      </c>
      <c r="F338" s="104" t="s">
        <v>972</v>
      </c>
      <c r="G338" s="107">
        <v>24</v>
      </c>
      <c r="H338" s="104" t="s">
        <v>971</v>
      </c>
      <c r="I338" s="112"/>
    </row>
    <row r="339" spans="1:9">
      <c r="A339" s="107" t="s">
        <v>432</v>
      </c>
      <c r="B339" s="104" t="s">
        <v>433</v>
      </c>
      <c r="C339" s="107" t="s">
        <v>39</v>
      </c>
      <c r="D339" s="105" t="s">
        <v>40</v>
      </c>
      <c r="E339" s="107" t="s">
        <v>971</v>
      </c>
      <c r="F339" s="104" t="s">
        <v>972</v>
      </c>
      <c r="G339" s="107">
        <v>24</v>
      </c>
      <c r="H339" s="104" t="s">
        <v>971</v>
      </c>
      <c r="I339" s="112"/>
    </row>
    <row r="340" spans="1:9">
      <c r="A340" s="107" t="s">
        <v>856</v>
      </c>
      <c r="B340" s="104" t="s">
        <v>857</v>
      </c>
      <c r="C340" s="107" t="s">
        <v>39</v>
      </c>
      <c r="D340" s="105" t="s">
        <v>40</v>
      </c>
      <c r="E340" s="107" t="s">
        <v>971</v>
      </c>
      <c r="F340" s="104" t="s">
        <v>972</v>
      </c>
      <c r="G340" s="107">
        <v>24</v>
      </c>
      <c r="H340" s="104" t="s">
        <v>971</v>
      </c>
      <c r="I340" s="112"/>
    </row>
    <row r="341" spans="1:9">
      <c r="A341" s="107" t="s">
        <v>858</v>
      </c>
      <c r="B341" s="104" t="s">
        <v>859</v>
      </c>
      <c r="C341" s="107" t="s">
        <v>39</v>
      </c>
      <c r="D341" s="105" t="s">
        <v>40</v>
      </c>
      <c r="E341" s="107" t="s">
        <v>971</v>
      </c>
      <c r="F341" s="104" t="s">
        <v>972</v>
      </c>
      <c r="G341" s="107">
        <v>24</v>
      </c>
      <c r="H341" s="104" t="s">
        <v>971</v>
      </c>
      <c r="I341" s="112"/>
    </row>
    <row r="342" spans="1:9">
      <c r="A342" s="107" t="s">
        <v>860</v>
      </c>
      <c r="B342" s="104" t="s">
        <v>861</v>
      </c>
      <c r="C342" s="107" t="s">
        <v>39</v>
      </c>
      <c r="D342" s="105" t="s">
        <v>40</v>
      </c>
      <c r="E342" s="107" t="s">
        <v>971</v>
      </c>
      <c r="F342" s="104" t="s">
        <v>972</v>
      </c>
      <c r="G342" s="107">
        <v>24</v>
      </c>
      <c r="H342" s="104" t="s">
        <v>971</v>
      </c>
      <c r="I342" s="112"/>
    </row>
    <row r="343" spans="1:9">
      <c r="A343" s="107" t="s">
        <v>434</v>
      </c>
      <c r="B343" s="104" t="s">
        <v>435</v>
      </c>
      <c r="C343" s="107" t="s">
        <v>39</v>
      </c>
      <c r="D343" s="105" t="s">
        <v>40</v>
      </c>
      <c r="E343" s="107" t="s">
        <v>971</v>
      </c>
      <c r="F343" s="104" t="s">
        <v>972</v>
      </c>
      <c r="G343" s="107">
        <v>24</v>
      </c>
      <c r="H343" s="104" t="s">
        <v>971</v>
      </c>
      <c r="I343" s="112"/>
    </row>
    <row r="344" spans="1:9">
      <c r="A344" s="107" t="s">
        <v>436</v>
      </c>
      <c r="B344" s="104" t="s">
        <v>437</v>
      </c>
      <c r="C344" s="107" t="s">
        <v>39</v>
      </c>
      <c r="D344" s="105" t="s">
        <v>40</v>
      </c>
      <c r="E344" s="107" t="s">
        <v>973</v>
      </c>
      <c r="F344" s="104" t="s">
        <v>974</v>
      </c>
      <c r="G344" s="107">
        <v>24</v>
      </c>
      <c r="H344" s="104" t="s">
        <v>969</v>
      </c>
      <c r="I344" s="112"/>
    </row>
    <row r="345" spans="1:9">
      <c r="A345" s="107" t="s">
        <v>438</v>
      </c>
      <c r="B345" s="104" t="s">
        <v>439</v>
      </c>
      <c r="C345" s="107" t="s">
        <v>39</v>
      </c>
      <c r="D345" s="105" t="s">
        <v>40</v>
      </c>
      <c r="E345" s="107" t="s">
        <v>973</v>
      </c>
      <c r="F345" s="104" t="s">
        <v>974</v>
      </c>
      <c r="G345" s="107">
        <v>24</v>
      </c>
      <c r="H345" s="104" t="s">
        <v>969</v>
      </c>
      <c r="I345" s="112"/>
    </row>
    <row r="346" spans="1:9">
      <c r="A346" s="107" t="s">
        <v>440</v>
      </c>
      <c r="B346" s="104" t="s">
        <v>441</v>
      </c>
      <c r="C346" s="107" t="s">
        <v>39</v>
      </c>
      <c r="D346" s="105" t="s">
        <v>40</v>
      </c>
      <c r="E346" s="107" t="s">
        <v>969</v>
      </c>
      <c r="F346" s="104" t="s">
        <v>970</v>
      </c>
      <c r="G346" s="107">
        <v>25</v>
      </c>
      <c r="H346" s="104" t="s">
        <v>979</v>
      </c>
      <c r="I346" s="112"/>
    </row>
    <row r="347" spans="1:9">
      <c r="A347" s="107" t="s">
        <v>442</v>
      </c>
      <c r="B347" s="104" t="s">
        <v>443</v>
      </c>
      <c r="C347" s="107" t="s">
        <v>39</v>
      </c>
      <c r="D347" s="105" t="s">
        <v>40</v>
      </c>
      <c r="E347" s="107" t="s">
        <v>969</v>
      </c>
      <c r="F347" s="104" t="s">
        <v>970</v>
      </c>
      <c r="G347" s="107">
        <v>19</v>
      </c>
      <c r="H347" s="104" t="s">
        <v>939</v>
      </c>
      <c r="I347" s="112"/>
    </row>
    <row r="348" spans="1:9">
      <c r="A348" s="107" t="s">
        <v>444</v>
      </c>
      <c r="B348" s="104" t="s">
        <v>445</v>
      </c>
      <c r="C348" s="107" t="s">
        <v>39</v>
      </c>
      <c r="D348" s="105" t="s">
        <v>40</v>
      </c>
      <c r="E348" s="107" t="s">
        <v>969</v>
      </c>
      <c r="F348" s="104" t="s">
        <v>970</v>
      </c>
      <c r="G348" s="107">
        <v>19</v>
      </c>
      <c r="H348" s="104" t="s">
        <v>939</v>
      </c>
      <c r="I348" s="112"/>
    </row>
    <row r="349" spans="1:9">
      <c r="A349" s="107" t="s">
        <v>446</v>
      </c>
      <c r="B349" s="104" t="s">
        <v>447</v>
      </c>
      <c r="C349" s="107" t="s">
        <v>39</v>
      </c>
      <c r="D349" s="105" t="s">
        <v>40</v>
      </c>
      <c r="E349" s="107" t="s">
        <v>969</v>
      </c>
      <c r="F349" s="104" t="s">
        <v>970</v>
      </c>
      <c r="G349" s="107">
        <v>19</v>
      </c>
      <c r="H349" s="104" t="s">
        <v>939</v>
      </c>
      <c r="I349" s="112"/>
    </row>
    <row r="350" spans="1:9">
      <c r="A350" s="107" t="s">
        <v>448</v>
      </c>
      <c r="B350" s="104" t="s">
        <v>449</v>
      </c>
      <c r="C350" s="107" t="s">
        <v>39</v>
      </c>
      <c r="D350" s="105" t="s">
        <v>40</v>
      </c>
      <c r="E350" s="107" t="s">
        <v>969</v>
      </c>
      <c r="F350" s="104" t="s">
        <v>970</v>
      </c>
      <c r="G350" s="107">
        <v>19</v>
      </c>
      <c r="H350" s="104" t="s">
        <v>939</v>
      </c>
      <c r="I350" s="112"/>
    </row>
    <row r="351" spans="1:9">
      <c r="A351" s="107" t="s">
        <v>450</v>
      </c>
      <c r="B351" s="104" t="s">
        <v>451</v>
      </c>
      <c r="C351" s="107" t="s">
        <v>39</v>
      </c>
      <c r="D351" s="105" t="s">
        <v>40</v>
      </c>
      <c r="E351" s="107" t="s">
        <v>969</v>
      </c>
      <c r="F351" s="104" t="s">
        <v>970</v>
      </c>
      <c r="G351" s="107">
        <v>19</v>
      </c>
      <c r="H351" s="104" t="s">
        <v>939</v>
      </c>
      <c r="I351" s="112"/>
    </row>
    <row r="352" spans="1:9">
      <c r="A352" s="107" t="s">
        <v>452</v>
      </c>
      <c r="B352" s="104" t="s">
        <v>453</v>
      </c>
      <c r="C352" s="107" t="s">
        <v>39</v>
      </c>
      <c r="D352" s="105" t="s">
        <v>40</v>
      </c>
      <c r="E352" s="107" t="s">
        <v>969</v>
      </c>
      <c r="F352" s="104" t="s">
        <v>970</v>
      </c>
      <c r="G352" s="107">
        <v>19</v>
      </c>
      <c r="H352" s="104" t="s">
        <v>939</v>
      </c>
      <c r="I352" s="112"/>
    </row>
    <row r="353" spans="1:9">
      <c r="A353" s="107" t="s">
        <v>454</v>
      </c>
      <c r="B353" s="104" t="s">
        <v>455</v>
      </c>
      <c r="C353" s="107" t="s">
        <v>39</v>
      </c>
      <c r="D353" s="105" t="s">
        <v>40</v>
      </c>
      <c r="E353" s="107" t="s">
        <v>969</v>
      </c>
      <c r="F353" s="104" t="s">
        <v>970</v>
      </c>
      <c r="G353" s="107">
        <v>19</v>
      </c>
      <c r="H353" s="104" t="s">
        <v>939</v>
      </c>
      <c r="I353" s="112"/>
    </row>
    <row r="354" spans="1:9">
      <c r="A354" s="107" t="s">
        <v>456</v>
      </c>
      <c r="B354" s="104" t="s">
        <v>457</v>
      </c>
      <c r="C354" s="107" t="s">
        <v>39</v>
      </c>
      <c r="D354" s="105" t="s">
        <v>40</v>
      </c>
      <c r="E354" s="107" t="s">
        <v>969</v>
      </c>
      <c r="F354" s="104" t="s">
        <v>970</v>
      </c>
      <c r="G354" s="107">
        <v>19</v>
      </c>
      <c r="H354" s="104" t="s">
        <v>939</v>
      </c>
      <c r="I354" s="112"/>
    </row>
    <row r="355" spans="1:9">
      <c r="A355" s="107" t="s">
        <v>458</v>
      </c>
      <c r="B355" s="104" t="s">
        <v>459</v>
      </c>
      <c r="C355" s="107" t="s">
        <v>39</v>
      </c>
      <c r="D355" s="105" t="s">
        <v>40</v>
      </c>
      <c r="E355" s="107" t="s">
        <v>969</v>
      </c>
      <c r="F355" s="104" t="s">
        <v>970</v>
      </c>
      <c r="G355" s="107">
        <v>19</v>
      </c>
      <c r="H355" s="104" t="s">
        <v>939</v>
      </c>
      <c r="I355" s="112"/>
    </row>
    <row r="356" spans="1:9">
      <c r="A356" s="107" t="s">
        <v>460</v>
      </c>
      <c r="B356" s="104" t="s">
        <v>461</v>
      </c>
      <c r="C356" s="107" t="s">
        <v>39</v>
      </c>
      <c r="D356" s="105" t="s">
        <v>40</v>
      </c>
      <c r="E356" s="107" t="s">
        <v>971</v>
      </c>
      <c r="F356" s="104" t="s">
        <v>972</v>
      </c>
      <c r="G356" s="107">
        <v>24</v>
      </c>
      <c r="H356" s="104" t="s">
        <v>971</v>
      </c>
      <c r="I356" s="112"/>
    </row>
    <row r="357" spans="1:9">
      <c r="A357" s="107" t="s">
        <v>462</v>
      </c>
      <c r="B357" s="104" t="s">
        <v>463</v>
      </c>
      <c r="C357" s="107" t="s">
        <v>39</v>
      </c>
      <c r="D357" s="105" t="s">
        <v>40</v>
      </c>
      <c r="E357" s="107" t="s">
        <v>971</v>
      </c>
      <c r="F357" s="104" t="s">
        <v>972</v>
      </c>
      <c r="G357" s="107">
        <v>24</v>
      </c>
      <c r="H357" s="104" t="s">
        <v>971</v>
      </c>
      <c r="I357" s="112"/>
    </row>
    <row r="358" spans="1:9">
      <c r="A358" s="107" t="s">
        <v>464</v>
      </c>
      <c r="B358" s="104" t="s">
        <v>465</v>
      </c>
      <c r="C358" s="107" t="s">
        <v>39</v>
      </c>
      <c r="D358" s="105" t="s">
        <v>40</v>
      </c>
      <c r="E358" s="107" t="s">
        <v>971</v>
      </c>
      <c r="F358" s="104" t="s">
        <v>972</v>
      </c>
      <c r="G358" s="107">
        <v>24</v>
      </c>
      <c r="H358" s="104" t="s">
        <v>971</v>
      </c>
      <c r="I358" s="112"/>
    </row>
    <row r="359" spans="1:9">
      <c r="A359" s="107" t="s">
        <v>466</v>
      </c>
      <c r="B359" s="104" t="s">
        <v>467</v>
      </c>
      <c r="C359" s="107" t="s">
        <v>39</v>
      </c>
      <c r="D359" s="105" t="s">
        <v>40</v>
      </c>
      <c r="E359" s="107" t="s">
        <v>971</v>
      </c>
      <c r="F359" s="104" t="s">
        <v>972</v>
      </c>
      <c r="G359" s="107">
        <v>24</v>
      </c>
      <c r="H359" s="104" t="s">
        <v>971</v>
      </c>
      <c r="I359" s="112"/>
    </row>
    <row r="360" spans="1:9">
      <c r="A360" s="107" t="s">
        <v>468</v>
      </c>
      <c r="B360" s="104" t="s">
        <v>469</v>
      </c>
      <c r="C360" s="107" t="s">
        <v>39</v>
      </c>
      <c r="D360" s="105" t="s">
        <v>40</v>
      </c>
      <c r="E360" s="107" t="s">
        <v>971</v>
      </c>
      <c r="F360" s="104" t="s">
        <v>972</v>
      </c>
      <c r="G360" s="107">
        <v>24</v>
      </c>
      <c r="H360" s="104" t="s">
        <v>971</v>
      </c>
      <c r="I360" s="112"/>
    </row>
    <row r="361" spans="1:9">
      <c r="A361" s="107" t="s">
        <v>470</v>
      </c>
      <c r="B361" s="104" t="s">
        <v>471</v>
      </c>
      <c r="C361" s="107" t="s">
        <v>39</v>
      </c>
      <c r="D361" s="105" t="s">
        <v>40</v>
      </c>
      <c r="E361" s="107" t="s">
        <v>971</v>
      </c>
      <c r="F361" s="104" t="s">
        <v>972</v>
      </c>
      <c r="G361" s="107">
        <v>24</v>
      </c>
      <c r="H361" s="104" t="s">
        <v>971</v>
      </c>
      <c r="I361" s="112"/>
    </row>
    <row r="362" spans="1:9">
      <c r="A362" s="107" t="s">
        <v>472</v>
      </c>
      <c r="B362" s="104" t="s">
        <v>473</v>
      </c>
      <c r="C362" s="107" t="s">
        <v>39</v>
      </c>
      <c r="D362" s="105" t="s">
        <v>40</v>
      </c>
      <c r="E362" s="107" t="s">
        <v>971</v>
      </c>
      <c r="F362" s="104" t="s">
        <v>972</v>
      </c>
      <c r="G362" s="107">
        <v>24</v>
      </c>
      <c r="H362" s="104" t="s">
        <v>971</v>
      </c>
      <c r="I362" s="112"/>
    </row>
    <row r="363" spans="1:9">
      <c r="A363" s="107" t="s">
        <v>474</v>
      </c>
      <c r="B363" s="104" t="s">
        <v>475</v>
      </c>
      <c r="C363" s="107" t="s">
        <v>39</v>
      </c>
      <c r="D363" s="105" t="s">
        <v>40</v>
      </c>
      <c r="E363" s="107" t="s">
        <v>971</v>
      </c>
      <c r="F363" s="104" t="s">
        <v>972</v>
      </c>
      <c r="G363" s="107">
        <v>24</v>
      </c>
      <c r="H363" s="104" t="s">
        <v>971</v>
      </c>
      <c r="I363" s="112"/>
    </row>
    <row r="364" spans="1:9">
      <c r="A364" s="107" t="s">
        <v>476</v>
      </c>
      <c r="B364" s="104" t="s">
        <v>477</v>
      </c>
      <c r="C364" s="107" t="s">
        <v>39</v>
      </c>
      <c r="D364" s="105" t="s">
        <v>40</v>
      </c>
      <c r="E364" s="107" t="s">
        <v>971</v>
      </c>
      <c r="F364" s="104" t="s">
        <v>972</v>
      </c>
      <c r="G364" s="107">
        <v>24</v>
      </c>
      <c r="H364" s="104" t="s">
        <v>973</v>
      </c>
      <c r="I364" s="112"/>
    </row>
    <row r="365" spans="1:9">
      <c r="A365" s="107" t="s">
        <v>478</v>
      </c>
      <c r="B365" s="104" t="s">
        <v>479</v>
      </c>
      <c r="C365" s="107" t="s">
        <v>39</v>
      </c>
      <c r="D365" s="105" t="s">
        <v>40</v>
      </c>
      <c r="E365" s="107" t="s">
        <v>971</v>
      </c>
      <c r="F365" s="104" t="s">
        <v>972</v>
      </c>
      <c r="G365" s="107">
        <v>24</v>
      </c>
      <c r="H365" s="104" t="s">
        <v>973</v>
      </c>
      <c r="I365" s="112"/>
    </row>
    <row r="366" spans="1:9">
      <c r="A366" s="107" t="s">
        <v>480</v>
      </c>
      <c r="B366" s="104" t="s">
        <v>481</v>
      </c>
      <c r="C366" s="107" t="s">
        <v>39</v>
      </c>
      <c r="D366" s="105" t="s">
        <v>40</v>
      </c>
      <c r="E366" s="107" t="s">
        <v>973</v>
      </c>
      <c r="F366" s="104" t="s">
        <v>974</v>
      </c>
      <c r="G366" s="107">
        <v>24</v>
      </c>
      <c r="H366" s="104" t="s">
        <v>969</v>
      </c>
      <c r="I366" s="112"/>
    </row>
    <row r="367" spans="1:9">
      <c r="A367" s="107" t="s">
        <v>482</v>
      </c>
      <c r="B367" s="104" t="s">
        <v>483</v>
      </c>
      <c r="C367" s="107" t="s">
        <v>39</v>
      </c>
      <c r="D367" s="105" t="s">
        <v>40</v>
      </c>
      <c r="E367" s="107" t="s">
        <v>973</v>
      </c>
      <c r="F367" s="104" t="s">
        <v>974</v>
      </c>
      <c r="G367" s="107">
        <v>24</v>
      </c>
      <c r="H367" s="104" t="s">
        <v>969</v>
      </c>
      <c r="I367" s="112"/>
    </row>
    <row r="368" spans="1:9">
      <c r="A368" s="107" t="s">
        <v>484</v>
      </c>
      <c r="B368" s="104" t="s">
        <v>485</v>
      </c>
      <c r="C368" s="107" t="s">
        <v>39</v>
      </c>
      <c r="D368" s="105" t="s">
        <v>40</v>
      </c>
      <c r="E368" s="107" t="s">
        <v>969</v>
      </c>
      <c r="F368" s="104" t="s">
        <v>970</v>
      </c>
      <c r="G368" s="107">
        <v>19</v>
      </c>
      <c r="H368" s="104" t="s">
        <v>939</v>
      </c>
      <c r="I368" s="112"/>
    </row>
    <row r="369" spans="1:9">
      <c r="A369" s="107" t="s">
        <v>486</v>
      </c>
      <c r="B369" s="104" t="s">
        <v>487</v>
      </c>
      <c r="C369" s="107" t="s">
        <v>39</v>
      </c>
      <c r="D369" s="105" t="s">
        <v>40</v>
      </c>
      <c r="E369" s="107" t="s">
        <v>969</v>
      </c>
      <c r="F369" s="104" t="s">
        <v>970</v>
      </c>
      <c r="G369" s="107">
        <v>24</v>
      </c>
      <c r="H369" s="104" t="s">
        <v>969</v>
      </c>
      <c r="I369" s="112"/>
    </row>
    <row r="370" spans="1:9">
      <c r="A370" s="107" t="s">
        <v>503</v>
      </c>
      <c r="B370" s="104" t="s">
        <v>504</v>
      </c>
      <c r="C370" s="107" t="s">
        <v>41</v>
      </c>
      <c r="D370" s="105" t="s">
        <v>42</v>
      </c>
      <c r="E370" s="107" t="s">
        <v>981</v>
      </c>
      <c r="F370" s="104" t="s">
        <v>982</v>
      </c>
      <c r="G370" s="107">
        <v>164</v>
      </c>
      <c r="H370" s="104" t="s">
        <v>983</v>
      </c>
      <c r="I370" s="112"/>
    </row>
    <row r="371" spans="1:9">
      <c r="A371" s="107" t="s">
        <v>505</v>
      </c>
      <c r="B371" s="104" t="s">
        <v>506</v>
      </c>
      <c r="C371" s="107" t="s">
        <v>41</v>
      </c>
      <c r="D371" s="105" t="s">
        <v>42</v>
      </c>
      <c r="E371" s="107" t="s">
        <v>981</v>
      </c>
      <c r="F371" s="104" t="s">
        <v>982</v>
      </c>
      <c r="G371" s="107">
        <v>164</v>
      </c>
      <c r="H371" s="104" t="s">
        <v>983</v>
      </c>
      <c r="I371" s="112"/>
    </row>
    <row r="372" spans="1:9">
      <c r="A372" s="116" t="s">
        <v>862</v>
      </c>
      <c r="B372" s="117" t="s">
        <v>863</v>
      </c>
      <c r="C372" s="116" t="s">
        <v>1232</v>
      </c>
      <c r="D372" s="118" t="s">
        <v>1233</v>
      </c>
      <c r="E372" s="116" t="s">
        <v>981</v>
      </c>
      <c r="F372" s="117" t="s">
        <v>982</v>
      </c>
      <c r="G372" s="116">
        <v>164</v>
      </c>
      <c r="H372" s="117" t="s">
        <v>983</v>
      </c>
      <c r="I372" s="112"/>
    </row>
    <row r="373" spans="1:9">
      <c r="A373" s="107" t="s">
        <v>507</v>
      </c>
      <c r="B373" s="104" t="s">
        <v>1074</v>
      </c>
      <c r="C373" s="107" t="s">
        <v>686</v>
      </c>
      <c r="D373" s="105" t="s">
        <v>687</v>
      </c>
      <c r="E373" s="107" t="s">
        <v>983</v>
      </c>
      <c r="F373" s="104" t="s">
        <v>984</v>
      </c>
      <c r="G373" s="107">
        <v>24</v>
      </c>
      <c r="H373" s="104" t="s">
        <v>969</v>
      </c>
      <c r="I373" s="112"/>
    </row>
    <row r="374" spans="1:9">
      <c r="A374" s="107" t="s">
        <v>508</v>
      </c>
      <c r="B374" s="104" t="s">
        <v>509</v>
      </c>
      <c r="C374" s="107" t="s">
        <v>686</v>
      </c>
      <c r="D374" s="105" t="s">
        <v>687</v>
      </c>
      <c r="E374" s="107" t="s">
        <v>983</v>
      </c>
      <c r="F374" s="104" t="s">
        <v>984</v>
      </c>
      <c r="G374" s="107">
        <v>24</v>
      </c>
      <c r="H374" s="104" t="s">
        <v>969</v>
      </c>
      <c r="I374" s="112"/>
    </row>
    <row r="375" spans="1:9">
      <c r="A375" s="107" t="s">
        <v>510</v>
      </c>
      <c r="B375" s="104" t="s">
        <v>511</v>
      </c>
      <c r="C375" s="107" t="s">
        <v>686</v>
      </c>
      <c r="D375" s="105" t="s">
        <v>687</v>
      </c>
      <c r="E375" s="107" t="s">
        <v>983</v>
      </c>
      <c r="F375" s="104" t="s">
        <v>984</v>
      </c>
      <c r="G375" s="107">
        <v>24</v>
      </c>
      <c r="H375" s="104" t="s">
        <v>969</v>
      </c>
      <c r="I375" s="112"/>
    </row>
    <row r="376" spans="1:9">
      <c r="A376" s="107" t="s">
        <v>512</v>
      </c>
      <c r="B376" s="104" t="s">
        <v>1075</v>
      </c>
      <c r="C376" s="107" t="s">
        <v>686</v>
      </c>
      <c r="D376" s="105" t="s">
        <v>687</v>
      </c>
      <c r="E376" s="107" t="s">
        <v>983</v>
      </c>
      <c r="F376" s="104" t="s">
        <v>984</v>
      </c>
      <c r="G376" s="107">
        <v>24</v>
      </c>
      <c r="H376" s="104" t="s">
        <v>969</v>
      </c>
      <c r="I376" s="112"/>
    </row>
    <row r="377" spans="1:9">
      <c r="A377" s="107" t="s">
        <v>513</v>
      </c>
      <c r="B377" s="104" t="s">
        <v>1076</v>
      </c>
      <c r="C377" s="107" t="s">
        <v>686</v>
      </c>
      <c r="D377" s="105" t="s">
        <v>687</v>
      </c>
      <c r="E377" s="107" t="s">
        <v>983</v>
      </c>
      <c r="F377" s="104" t="s">
        <v>984</v>
      </c>
      <c r="G377" s="107">
        <v>24</v>
      </c>
      <c r="H377" s="104" t="s">
        <v>969</v>
      </c>
      <c r="I377" s="112"/>
    </row>
    <row r="378" spans="1:9">
      <c r="A378" s="107" t="s">
        <v>864</v>
      </c>
      <c r="B378" s="104" t="s">
        <v>865</v>
      </c>
      <c r="C378" s="107" t="s">
        <v>686</v>
      </c>
      <c r="D378" s="105" t="s">
        <v>687</v>
      </c>
      <c r="E378" s="107" t="s">
        <v>983</v>
      </c>
      <c r="F378" s="104" t="s">
        <v>984</v>
      </c>
      <c r="G378" s="107">
        <v>24</v>
      </c>
      <c r="H378" s="104" t="s">
        <v>969</v>
      </c>
      <c r="I378" s="112"/>
    </row>
    <row r="379" spans="1:9">
      <c r="A379" s="107" t="s">
        <v>514</v>
      </c>
      <c r="B379" s="104" t="s">
        <v>1212</v>
      </c>
      <c r="C379" s="107" t="s">
        <v>686</v>
      </c>
      <c r="D379" s="105" t="s">
        <v>687</v>
      </c>
      <c r="E379" s="107" t="s">
        <v>983</v>
      </c>
      <c r="F379" s="104" t="s">
        <v>984</v>
      </c>
      <c r="G379" s="107">
        <v>24</v>
      </c>
      <c r="H379" s="104" t="s">
        <v>971</v>
      </c>
      <c r="I379" s="112"/>
    </row>
    <row r="380" spans="1:9">
      <c r="A380" s="107" t="s">
        <v>515</v>
      </c>
      <c r="B380" s="104" t="s">
        <v>1077</v>
      </c>
      <c r="C380" s="107" t="s">
        <v>686</v>
      </c>
      <c r="D380" s="105" t="s">
        <v>687</v>
      </c>
      <c r="E380" s="107" t="s">
        <v>983</v>
      </c>
      <c r="F380" s="104" t="s">
        <v>984</v>
      </c>
      <c r="G380" s="107">
        <v>24</v>
      </c>
      <c r="H380" s="104" t="s">
        <v>971</v>
      </c>
      <c r="I380" s="112"/>
    </row>
    <row r="381" spans="1:9">
      <c r="A381" s="107" t="s">
        <v>516</v>
      </c>
      <c r="B381" s="104" t="s">
        <v>1078</v>
      </c>
      <c r="C381" s="107" t="s">
        <v>686</v>
      </c>
      <c r="D381" s="105" t="s">
        <v>687</v>
      </c>
      <c r="E381" s="107" t="s">
        <v>983</v>
      </c>
      <c r="F381" s="104" t="s">
        <v>984</v>
      </c>
      <c r="G381" s="107">
        <v>24</v>
      </c>
      <c r="H381" s="104" t="s">
        <v>971</v>
      </c>
      <c r="I381" s="112"/>
    </row>
    <row r="382" spans="1:9">
      <c r="A382" s="107" t="s">
        <v>517</v>
      </c>
      <c r="B382" s="104" t="s">
        <v>1079</v>
      </c>
      <c r="C382" s="107" t="s">
        <v>686</v>
      </c>
      <c r="D382" s="105" t="s">
        <v>687</v>
      </c>
      <c r="E382" s="107" t="s">
        <v>983</v>
      </c>
      <c r="F382" s="104" t="s">
        <v>984</v>
      </c>
      <c r="G382" s="107">
        <v>24</v>
      </c>
      <c r="H382" s="104" t="s">
        <v>971</v>
      </c>
      <c r="I382" s="112"/>
    </row>
    <row r="383" spans="1:9">
      <c r="A383" s="107" t="s">
        <v>518</v>
      </c>
      <c r="B383" s="104" t="s">
        <v>1080</v>
      </c>
      <c r="C383" s="107" t="s">
        <v>686</v>
      </c>
      <c r="D383" s="105" t="s">
        <v>687</v>
      </c>
      <c r="E383" s="107" t="s">
        <v>983</v>
      </c>
      <c r="F383" s="104" t="s">
        <v>984</v>
      </c>
      <c r="G383" s="107">
        <v>24</v>
      </c>
      <c r="H383" s="104" t="s">
        <v>971</v>
      </c>
      <c r="I383" s="112"/>
    </row>
    <row r="384" spans="1:9">
      <c r="A384" s="107" t="s">
        <v>519</v>
      </c>
      <c r="B384" s="104" t="s">
        <v>520</v>
      </c>
      <c r="C384" s="107" t="s">
        <v>686</v>
      </c>
      <c r="D384" s="105" t="s">
        <v>687</v>
      </c>
      <c r="E384" s="107" t="s">
        <v>983</v>
      </c>
      <c r="F384" s="104" t="s">
        <v>984</v>
      </c>
      <c r="G384" s="107">
        <v>24</v>
      </c>
      <c r="H384" s="104" t="s">
        <v>973</v>
      </c>
      <c r="I384" s="112"/>
    </row>
    <row r="385" spans="1:9">
      <c r="A385" s="107" t="s">
        <v>521</v>
      </c>
      <c r="B385" s="104" t="s">
        <v>522</v>
      </c>
      <c r="C385" s="107" t="s">
        <v>686</v>
      </c>
      <c r="D385" s="105" t="s">
        <v>687</v>
      </c>
      <c r="E385" s="107" t="s">
        <v>983</v>
      </c>
      <c r="F385" s="104" t="s">
        <v>984</v>
      </c>
      <c r="G385" s="107">
        <v>24</v>
      </c>
      <c r="H385" s="104" t="s">
        <v>973</v>
      </c>
      <c r="I385" s="112"/>
    </row>
    <row r="386" spans="1:9">
      <c r="A386" s="107" t="s">
        <v>523</v>
      </c>
      <c r="B386" s="104" t="s">
        <v>1081</v>
      </c>
      <c r="C386" s="107" t="s">
        <v>686</v>
      </c>
      <c r="D386" s="105" t="s">
        <v>687</v>
      </c>
      <c r="E386" s="107" t="s">
        <v>983</v>
      </c>
      <c r="F386" s="104" t="s">
        <v>984</v>
      </c>
      <c r="G386" s="107">
        <v>24</v>
      </c>
      <c r="H386" s="104" t="s">
        <v>969</v>
      </c>
      <c r="I386" s="112"/>
    </row>
    <row r="387" spans="1:9">
      <c r="A387" s="107" t="s">
        <v>524</v>
      </c>
      <c r="B387" s="104" t="s">
        <v>1082</v>
      </c>
      <c r="C387" s="107" t="s">
        <v>686</v>
      </c>
      <c r="D387" s="105" t="s">
        <v>687</v>
      </c>
      <c r="E387" s="107" t="s">
        <v>983</v>
      </c>
      <c r="F387" s="104" t="s">
        <v>984</v>
      </c>
      <c r="G387" s="107">
        <v>24</v>
      </c>
      <c r="H387" s="104" t="s">
        <v>969</v>
      </c>
      <c r="I387" s="112"/>
    </row>
    <row r="388" spans="1:9">
      <c r="A388" s="108" t="s">
        <v>1213</v>
      </c>
      <c r="B388" s="104" t="s">
        <v>1204</v>
      </c>
      <c r="C388" s="107" t="s">
        <v>41</v>
      </c>
      <c r="D388" s="105" t="s">
        <v>42</v>
      </c>
      <c r="E388" s="107" t="s">
        <v>981</v>
      </c>
      <c r="F388" s="104" t="s">
        <v>982</v>
      </c>
      <c r="G388" s="107">
        <v>164</v>
      </c>
      <c r="H388" s="104" t="s">
        <v>983</v>
      </c>
      <c r="I388" s="112"/>
    </row>
    <row r="389" spans="1:9">
      <c r="A389" s="107" t="s">
        <v>525</v>
      </c>
      <c r="B389" s="104" t="s">
        <v>526</v>
      </c>
      <c r="C389" s="107" t="s">
        <v>41</v>
      </c>
      <c r="D389" s="105" t="s">
        <v>42</v>
      </c>
      <c r="E389" s="107" t="s">
        <v>981</v>
      </c>
      <c r="F389" s="104" t="s">
        <v>982</v>
      </c>
      <c r="G389" s="107">
        <v>164</v>
      </c>
      <c r="H389" s="104" t="s">
        <v>983</v>
      </c>
      <c r="I389" s="112"/>
    </row>
    <row r="390" spans="1:9">
      <c r="A390" s="107" t="s">
        <v>527</v>
      </c>
      <c r="B390" s="104" t="s">
        <v>528</v>
      </c>
      <c r="C390" s="107" t="s">
        <v>41</v>
      </c>
      <c r="D390" s="105" t="s">
        <v>42</v>
      </c>
      <c r="E390" s="107" t="s">
        <v>981</v>
      </c>
      <c r="F390" s="104" t="s">
        <v>982</v>
      </c>
      <c r="G390" s="107">
        <v>164</v>
      </c>
      <c r="H390" s="104" t="s">
        <v>983</v>
      </c>
      <c r="I390" s="112"/>
    </row>
    <row r="391" spans="1:9">
      <c r="A391" s="107" t="s">
        <v>529</v>
      </c>
      <c r="B391" s="104" t="s">
        <v>530</v>
      </c>
      <c r="C391" s="107" t="s">
        <v>41</v>
      </c>
      <c r="D391" s="105" t="s">
        <v>42</v>
      </c>
      <c r="E391" s="107" t="s">
        <v>981</v>
      </c>
      <c r="F391" s="104" t="s">
        <v>982</v>
      </c>
      <c r="G391" s="107">
        <v>164</v>
      </c>
      <c r="H391" s="104" t="s">
        <v>983</v>
      </c>
      <c r="I391" s="112"/>
    </row>
    <row r="392" spans="1:9">
      <c r="A392" s="107" t="s">
        <v>531</v>
      </c>
      <c r="B392" s="104" t="s">
        <v>532</v>
      </c>
      <c r="C392" s="107" t="s">
        <v>41</v>
      </c>
      <c r="D392" s="105" t="s">
        <v>42</v>
      </c>
      <c r="E392" s="107" t="s">
        <v>981</v>
      </c>
      <c r="F392" s="104" t="s">
        <v>982</v>
      </c>
      <c r="G392" s="107">
        <v>164</v>
      </c>
      <c r="H392" s="104" t="s">
        <v>983</v>
      </c>
      <c r="I392" s="112"/>
    </row>
    <row r="393" spans="1:9">
      <c r="A393" s="107" t="s">
        <v>533</v>
      </c>
      <c r="B393" s="104" t="s">
        <v>534</v>
      </c>
      <c r="C393" s="107" t="s">
        <v>41</v>
      </c>
      <c r="D393" s="105" t="s">
        <v>42</v>
      </c>
      <c r="E393" s="107" t="s">
        <v>981</v>
      </c>
      <c r="F393" s="104" t="s">
        <v>982</v>
      </c>
      <c r="G393" s="107">
        <v>164</v>
      </c>
      <c r="H393" s="104" t="s">
        <v>983</v>
      </c>
      <c r="I393" s="112"/>
    </row>
    <row r="394" spans="1:9">
      <c r="A394" s="107" t="s">
        <v>535</v>
      </c>
      <c r="B394" s="104" t="s">
        <v>536</v>
      </c>
      <c r="C394" s="107" t="s">
        <v>41</v>
      </c>
      <c r="D394" s="105" t="s">
        <v>42</v>
      </c>
      <c r="E394" s="107" t="s">
        <v>981</v>
      </c>
      <c r="F394" s="104" t="s">
        <v>982</v>
      </c>
      <c r="G394" s="107">
        <v>164</v>
      </c>
      <c r="H394" s="104" t="s">
        <v>983</v>
      </c>
      <c r="I394" s="112"/>
    </row>
    <row r="395" spans="1:9">
      <c r="A395" s="107" t="s">
        <v>537</v>
      </c>
      <c r="B395" s="104" t="s">
        <v>538</v>
      </c>
      <c r="C395" s="107" t="s">
        <v>41</v>
      </c>
      <c r="D395" s="105" t="s">
        <v>42</v>
      </c>
      <c r="E395" s="107" t="s">
        <v>981</v>
      </c>
      <c r="F395" s="104" t="s">
        <v>982</v>
      </c>
      <c r="G395" s="107">
        <v>164</v>
      </c>
      <c r="H395" s="104" t="s">
        <v>983</v>
      </c>
      <c r="I395" s="112"/>
    </row>
    <row r="396" spans="1:9">
      <c r="A396" s="107" t="s">
        <v>539</v>
      </c>
      <c r="B396" s="104" t="s">
        <v>540</v>
      </c>
      <c r="C396" s="107" t="s">
        <v>41</v>
      </c>
      <c r="D396" s="105" t="s">
        <v>42</v>
      </c>
      <c r="E396" s="107" t="s">
        <v>981</v>
      </c>
      <c r="F396" s="104" t="s">
        <v>982</v>
      </c>
      <c r="G396" s="107">
        <v>164</v>
      </c>
      <c r="H396" s="104" t="s">
        <v>983</v>
      </c>
      <c r="I396" s="112"/>
    </row>
    <row r="397" spans="1:9">
      <c r="A397" s="107" t="s">
        <v>541</v>
      </c>
      <c r="B397" s="104" t="s">
        <v>542</v>
      </c>
      <c r="C397" s="107" t="s">
        <v>41</v>
      </c>
      <c r="D397" s="105" t="s">
        <v>42</v>
      </c>
      <c r="E397" s="107" t="s">
        <v>981</v>
      </c>
      <c r="F397" s="104" t="s">
        <v>982</v>
      </c>
      <c r="G397" s="107">
        <v>164</v>
      </c>
      <c r="H397" s="104" t="s">
        <v>983</v>
      </c>
      <c r="I397" s="112"/>
    </row>
    <row r="398" spans="1:9">
      <c r="A398" s="107" t="s">
        <v>543</v>
      </c>
      <c r="B398" s="104" t="s">
        <v>544</v>
      </c>
      <c r="C398" s="107" t="s">
        <v>41</v>
      </c>
      <c r="D398" s="105" t="s">
        <v>42</v>
      </c>
      <c r="E398" s="107" t="s">
        <v>981</v>
      </c>
      <c r="F398" s="104" t="s">
        <v>982</v>
      </c>
      <c r="G398" s="107">
        <v>164</v>
      </c>
      <c r="H398" s="104" t="s">
        <v>983</v>
      </c>
      <c r="I398" s="112"/>
    </row>
    <row r="399" spans="1:9">
      <c r="A399" s="107" t="s">
        <v>545</v>
      </c>
      <c r="B399" s="104" t="s">
        <v>546</v>
      </c>
      <c r="C399" s="107" t="s">
        <v>41</v>
      </c>
      <c r="D399" s="105" t="s">
        <v>42</v>
      </c>
      <c r="E399" s="107" t="s">
        <v>981</v>
      </c>
      <c r="F399" s="104" t="s">
        <v>982</v>
      </c>
      <c r="G399" s="107">
        <v>164</v>
      </c>
      <c r="H399" s="104" t="s">
        <v>983</v>
      </c>
      <c r="I399" s="112"/>
    </row>
    <row r="400" spans="1:9">
      <c r="A400" s="107" t="s">
        <v>547</v>
      </c>
      <c r="B400" s="104" t="s">
        <v>548</v>
      </c>
      <c r="C400" s="107" t="s">
        <v>41</v>
      </c>
      <c r="D400" s="105" t="s">
        <v>42</v>
      </c>
      <c r="E400" s="107" t="s">
        <v>981</v>
      </c>
      <c r="F400" s="104" t="s">
        <v>982</v>
      </c>
      <c r="G400" s="107">
        <v>164</v>
      </c>
      <c r="H400" s="104" t="s">
        <v>983</v>
      </c>
      <c r="I400" s="112"/>
    </row>
    <row r="401" spans="1:9">
      <c r="A401" s="107" t="s">
        <v>549</v>
      </c>
      <c r="B401" s="104" t="s">
        <v>550</v>
      </c>
      <c r="C401" s="107" t="s">
        <v>41</v>
      </c>
      <c r="D401" s="105" t="s">
        <v>42</v>
      </c>
      <c r="E401" s="107" t="s">
        <v>981</v>
      </c>
      <c r="F401" s="104" t="s">
        <v>982</v>
      </c>
      <c r="G401" s="107">
        <v>25</v>
      </c>
      <c r="H401" s="104" t="s">
        <v>981</v>
      </c>
      <c r="I401" s="112"/>
    </row>
    <row r="402" spans="1:9">
      <c r="A402" s="107" t="s">
        <v>551</v>
      </c>
      <c r="B402" s="104" t="s">
        <v>552</v>
      </c>
      <c r="C402" s="107" t="s">
        <v>41</v>
      </c>
      <c r="D402" s="105" t="s">
        <v>42</v>
      </c>
      <c r="E402" s="107" t="s">
        <v>981</v>
      </c>
      <c r="F402" s="104" t="s">
        <v>982</v>
      </c>
      <c r="G402" s="107">
        <v>25</v>
      </c>
      <c r="H402" s="104" t="s">
        <v>981</v>
      </c>
      <c r="I402" s="112"/>
    </row>
    <row r="403" spans="1:9">
      <c r="A403" s="107" t="s">
        <v>553</v>
      </c>
      <c r="B403" s="104" t="s">
        <v>554</v>
      </c>
      <c r="C403" s="107" t="s">
        <v>41</v>
      </c>
      <c r="D403" s="105" t="s">
        <v>42</v>
      </c>
      <c r="E403" s="107" t="s">
        <v>981</v>
      </c>
      <c r="F403" s="104" t="s">
        <v>982</v>
      </c>
      <c r="G403" s="107">
        <v>25</v>
      </c>
      <c r="H403" s="104" t="s">
        <v>981</v>
      </c>
      <c r="I403" s="112"/>
    </row>
    <row r="404" spans="1:9">
      <c r="A404" s="107" t="s">
        <v>555</v>
      </c>
      <c r="B404" s="104" t="s">
        <v>556</v>
      </c>
      <c r="C404" s="107" t="s">
        <v>41</v>
      </c>
      <c r="D404" s="105" t="s">
        <v>42</v>
      </c>
      <c r="E404" s="107" t="s">
        <v>981</v>
      </c>
      <c r="F404" s="104" t="s">
        <v>982</v>
      </c>
      <c r="G404" s="107">
        <v>25</v>
      </c>
      <c r="H404" s="104" t="s">
        <v>981</v>
      </c>
      <c r="I404" s="112"/>
    </row>
    <row r="405" spans="1:9">
      <c r="A405" s="107" t="s">
        <v>557</v>
      </c>
      <c r="B405" s="104" t="s">
        <v>558</v>
      </c>
      <c r="C405" s="107" t="s">
        <v>41</v>
      </c>
      <c r="D405" s="105" t="s">
        <v>42</v>
      </c>
      <c r="E405" s="107" t="s">
        <v>981</v>
      </c>
      <c r="F405" s="104" t="s">
        <v>982</v>
      </c>
      <c r="G405" s="107">
        <v>25</v>
      </c>
      <c r="H405" s="104" t="s">
        <v>981</v>
      </c>
      <c r="I405" s="112"/>
    </row>
    <row r="406" spans="1:9">
      <c r="A406" s="107" t="s">
        <v>559</v>
      </c>
      <c r="B406" s="104" t="s">
        <v>560</v>
      </c>
      <c r="C406" s="107" t="s">
        <v>41</v>
      </c>
      <c r="D406" s="105" t="s">
        <v>42</v>
      </c>
      <c r="E406" s="107" t="s">
        <v>981</v>
      </c>
      <c r="F406" s="104" t="s">
        <v>982</v>
      </c>
      <c r="G406" s="107">
        <v>25</v>
      </c>
      <c r="H406" s="104" t="s">
        <v>981</v>
      </c>
      <c r="I406" s="112"/>
    </row>
    <row r="407" spans="1:9">
      <c r="A407" s="107" t="s">
        <v>561</v>
      </c>
      <c r="B407" s="104" t="s">
        <v>562</v>
      </c>
      <c r="C407" s="107" t="s">
        <v>41</v>
      </c>
      <c r="D407" s="105" t="s">
        <v>42</v>
      </c>
      <c r="E407" s="107" t="s">
        <v>981</v>
      </c>
      <c r="F407" s="104" t="s">
        <v>982</v>
      </c>
      <c r="G407" s="107">
        <v>25</v>
      </c>
      <c r="H407" s="104" t="s">
        <v>981</v>
      </c>
      <c r="I407" s="112"/>
    </row>
    <row r="408" spans="1:9">
      <c r="A408" s="107" t="s">
        <v>563</v>
      </c>
      <c r="B408" s="104" t="s">
        <v>564</v>
      </c>
      <c r="C408" s="107" t="s">
        <v>41</v>
      </c>
      <c r="D408" s="105" t="s">
        <v>42</v>
      </c>
      <c r="E408" s="107" t="s">
        <v>981</v>
      </c>
      <c r="F408" s="104" t="s">
        <v>982</v>
      </c>
      <c r="G408" s="107">
        <v>25</v>
      </c>
      <c r="H408" s="104" t="s">
        <v>981</v>
      </c>
      <c r="I408" s="112"/>
    </row>
    <row r="409" spans="1:9">
      <c r="A409" s="119">
        <v>5209010112.1009998</v>
      </c>
      <c r="B409" s="117" t="s">
        <v>867</v>
      </c>
      <c r="C409" s="116" t="s">
        <v>1232</v>
      </c>
      <c r="D409" s="118" t="s">
        <v>1233</v>
      </c>
      <c r="E409" s="116" t="s">
        <v>981</v>
      </c>
      <c r="F409" s="117" t="s">
        <v>982</v>
      </c>
      <c r="G409" s="116">
        <v>25</v>
      </c>
      <c r="H409" s="117" t="s">
        <v>981</v>
      </c>
      <c r="I409" s="112"/>
    </row>
    <row r="410" spans="1:9">
      <c r="A410" s="116" t="s">
        <v>868</v>
      </c>
      <c r="B410" s="117" t="s">
        <v>869</v>
      </c>
      <c r="C410" s="116" t="s">
        <v>1232</v>
      </c>
      <c r="D410" s="118" t="s">
        <v>1233</v>
      </c>
      <c r="E410" s="116" t="s">
        <v>981</v>
      </c>
      <c r="F410" s="117" t="s">
        <v>982</v>
      </c>
      <c r="G410" s="116">
        <v>25</v>
      </c>
      <c r="H410" s="117" t="s">
        <v>981</v>
      </c>
      <c r="I410" s="112"/>
    </row>
    <row r="411" spans="1:9">
      <c r="A411" s="116" t="s">
        <v>870</v>
      </c>
      <c r="B411" s="117" t="s">
        <v>871</v>
      </c>
      <c r="C411" s="116" t="s">
        <v>1232</v>
      </c>
      <c r="D411" s="118" t="s">
        <v>1233</v>
      </c>
      <c r="E411" s="116" t="s">
        <v>981</v>
      </c>
      <c r="F411" s="117" t="s">
        <v>982</v>
      </c>
      <c r="G411" s="116">
        <v>25</v>
      </c>
      <c r="H411" s="117" t="s">
        <v>981</v>
      </c>
      <c r="I411" s="112"/>
    </row>
    <row r="412" spans="1:9">
      <c r="A412" s="116" t="s">
        <v>565</v>
      </c>
      <c r="B412" s="117" t="s">
        <v>1083</v>
      </c>
      <c r="C412" s="116" t="s">
        <v>1232</v>
      </c>
      <c r="D412" s="118" t="s">
        <v>1233</v>
      </c>
      <c r="E412" s="116" t="s">
        <v>981</v>
      </c>
      <c r="F412" s="117" t="s">
        <v>982</v>
      </c>
      <c r="G412" s="116">
        <v>25</v>
      </c>
      <c r="H412" s="117" t="s">
        <v>981</v>
      </c>
      <c r="I412" s="112"/>
    </row>
    <row r="413" spans="1:9">
      <c r="A413" s="116" t="s">
        <v>872</v>
      </c>
      <c r="B413" s="117" t="s">
        <v>873</v>
      </c>
      <c r="C413" s="116" t="s">
        <v>1232</v>
      </c>
      <c r="D413" s="118" t="s">
        <v>1233</v>
      </c>
      <c r="E413" s="116" t="s">
        <v>981</v>
      </c>
      <c r="F413" s="117" t="s">
        <v>982</v>
      </c>
      <c r="G413" s="116">
        <v>25</v>
      </c>
      <c r="H413" s="117" t="s">
        <v>981</v>
      </c>
      <c r="I413" s="112"/>
    </row>
    <row r="414" spans="1:9">
      <c r="A414" s="116" t="s">
        <v>874</v>
      </c>
      <c r="B414" s="117" t="s">
        <v>875</v>
      </c>
      <c r="C414" s="116" t="s">
        <v>1232</v>
      </c>
      <c r="D414" s="118" t="s">
        <v>1233</v>
      </c>
      <c r="E414" s="116" t="s">
        <v>981</v>
      </c>
      <c r="F414" s="117" t="s">
        <v>982</v>
      </c>
      <c r="G414" s="116">
        <v>25</v>
      </c>
      <c r="H414" s="117" t="s">
        <v>981</v>
      </c>
      <c r="I414" s="112"/>
    </row>
    <row r="415" spans="1:9">
      <c r="A415" s="116" t="s">
        <v>566</v>
      </c>
      <c r="B415" s="117" t="s">
        <v>1084</v>
      </c>
      <c r="C415" s="116" t="s">
        <v>1232</v>
      </c>
      <c r="D415" s="118" t="s">
        <v>1233</v>
      </c>
      <c r="E415" s="116" t="s">
        <v>981</v>
      </c>
      <c r="F415" s="117" t="s">
        <v>982</v>
      </c>
      <c r="G415" s="116">
        <v>25</v>
      </c>
      <c r="H415" s="117" t="s">
        <v>981</v>
      </c>
      <c r="I415" s="112"/>
    </row>
    <row r="416" spans="1:9">
      <c r="A416" s="107" t="s">
        <v>876</v>
      </c>
      <c r="B416" s="104" t="s">
        <v>567</v>
      </c>
      <c r="C416" s="107" t="s">
        <v>41</v>
      </c>
      <c r="D416" s="105" t="s">
        <v>42</v>
      </c>
      <c r="E416" s="107" t="s">
        <v>981</v>
      </c>
      <c r="F416" s="104" t="s">
        <v>982</v>
      </c>
      <c r="G416" s="107">
        <v>25</v>
      </c>
      <c r="H416" s="104" t="s">
        <v>981</v>
      </c>
      <c r="I416" s="112"/>
    </row>
    <row r="417" spans="1:9">
      <c r="A417" s="107" t="s">
        <v>568</v>
      </c>
      <c r="B417" s="104" t="s">
        <v>569</v>
      </c>
      <c r="C417" s="107" t="s">
        <v>41</v>
      </c>
      <c r="D417" s="105" t="s">
        <v>42</v>
      </c>
      <c r="E417" s="107" t="s">
        <v>981</v>
      </c>
      <c r="F417" s="104" t="s">
        <v>982</v>
      </c>
      <c r="G417" s="107">
        <v>25</v>
      </c>
      <c r="H417" s="104" t="s">
        <v>981</v>
      </c>
      <c r="I417" s="112"/>
    </row>
    <row r="418" spans="1:9">
      <c r="A418" s="107" t="s">
        <v>570</v>
      </c>
      <c r="B418" s="104" t="s">
        <v>571</v>
      </c>
      <c r="C418" s="107" t="s">
        <v>41</v>
      </c>
      <c r="D418" s="105" t="s">
        <v>42</v>
      </c>
      <c r="E418" s="107" t="s">
        <v>981</v>
      </c>
      <c r="F418" s="104" t="s">
        <v>982</v>
      </c>
      <c r="G418" s="107">
        <v>25</v>
      </c>
      <c r="H418" s="104" t="s">
        <v>981</v>
      </c>
      <c r="I418" s="112"/>
    </row>
    <row r="419" spans="1:9">
      <c r="A419" s="107" t="s">
        <v>572</v>
      </c>
      <c r="B419" s="104" t="s">
        <v>573</v>
      </c>
      <c r="C419" s="107" t="s">
        <v>41</v>
      </c>
      <c r="D419" s="105" t="s">
        <v>42</v>
      </c>
      <c r="E419" s="107" t="s">
        <v>981</v>
      </c>
      <c r="F419" s="104" t="s">
        <v>982</v>
      </c>
      <c r="G419" s="107">
        <v>25</v>
      </c>
      <c r="H419" s="104" t="s">
        <v>981</v>
      </c>
      <c r="I419" s="112"/>
    </row>
    <row r="420" spans="1:9">
      <c r="A420" s="107" t="s">
        <v>574</v>
      </c>
      <c r="B420" s="104" t="s">
        <v>575</v>
      </c>
      <c r="C420" s="107" t="s">
        <v>41</v>
      </c>
      <c r="D420" s="105" t="s">
        <v>42</v>
      </c>
      <c r="E420" s="107" t="s">
        <v>981</v>
      </c>
      <c r="F420" s="104" t="s">
        <v>982</v>
      </c>
      <c r="G420" s="107">
        <v>25</v>
      </c>
      <c r="H420" s="104" t="s">
        <v>981</v>
      </c>
      <c r="I420" s="112"/>
    </row>
    <row r="421" spans="1:9">
      <c r="A421" s="107" t="s">
        <v>576</v>
      </c>
      <c r="B421" s="104" t="s">
        <v>1085</v>
      </c>
      <c r="C421" s="107" t="s">
        <v>41</v>
      </c>
      <c r="D421" s="105" t="s">
        <v>42</v>
      </c>
      <c r="E421" s="107" t="s">
        <v>981</v>
      </c>
      <c r="F421" s="104" t="s">
        <v>982</v>
      </c>
      <c r="G421" s="107">
        <v>25</v>
      </c>
      <c r="H421" s="104" t="s">
        <v>981</v>
      </c>
      <c r="I421" s="112"/>
    </row>
    <row r="422" spans="1:9">
      <c r="A422" s="107" t="s">
        <v>577</v>
      </c>
      <c r="B422" s="104" t="s">
        <v>1086</v>
      </c>
      <c r="C422" s="107" t="s">
        <v>41</v>
      </c>
      <c r="D422" s="105" t="s">
        <v>42</v>
      </c>
      <c r="E422" s="107" t="s">
        <v>981</v>
      </c>
      <c r="F422" s="104" t="s">
        <v>982</v>
      </c>
      <c r="G422" s="107">
        <v>25</v>
      </c>
      <c r="H422" s="104" t="s">
        <v>981</v>
      </c>
      <c r="I422" s="112"/>
    </row>
    <row r="423" spans="1:9">
      <c r="A423" s="107" t="s">
        <v>578</v>
      </c>
      <c r="B423" s="104" t="s">
        <v>579</v>
      </c>
      <c r="C423" s="107" t="s">
        <v>41</v>
      </c>
      <c r="D423" s="105" t="s">
        <v>42</v>
      </c>
      <c r="E423" s="107" t="s">
        <v>981</v>
      </c>
      <c r="F423" s="104" t="s">
        <v>982</v>
      </c>
      <c r="G423" s="107">
        <v>25</v>
      </c>
      <c r="H423" s="104" t="s">
        <v>981</v>
      </c>
      <c r="I423" s="112"/>
    </row>
    <row r="424" spans="1:9">
      <c r="A424" s="107" t="s">
        <v>580</v>
      </c>
      <c r="B424" s="104" t="s">
        <v>581</v>
      </c>
      <c r="C424" s="107" t="s">
        <v>41</v>
      </c>
      <c r="D424" s="105" t="s">
        <v>42</v>
      </c>
      <c r="E424" s="107" t="s">
        <v>981</v>
      </c>
      <c r="F424" s="104" t="s">
        <v>982</v>
      </c>
      <c r="G424" s="107">
        <v>25</v>
      </c>
      <c r="H424" s="104" t="s">
        <v>981</v>
      </c>
      <c r="I424" s="112"/>
    </row>
    <row r="425" spans="1:9">
      <c r="A425" s="107" t="s">
        <v>582</v>
      </c>
      <c r="B425" s="104" t="s">
        <v>583</v>
      </c>
      <c r="C425" s="107" t="s">
        <v>41</v>
      </c>
      <c r="D425" s="105" t="s">
        <v>42</v>
      </c>
      <c r="E425" s="107" t="s">
        <v>981</v>
      </c>
      <c r="F425" s="104" t="s">
        <v>982</v>
      </c>
      <c r="G425" s="107">
        <v>25</v>
      </c>
      <c r="H425" s="104" t="s">
        <v>981</v>
      </c>
      <c r="I425" s="112"/>
    </row>
    <row r="426" spans="1:9">
      <c r="A426" s="107" t="s">
        <v>584</v>
      </c>
      <c r="B426" s="104" t="s">
        <v>585</v>
      </c>
      <c r="C426" s="107" t="s">
        <v>41</v>
      </c>
      <c r="D426" s="105" t="s">
        <v>42</v>
      </c>
      <c r="E426" s="107" t="s">
        <v>981</v>
      </c>
      <c r="F426" s="104" t="s">
        <v>982</v>
      </c>
      <c r="G426" s="107">
        <v>25</v>
      </c>
      <c r="H426" s="104" t="s">
        <v>981</v>
      </c>
      <c r="I426" s="112"/>
    </row>
    <row r="427" spans="1:9">
      <c r="A427" s="107" t="s">
        <v>586</v>
      </c>
      <c r="B427" s="104" t="s">
        <v>587</v>
      </c>
      <c r="C427" s="107" t="s">
        <v>41</v>
      </c>
      <c r="D427" s="105" t="s">
        <v>42</v>
      </c>
      <c r="E427" s="107" t="s">
        <v>981</v>
      </c>
      <c r="F427" s="104" t="s">
        <v>982</v>
      </c>
      <c r="G427" s="107">
        <v>25</v>
      </c>
      <c r="H427" s="104" t="s">
        <v>981</v>
      </c>
      <c r="I427" s="112"/>
    </row>
    <row r="428" spans="1:9">
      <c r="A428" s="107" t="s">
        <v>588</v>
      </c>
      <c r="B428" s="104" t="s">
        <v>589</v>
      </c>
      <c r="C428" s="107" t="s">
        <v>41</v>
      </c>
      <c r="D428" s="105" t="s">
        <v>42</v>
      </c>
      <c r="E428" s="107" t="s">
        <v>981</v>
      </c>
      <c r="F428" s="104" t="s">
        <v>982</v>
      </c>
      <c r="G428" s="107">
        <v>25</v>
      </c>
      <c r="H428" s="104" t="s">
        <v>981</v>
      </c>
      <c r="I428" s="112"/>
    </row>
    <row r="429" spans="1:9">
      <c r="A429" s="107" t="s">
        <v>590</v>
      </c>
      <c r="B429" s="104" t="s">
        <v>591</v>
      </c>
      <c r="C429" s="107" t="s">
        <v>41</v>
      </c>
      <c r="D429" s="105" t="s">
        <v>42</v>
      </c>
      <c r="E429" s="107" t="s">
        <v>981</v>
      </c>
      <c r="F429" s="104" t="s">
        <v>982</v>
      </c>
      <c r="G429" s="107">
        <v>25</v>
      </c>
      <c r="H429" s="104" t="s">
        <v>981</v>
      </c>
      <c r="I429" s="112"/>
    </row>
    <row r="430" spans="1:9">
      <c r="A430" s="107" t="s">
        <v>592</v>
      </c>
      <c r="B430" s="104" t="s">
        <v>593</v>
      </c>
      <c r="C430" s="107" t="s">
        <v>41</v>
      </c>
      <c r="D430" s="105" t="s">
        <v>42</v>
      </c>
      <c r="E430" s="107" t="s">
        <v>981</v>
      </c>
      <c r="F430" s="104" t="s">
        <v>982</v>
      </c>
      <c r="G430" s="107">
        <v>25</v>
      </c>
      <c r="H430" s="104" t="s">
        <v>981</v>
      </c>
      <c r="I430" s="112"/>
    </row>
  </sheetData>
  <autoFilter ref="A1:L430"/>
  <sortState ref="A2:F427">
    <sortCondition ref="C2:C427"/>
    <sortCondition ref="E2:E427"/>
  </sortState>
  <pageMargins left="0.7" right="0.7" top="0.75" bottom="0.75" header="0.3" footer="0.3"/>
  <pageSetup paperSize="9" orientation="portrait" horizontalDpi="300" verticalDpi="300" r:id="rId1"/>
  <ignoredErrors>
    <ignoredError sqref="A26:A2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E306"/>
  <sheetViews>
    <sheetView zoomScale="90" zoomScaleNormal="90" workbookViewId="0">
      <selection activeCell="F327" sqref="F327"/>
    </sheetView>
  </sheetViews>
  <sheetFormatPr defaultColWidth="8.77734375" defaultRowHeight="24.6"/>
  <cols>
    <col min="1" max="1" width="16.21875" style="121" customWidth="1"/>
    <col min="2" max="2" width="78.33203125" style="6" customWidth="1"/>
    <col min="3" max="3" width="16.109375" style="120" customWidth="1"/>
    <col min="4" max="4" width="15.44140625" style="120" bestFit="1" customWidth="1"/>
    <col min="5" max="5" width="14.109375" style="6" bestFit="1" customWidth="1"/>
    <col min="6" max="6" width="14.33203125" style="6" customWidth="1"/>
    <col min="7" max="16384" width="8.77734375" style="6"/>
  </cols>
  <sheetData>
    <row r="1" spans="1:4">
      <c r="A1" s="122" t="s">
        <v>1248</v>
      </c>
      <c r="B1" s="123" t="s">
        <v>1249</v>
      </c>
      <c r="C1" s="124" t="s">
        <v>674</v>
      </c>
    </row>
    <row r="45" spans="2:2">
      <c r="B45" s="332"/>
    </row>
    <row r="119" spans="5:5">
      <c r="E119" s="120"/>
    </row>
    <row r="243" spans="5:5">
      <c r="E243" s="120"/>
    </row>
    <row r="306" spans="1:4" s="511" customFormat="1">
      <c r="A306" s="546"/>
      <c r="C306" s="547"/>
      <c r="D306" s="547"/>
    </row>
  </sheetData>
  <pageMargins left="0.7" right="0.7" top="0.75" bottom="0.75" header="0.3" footer="0.3"/>
  <pageSetup orientation="portrait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8"/>
  <sheetViews>
    <sheetView topLeftCell="A300" zoomScale="90" zoomScaleNormal="90" workbookViewId="0">
      <selection activeCell="F307" sqref="F307"/>
    </sheetView>
  </sheetViews>
  <sheetFormatPr defaultColWidth="8.77734375" defaultRowHeight="21"/>
  <cols>
    <col min="1" max="1" width="15.44140625" style="41" customWidth="1"/>
    <col min="2" max="2" width="50.77734375" style="41" customWidth="1"/>
    <col min="3" max="3" width="22.44140625" style="41" customWidth="1"/>
    <col min="4" max="4" width="10.109375" style="41" customWidth="1"/>
    <col min="5" max="5" width="14.44140625" style="184" customWidth="1"/>
    <col min="6" max="6" width="16.21875" style="184" customWidth="1"/>
    <col min="7" max="7" width="4.44140625" style="41" customWidth="1"/>
    <col min="8" max="8" width="8.77734375" style="41"/>
    <col min="9" max="9" width="17" style="41" hidden="1" customWidth="1"/>
    <col min="10" max="10" width="0" style="41" hidden="1" customWidth="1"/>
    <col min="11" max="16384" width="8.77734375" style="41"/>
  </cols>
  <sheetData>
    <row r="1" spans="1:9" ht="34.200000000000003" customHeight="1">
      <c r="A1" s="470"/>
      <c r="B1" s="474" t="s">
        <v>1251</v>
      </c>
      <c r="C1" s="470"/>
      <c r="D1" s="470"/>
      <c r="E1" s="470"/>
      <c r="F1" s="470"/>
    </row>
    <row r="2" spans="1:9" ht="24.6">
      <c r="A2" s="468" t="s">
        <v>688</v>
      </c>
      <c r="B2" s="468" t="s">
        <v>689</v>
      </c>
      <c r="C2" s="471" t="s">
        <v>674</v>
      </c>
      <c r="D2" s="6"/>
      <c r="E2" s="469" t="s">
        <v>733</v>
      </c>
      <c r="F2" s="469" t="s">
        <v>1223</v>
      </c>
      <c r="G2" s="6"/>
    </row>
    <row r="3" spans="1:9" ht="24.6">
      <c r="A3" s="462" t="s">
        <v>140</v>
      </c>
      <c r="B3" s="463" t="s">
        <v>141</v>
      </c>
      <c r="C3" s="464">
        <f>IFERROR(VLOOKUP($A3,'งบทดลอง รพ.'!$A$2:$C$501,3,0),0)</f>
        <v>0</v>
      </c>
      <c r="D3" s="6"/>
      <c r="E3" s="27" t="s">
        <v>923</v>
      </c>
      <c r="F3" s="27" t="s">
        <v>16</v>
      </c>
      <c r="G3" s="6"/>
      <c r="H3" s="503"/>
      <c r="I3" s="503"/>
    </row>
    <row r="4" spans="1:9" ht="24.6">
      <c r="A4" s="462" t="s">
        <v>142</v>
      </c>
      <c r="B4" s="463" t="s">
        <v>143</v>
      </c>
      <c r="C4" s="464">
        <f>IFERROR(VLOOKUP($A4,'งบทดลอง รพ.'!$A$2:$C$501,3,0),0)</f>
        <v>0</v>
      </c>
      <c r="D4" s="6"/>
      <c r="E4" s="27" t="s">
        <v>923</v>
      </c>
      <c r="F4" s="27" t="s">
        <v>16</v>
      </c>
      <c r="G4" s="6"/>
      <c r="H4" s="503"/>
      <c r="I4" s="503"/>
    </row>
    <row r="5" spans="1:9" ht="24.6">
      <c r="A5" s="462" t="s">
        <v>144</v>
      </c>
      <c r="B5" s="463" t="s">
        <v>145</v>
      </c>
      <c r="C5" s="464">
        <f>IFERROR(VLOOKUP($A5,'งบทดลอง รพ.'!$A$2:$C$501,3,0),0)</f>
        <v>0</v>
      </c>
      <c r="D5" s="6"/>
      <c r="E5" s="27" t="s">
        <v>923</v>
      </c>
      <c r="F5" s="27" t="s">
        <v>16</v>
      </c>
      <c r="G5" s="6"/>
      <c r="H5" s="503"/>
      <c r="I5" s="503"/>
    </row>
    <row r="6" spans="1:9" ht="24.6">
      <c r="A6" s="462" t="s">
        <v>146</v>
      </c>
      <c r="B6" s="463" t="s">
        <v>147</v>
      </c>
      <c r="C6" s="464">
        <f>IFERROR(VLOOKUP($A6,'งบทดลอง รพ.'!$A$2:$C$501,3,0),0)</f>
        <v>0</v>
      </c>
      <c r="D6" s="6"/>
      <c r="E6" s="27" t="s">
        <v>923</v>
      </c>
      <c r="F6" s="27" t="s">
        <v>16</v>
      </c>
      <c r="G6" s="6"/>
      <c r="H6" s="503"/>
      <c r="I6" s="503"/>
    </row>
    <row r="7" spans="1:9" ht="24.6">
      <c r="A7" s="462" t="s">
        <v>148</v>
      </c>
      <c r="B7" s="463" t="s">
        <v>989</v>
      </c>
      <c r="C7" s="464">
        <f>IFERROR(VLOOKUP($A7,'งบทดลอง รพ.'!$A$2:$C$501,3,0),0)</f>
        <v>0</v>
      </c>
      <c r="D7" s="6"/>
      <c r="E7" s="27" t="s">
        <v>923</v>
      </c>
      <c r="F7" s="27" t="s">
        <v>16</v>
      </c>
      <c r="G7" s="6"/>
      <c r="H7" s="503"/>
      <c r="I7" s="503"/>
    </row>
    <row r="8" spans="1:9" ht="24.6">
      <c r="A8" s="462" t="s">
        <v>149</v>
      </c>
      <c r="B8" s="463" t="s">
        <v>150</v>
      </c>
      <c r="C8" s="464">
        <f>IFERROR(VLOOKUP($A8,'งบทดลอง รพ.'!$A$2:$C$501,3,0),0)</f>
        <v>0</v>
      </c>
      <c r="D8" s="6"/>
      <c r="E8" s="27" t="s">
        <v>923</v>
      </c>
      <c r="F8" s="27" t="s">
        <v>16</v>
      </c>
      <c r="G8" s="6"/>
      <c r="H8" s="503"/>
      <c r="I8" s="503"/>
    </row>
    <row r="9" spans="1:9" ht="24.6">
      <c r="A9" s="462" t="s">
        <v>151</v>
      </c>
      <c r="B9" s="463" t="s">
        <v>172</v>
      </c>
      <c r="C9" s="464">
        <f>IFERROR(VLOOKUP($A9,'งบทดลอง รพ.'!$A$2:$C$501,3,0),0)</f>
        <v>0</v>
      </c>
      <c r="D9" s="6"/>
      <c r="E9" s="27" t="s">
        <v>923</v>
      </c>
      <c r="F9" s="27" t="s">
        <v>16</v>
      </c>
      <c r="G9" s="6"/>
      <c r="H9" s="503"/>
      <c r="I9" s="503"/>
    </row>
    <row r="10" spans="1:9" ht="24.6">
      <c r="A10" s="462" t="s">
        <v>152</v>
      </c>
      <c r="B10" s="463" t="s">
        <v>174</v>
      </c>
      <c r="C10" s="464">
        <f>IFERROR(VLOOKUP($A10,'งบทดลอง รพ.'!$A$2:$C$501,3,0),0)</f>
        <v>0</v>
      </c>
      <c r="D10" s="6"/>
      <c r="E10" s="27" t="s">
        <v>923</v>
      </c>
      <c r="F10" s="27" t="s">
        <v>16</v>
      </c>
      <c r="G10" s="6"/>
      <c r="H10" s="503"/>
      <c r="I10" s="503"/>
    </row>
    <row r="11" spans="1:9" ht="24.6">
      <c r="A11" s="462" t="s">
        <v>153</v>
      </c>
      <c r="B11" s="463" t="s">
        <v>154</v>
      </c>
      <c r="C11" s="464">
        <f>IFERROR(VLOOKUP($A11,'งบทดลอง รพ.'!$A$2:$C$501,3,0),0)</f>
        <v>0</v>
      </c>
      <c r="D11" s="6"/>
      <c r="E11" s="27" t="s">
        <v>923</v>
      </c>
      <c r="F11" s="27" t="s">
        <v>16</v>
      </c>
      <c r="G11" s="6"/>
      <c r="H11" s="503"/>
      <c r="I11" s="503"/>
    </row>
    <row r="12" spans="1:9" ht="24.6">
      <c r="A12" s="462" t="s">
        <v>155</v>
      </c>
      <c r="B12" s="463" t="s">
        <v>156</v>
      </c>
      <c r="C12" s="464">
        <f>IFERROR(VLOOKUP($A12,'งบทดลอง รพ.'!$A$2:$C$501,3,0),0)</f>
        <v>0</v>
      </c>
      <c r="D12" s="6"/>
      <c r="E12" s="27" t="s">
        <v>923</v>
      </c>
      <c r="F12" s="27" t="s">
        <v>16</v>
      </c>
      <c r="G12" s="6"/>
      <c r="H12" s="503"/>
      <c r="I12" s="503"/>
    </row>
    <row r="13" spans="1:9" ht="24.6">
      <c r="A13" s="462" t="s">
        <v>113</v>
      </c>
      <c r="B13" s="463" t="s">
        <v>114</v>
      </c>
      <c r="C13" s="464">
        <f>IFERROR(VLOOKUP($A13,'งบทดลอง รพ.'!$A$2:$C$501,3,0),0)</f>
        <v>0</v>
      </c>
      <c r="D13" s="6"/>
      <c r="E13" s="27" t="s">
        <v>916</v>
      </c>
      <c r="F13" s="27" t="s">
        <v>12</v>
      </c>
      <c r="G13" s="6"/>
      <c r="H13" s="503"/>
      <c r="I13" s="503"/>
    </row>
    <row r="14" spans="1:9" ht="24.6">
      <c r="A14" s="462" t="s">
        <v>115</v>
      </c>
      <c r="B14" s="463" t="s">
        <v>116</v>
      </c>
      <c r="C14" s="464">
        <f>IFERROR(VLOOKUP($A14,'งบทดลอง รพ.'!$A$2:$C$501,3,0),0)</f>
        <v>0</v>
      </c>
      <c r="D14" s="6"/>
      <c r="E14" s="27" t="s">
        <v>916</v>
      </c>
      <c r="F14" s="27" t="s">
        <v>12</v>
      </c>
      <c r="G14" s="6"/>
      <c r="H14" s="503"/>
      <c r="I14" s="503"/>
    </row>
    <row r="15" spans="1:9" ht="24.6">
      <c r="A15" s="462" t="s">
        <v>745</v>
      </c>
      <c r="B15" s="463" t="s">
        <v>118</v>
      </c>
      <c r="C15" s="464">
        <f>IFERROR(VLOOKUP($A15,'งบทดลอง รพ.'!$A$2:$C$501,3,0),0)</f>
        <v>0</v>
      </c>
      <c r="D15" s="6"/>
      <c r="E15" s="27" t="s">
        <v>916</v>
      </c>
      <c r="F15" s="27" t="s">
        <v>12</v>
      </c>
      <c r="G15" s="6"/>
      <c r="H15" s="503"/>
      <c r="I15" s="503"/>
    </row>
    <row r="16" spans="1:9" ht="24.6">
      <c r="A16" s="462" t="s">
        <v>746</v>
      </c>
      <c r="B16" s="463" t="s">
        <v>119</v>
      </c>
      <c r="C16" s="464">
        <f>IFERROR(VLOOKUP($A16,'งบทดลอง รพ.'!$A$2:$C$501,3,0),0)</f>
        <v>0</v>
      </c>
      <c r="D16" s="6"/>
      <c r="E16" s="27" t="s">
        <v>916</v>
      </c>
      <c r="F16" s="27" t="s">
        <v>12</v>
      </c>
      <c r="G16" s="6"/>
      <c r="H16" s="503"/>
      <c r="I16" s="503"/>
    </row>
    <row r="17" spans="1:9" ht="24.6">
      <c r="A17" s="462" t="s">
        <v>120</v>
      </c>
      <c r="B17" s="463" t="s">
        <v>121</v>
      </c>
      <c r="C17" s="464">
        <f>IFERROR(VLOOKUP($A17,'งบทดลอง รพ.'!$A$2:$C$501,3,0),0)</f>
        <v>0</v>
      </c>
      <c r="D17" s="6"/>
      <c r="E17" s="27" t="s">
        <v>916</v>
      </c>
      <c r="F17" s="27" t="s">
        <v>12</v>
      </c>
      <c r="G17" s="6"/>
      <c r="H17" s="503"/>
      <c r="I17" s="503"/>
    </row>
    <row r="18" spans="1:9" ht="24.6">
      <c r="A18" s="462" t="s">
        <v>122</v>
      </c>
      <c r="B18" s="463" t="s">
        <v>123</v>
      </c>
      <c r="C18" s="464">
        <f>IFERROR(VLOOKUP($A18,'งบทดลอง รพ.'!$A$2:$C$501,3,0),0)</f>
        <v>0</v>
      </c>
      <c r="D18" s="6"/>
      <c r="E18" s="27" t="s">
        <v>916</v>
      </c>
      <c r="F18" s="27" t="s">
        <v>12</v>
      </c>
      <c r="G18" s="6"/>
      <c r="H18" s="503"/>
      <c r="I18" s="503"/>
    </row>
    <row r="19" spans="1:9" ht="24.6">
      <c r="A19" s="462" t="s">
        <v>747</v>
      </c>
      <c r="B19" s="463" t="s">
        <v>117</v>
      </c>
      <c r="C19" s="464">
        <f>IFERROR(VLOOKUP($A19,'งบทดลอง รพ.'!$A$2:$C$501,3,0),0)</f>
        <v>0</v>
      </c>
      <c r="D19" s="6"/>
      <c r="E19" s="27" t="s">
        <v>916</v>
      </c>
      <c r="F19" s="27" t="s">
        <v>12</v>
      </c>
      <c r="G19" s="6"/>
      <c r="H19" s="503"/>
      <c r="I19" s="503"/>
    </row>
    <row r="20" spans="1:9" ht="24.6">
      <c r="A20" s="462" t="s">
        <v>748</v>
      </c>
      <c r="B20" s="463" t="s">
        <v>80</v>
      </c>
      <c r="C20" s="464">
        <f>IFERROR(VLOOKUP($A20,'งบทดลอง รพ.'!$A$2:$C$501,3,0),0)</f>
        <v>0</v>
      </c>
      <c r="D20" s="6"/>
      <c r="E20" s="27" t="s">
        <v>895</v>
      </c>
      <c r="F20" s="27" t="s">
        <v>6</v>
      </c>
      <c r="G20" s="6"/>
      <c r="H20" s="503"/>
      <c r="I20" s="503"/>
    </row>
    <row r="21" spans="1:9" ht="24.6">
      <c r="A21" s="462" t="s">
        <v>749</v>
      </c>
      <c r="B21" s="463" t="s">
        <v>750</v>
      </c>
      <c r="C21" s="464">
        <f>IFERROR(VLOOKUP($A21,'งบทดลอง รพ.'!$A$2:$C$501,3,0),0)</f>
        <v>0</v>
      </c>
      <c r="D21" s="6"/>
      <c r="E21" s="27" t="s">
        <v>884</v>
      </c>
      <c r="F21" s="27" t="s">
        <v>2</v>
      </c>
      <c r="G21" s="6"/>
      <c r="H21" s="503"/>
      <c r="I21" s="503"/>
    </row>
    <row r="22" spans="1:9" ht="24.6">
      <c r="A22" s="462" t="s">
        <v>751</v>
      </c>
      <c r="B22" s="463" t="s">
        <v>752</v>
      </c>
      <c r="C22" s="464">
        <f>IFERROR(VLOOKUP($A22,'งบทดลอง รพ.'!$A$2:$C$501,3,0),0)</f>
        <v>0</v>
      </c>
      <c r="D22" s="6"/>
      <c r="E22" s="27" t="s">
        <v>916</v>
      </c>
      <c r="F22" s="27" t="s">
        <v>12</v>
      </c>
      <c r="G22" s="6"/>
      <c r="H22" s="503"/>
      <c r="I22" s="503"/>
    </row>
    <row r="23" spans="1:9" ht="24.6">
      <c r="A23" s="462" t="s">
        <v>72</v>
      </c>
      <c r="B23" s="463" t="s">
        <v>990</v>
      </c>
      <c r="C23" s="464">
        <f>IFERROR(VLOOKUP($A23,'งบทดลอง รพ.'!$A$2:$C$501,3,0),0)</f>
        <v>0</v>
      </c>
      <c r="D23" s="6"/>
      <c r="E23" s="27" t="s">
        <v>885</v>
      </c>
      <c r="F23" s="27" t="s">
        <v>4</v>
      </c>
      <c r="G23" s="6"/>
      <c r="H23" s="503"/>
      <c r="I23" s="503"/>
    </row>
    <row r="24" spans="1:9" ht="24.6">
      <c r="A24" s="462" t="s">
        <v>73</v>
      </c>
      <c r="B24" s="463" t="s">
        <v>991</v>
      </c>
      <c r="C24" s="464">
        <f>IFERROR(VLOOKUP($A24,'งบทดลอง รพ.'!$A$2:$C$501,3,0),0)</f>
        <v>0</v>
      </c>
      <c r="D24" s="6"/>
      <c r="E24" s="27" t="s">
        <v>887</v>
      </c>
      <c r="F24" s="27" t="s">
        <v>4</v>
      </c>
      <c r="G24" s="6"/>
      <c r="H24" s="503"/>
      <c r="I24" s="503"/>
    </row>
    <row r="25" spans="1:9" ht="24.6">
      <c r="A25" s="462" t="s">
        <v>124</v>
      </c>
      <c r="B25" s="463" t="s">
        <v>992</v>
      </c>
      <c r="C25" s="464">
        <f>IFERROR(VLOOKUP($A25,'งบทดลอง รพ.'!$A$2:$C$501,3,0),0)</f>
        <v>0</v>
      </c>
      <c r="D25" s="6"/>
      <c r="E25" s="27" t="s">
        <v>918</v>
      </c>
      <c r="F25" s="27" t="s">
        <v>12</v>
      </c>
      <c r="G25" s="6"/>
      <c r="H25" s="503"/>
      <c r="I25" s="503"/>
    </row>
    <row r="26" spans="1:9" ht="24.6">
      <c r="A26" s="462" t="s">
        <v>125</v>
      </c>
      <c r="B26" s="463" t="s">
        <v>993</v>
      </c>
      <c r="C26" s="464">
        <f>IFERROR(VLOOKUP($A26,'งบทดลอง รพ.'!$A$2:$C$501,3,0),0)</f>
        <v>0</v>
      </c>
      <c r="D26" s="6"/>
      <c r="E26" s="27" t="s">
        <v>920</v>
      </c>
      <c r="F26" s="27" t="s">
        <v>12</v>
      </c>
      <c r="G26" s="6"/>
      <c r="H26" s="503"/>
      <c r="I26" s="503"/>
    </row>
    <row r="27" spans="1:9" ht="24.6">
      <c r="A27" s="462" t="s">
        <v>1205</v>
      </c>
      <c r="B27" s="463" t="s">
        <v>1156</v>
      </c>
      <c r="C27" s="464">
        <f>IFERROR(VLOOKUP($A27,'งบทดลอง รพ.'!$A$2:$C$501,3,0),0)</f>
        <v>0</v>
      </c>
      <c r="D27" s="6"/>
      <c r="E27" s="27" t="s">
        <v>885</v>
      </c>
      <c r="F27" s="27" t="s">
        <v>4</v>
      </c>
      <c r="G27" s="6"/>
      <c r="H27" s="503"/>
      <c r="I27" s="503"/>
    </row>
    <row r="28" spans="1:9" ht="24.6">
      <c r="A28" s="462" t="s">
        <v>1206</v>
      </c>
      <c r="B28" s="463" t="s">
        <v>1157</v>
      </c>
      <c r="C28" s="464">
        <f>IFERROR(VLOOKUP($A28,'งบทดลอง รพ.'!$A$2:$C$501,3,0),0)</f>
        <v>0</v>
      </c>
      <c r="D28" s="6"/>
      <c r="E28" s="27" t="s">
        <v>887</v>
      </c>
      <c r="F28" s="27" t="s">
        <v>4</v>
      </c>
      <c r="G28" s="6"/>
      <c r="H28" s="503"/>
      <c r="I28" s="503"/>
    </row>
    <row r="29" spans="1:9" ht="24.6">
      <c r="A29" s="462" t="s">
        <v>1207</v>
      </c>
      <c r="B29" s="463" t="s">
        <v>1158</v>
      </c>
      <c r="C29" s="464">
        <f>IFERROR(VLOOKUP($A29,'งบทดลอง รพ.'!$A$2:$C$501,3,0),0)</f>
        <v>0</v>
      </c>
      <c r="D29" s="6"/>
      <c r="E29" s="27" t="s">
        <v>885</v>
      </c>
      <c r="F29" s="27" t="s">
        <v>4</v>
      </c>
      <c r="G29" s="6"/>
      <c r="H29" s="503"/>
      <c r="I29" s="503"/>
    </row>
    <row r="30" spans="1:9" ht="24.6">
      <c r="A30" s="462" t="s">
        <v>1208</v>
      </c>
      <c r="B30" s="463" t="s">
        <v>1159</v>
      </c>
      <c r="C30" s="464">
        <f>IFERROR(VLOOKUP($A30,'งบทดลอง รพ.'!$A$2:$C$501,3,0),0)</f>
        <v>0</v>
      </c>
      <c r="D30" s="6"/>
      <c r="E30" s="27" t="s">
        <v>887</v>
      </c>
      <c r="F30" s="27" t="s">
        <v>4</v>
      </c>
      <c r="G30" s="6"/>
      <c r="H30" s="503"/>
      <c r="I30" s="503"/>
    </row>
    <row r="31" spans="1:9" ht="24.6">
      <c r="A31" s="462" t="s">
        <v>81</v>
      </c>
      <c r="B31" s="463" t="s">
        <v>994</v>
      </c>
      <c r="C31" s="464">
        <f>IFERROR(VLOOKUP($A31,'งบทดลอง รพ.'!$A$2:$C$501,3,0),0)</f>
        <v>0</v>
      </c>
      <c r="D31" s="6"/>
      <c r="E31" s="27" t="s">
        <v>897</v>
      </c>
      <c r="F31" s="27" t="s">
        <v>6</v>
      </c>
      <c r="G31" s="6"/>
      <c r="H31" s="503"/>
      <c r="I31" s="503"/>
    </row>
    <row r="32" spans="1:9" ht="24.6">
      <c r="A32" s="462" t="s">
        <v>82</v>
      </c>
      <c r="B32" s="463" t="s">
        <v>995</v>
      </c>
      <c r="C32" s="464">
        <f>IFERROR(VLOOKUP($A32,'งบทดลอง รพ.'!$A$2:$C$501,3,0),0)</f>
        <v>0</v>
      </c>
      <c r="D32" s="6"/>
      <c r="E32" s="27" t="s">
        <v>899</v>
      </c>
      <c r="F32" s="27" t="s">
        <v>6</v>
      </c>
      <c r="G32" s="6"/>
      <c r="H32" s="503"/>
      <c r="I32" s="503"/>
    </row>
    <row r="33" spans="1:9" ht="24.6">
      <c r="A33" s="462" t="s">
        <v>83</v>
      </c>
      <c r="B33" s="463" t="s">
        <v>84</v>
      </c>
      <c r="C33" s="464">
        <f>IFERROR(VLOOKUP($A33,'งบทดลอง รพ.'!$A$2:$C$501,3,0),0)</f>
        <v>0</v>
      </c>
      <c r="D33" s="6"/>
      <c r="E33" s="27" t="s">
        <v>901</v>
      </c>
      <c r="F33" s="27" t="s">
        <v>6</v>
      </c>
      <c r="G33" s="6"/>
      <c r="H33" s="503"/>
      <c r="I33" s="503"/>
    </row>
    <row r="34" spans="1:9" ht="24.6">
      <c r="A34" s="465" t="s">
        <v>85</v>
      </c>
      <c r="B34" s="466" t="s">
        <v>86</v>
      </c>
      <c r="C34" s="464">
        <f>IFERROR(VLOOKUP($A34,'งบทดลอง รพ.'!$A$2:$C$501,3,0),0)</f>
        <v>0</v>
      </c>
      <c r="D34" s="6"/>
      <c r="E34" s="27" t="s">
        <v>901</v>
      </c>
      <c r="F34" s="27" t="s">
        <v>6</v>
      </c>
      <c r="G34" s="6"/>
      <c r="H34" s="503"/>
      <c r="I34" s="503"/>
    </row>
    <row r="35" spans="1:9" ht="24.6">
      <c r="A35" s="465" t="s">
        <v>126</v>
      </c>
      <c r="B35" s="466" t="s">
        <v>996</v>
      </c>
      <c r="C35" s="464">
        <f>IFERROR(VLOOKUP($A35,'งบทดลอง รพ.'!$A$2:$C$501,3,0),0)</f>
        <v>0</v>
      </c>
      <c r="D35" s="6"/>
      <c r="E35" s="27" t="s">
        <v>918</v>
      </c>
      <c r="F35" s="27" t="s">
        <v>12</v>
      </c>
      <c r="G35" s="6"/>
      <c r="H35" s="503"/>
      <c r="I35" s="503"/>
    </row>
    <row r="36" spans="1:9" ht="24.6">
      <c r="A36" s="465" t="s">
        <v>127</v>
      </c>
      <c r="B36" s="466" t="s">
        <v>997</v>
      </c>
      <c r="C36" s="464">
        <f>IFERROR(VLOOKUP($A36,'งบทดลอง รพ.'!$A$2:$C$501,3,0),0)</f>
        <v>0</v>
      </c>
      <c r="D36" s="6"/>
      <c r="E36" s="27" t="s">
        <v>920</v>
      </c>
      <c r="F36" s="27" t="s">
        <v>12</v>
      </c>
      <c r="G36" s="6"/>
      <c r="H36" s="503"/>
      <c r="I36" s="503"/>
    </row>
    <row r="37" spans="1:9" ht="24.6">
      <c r="A37" s="465" t="s">
        <v>74</v>
      </c>
      <c r="B37" s="466" t="s">
        <v>998</v>
      </c>
      <c r="C37" s="464">
        <f>IFERROR(VLOOKUP($A37,'งบทดลอง รพ.'!$A$2:$C$501,3,0),0)</f>
        <v>0</v>
      </c>
      <c r="D37" s="6"/>
      <c r="E37" s="27" t="s">
        <v>890</v>
      </c>
      <c r="F37" s="27" t="s">
        <v>889</v>
      </c>
      <c r="G37" s="6"/>
      <c r="H37" s="503"/>
      <c r="I37" s="503"/>
    </row>
    <row r="38" spans="1:9" ht="24.6">
      <c r="A38" s="465" t="s">
        <v>75</v>
      </c>
      <c r="B38" s="466" t="s">
        <v>1162</v>
      </c>
      <c r="C38" s="464">
        <f>IFERROR(VLOOKUP($A38,'งบทดลอง รพ.'!$A$2:$C$501,3,0),0)</f>
        <v>0</v>
      </c>
      <c r="D38" s="6"/>
      <c r="E38" s="27" t="s">
        <v>892</v>
      </c>
      <c r="F38" s="27" t="s">
        <v>889</v>
      </c>
      <c r="G38" s="6"/>
      <c r="H38" s="503"/>
      <c r="I38" s="503"/>
    </row>
    <row r="39" spans="1:9" ht="24.6">
      <c r="A39" s="465" t="s">
        <v>76</v>
      </c>
      <c r="B39" s="466" t="s">
        <v>77</v>
      </c>
      <c r="C39" s="464">
        <f>IFERROR(VLOOKUP($A39,'งบทดลอง รพ.'!$A$2:$C$501,3,0),0)</f>
        <v>0</v>
      </c>
      <c r="D39" s="6"/>
      <c r="E39" s="27" t="s">
        <v>894</v>
      </c>
      <c r="F39" s="27" t="s">
        <v>889</v>
      </c>
      <c r="G39" s="6"/>
      <c r="H39" s="503"/>
      <c r="I39" s="503"/>
    </row>
    <row r="40" spans="1:9" ht="24.6">
      <c r="A40" s="465" t="s">
        <v>78</v>
      </c>
      <c r="B40" s="466" t="s">
        <v>79</v>
      </c>
      <c r="C40" s="464">
        <f>IFERROR(VLOOKUP($A40,'งบทดลอง รพ.'!$A$2:$C$501,3,0),0)</f>
        <v>0</v>
      </c>
      <c r="D40" s="6"/>
      <c r="E40" s="27" t="s">
        <v>894</v>
      </c>
      <c r="F40" s="27" t="s">
        <v>889</v>
      </c>
      <c r="G40" s="6"/>
      <c r="H40" s="503"/>
      <c r="I40" s="503"/>
    </row>
    <row r="41" spans="1:9" ht="24.6">
      <c r="A41" s="465" t="s">
        <v>753</v>
      </c>
      <c r="B41" s="466" t="s">
        <v>1160</v>
      </c>
      <c r="C41" s="464">
        <f>IFERROR(VLOOKUP($A41,'งบทดลอง รพ.'!$A$2:$C$501,3,0),0)</f>
        <v>0</v>
      </c>
      <c r="D41" s="6"/>
      <c r="E41" s="27" t="s">
        <v>890</v>
      </c>
      <c r="F41" s="27" t="s">
        <v>889</v>
      </c>
      <c r="G41" s="6"/>
      <c r="H41" s="503"/>
      <c r="I41" s="503"/>
    </row>
    <row r="42" spans="1:9" ht="24.6">
      <c r="A42" s="465" t="s">
        <v>754</v>
      </c>
      <c r="B42" s="466" t="s">
        <v>1161</v>
      </c>
      <c r="C42" s="464">
        <f>IFERROR(VLOOKUP($A42,'งบทดลอง รพ.'!$A$2:$C$501,3,0),0)</f>
        <v>0</v>
      </c>
      <c r="D42" s="6"/>
      <c r="E42" s="27" t="s">
        <v>892</v>
      </c>
      <c r="F42" s="27" t="s">
        <v>889</v>
      </c>
      <c r="G42" s="6"/>
      <c r="H42" s="503"/>
      <c r="I42" s="503"/>
    </row>
    <row r="43" spans="1:9" ht="24.6">
      <c r="A43" s="465" t="s">
        <v>755</v>
      </c>
      <c r="B43" s="466" t="s">
        <v>1163</v>
      </c>
      <c r="C43" s="464">
        <f>IFERROR(VLOOKUP($A43,'งบทดลอง รพ.'!$A$2:$C$501,3,0),0)</f>
        <v>0</v>
      </c>
      <c r="D43" s="6"/>
      <c r="E43" s="27" t="s">
        <v>894</v>
      </c>
      <c r="F43" s="27" t="s">
        <v>889</v>
      </c>
      <c r="G43" s="6"/>
      <c r="H43" s="503"/>
      <c r="I43" s="503"/>
    </row>
    <row r="44" spans="1:9" ht="24.6">
      <c r="A44" s="465" t="s">
        <v>756</v>
      </c>
      <c r="B44" s="466" t="s">
        <v>1164</v>
      </c>
      <c r="C44" s="464">
        <f>IFERROR(VLOOKUP($A44,'งบทดลอง รพ.'!$A$2:$C$501,3,0),0)</f>
        <v>0</v>
      </c>
      <c r="D44" s="6"/>
      <c r="E44" s="27" t="s">
        <v>894</v>
      </c>
      <c r="F44" s="27" t="s">
        <v>889</v>
      </c>
      <c r="G44" s="6"/>
      <c r="H44" s="503"/>
      <c r="I44" s="503"/>
    </row>
    <row r="45" spans="1:9" ht="24.6">
      <c r="A45" s="465" t="s">
        <v>45</v>
      </c>
      <c r="B45" s="466" t="s">
        <v>999</v>
      </c>
      <c r="C45" s="464">
        <f>IFERROR(VLOOKUP($A45,'งบทดลอง รพ.'!$A$2:$C$501,3,0),0)</f>
        <v>0</v>
      </c>
      <c r="D45" s="6"/>
      <c r="E45" s="27" t="s">
        <v>877</v>
      </c>
      <c r="F45" s="27" t="s">
        <v>0</v>
      </c>
      <c r="G45" s="6"/>
      <c r="H45" s="503"/>
      <c r="I45" s="503"/>
    </row>
    <row r="46" spans="1:9" ht="24.6">
      <c r="A46" s="462" t="s">
        <v>46</v>
      </c>
      <c r="B46" s="463" t="s">
        <v>1000</v>
      </c>
      <c r="C46" s="464">
        <f>IFERROR(VLOOKUP($A46,'งบทดลอง รพ.'!$A$2:$C$501,3,0),0)</f>
        <v>0</v>
      </c>
      <c r="D46" s="6"/>
      <c r="E46" s="27" t="s">
        <v>879</v>
      </c>
      <c r="F46" s="27" t="s">
        <v>0</v>
      </c>
      <c r="G46" s="6"/>
      <c r="H46" s="503"/>
      <c r="I46" s="503"/>
    </row>
    <row r="47" spans="1:9" ht="24.6">
      <c r="A47" s="462" t="s">
        <v>47</v>
      </c>
      <c r="B47" s="463" t="s">
        <v>1001</v>
      </c>
      <c r="C47" s="464">
        <f>IFERROR(VLOOKUP($A47,'งบทดลอง รพ.'!$A$2:$C$501,3,0),0)</f>
        <v>0</v>
      </c>
      <c r="D47" s="6"/>
      <c r="E47" s="27" t="s">
        <v>877</v>
      </c>
      <c r="F47" s="27" t="s">
        <v>0</v>
      </c>
      <c r="G47" s="6"/>
      <c r="H47" s="503"/>
      <c r="I47" s="503"/>
    </row>
    <row r="48" spans="1:9" ht="24.6">
      <c r="A48" s="462" t="s">
        <v>48</v>
      </c>
      <c r="B48" s="463" t="s">
        <v>1002</v>
      </c>
      <c r="C48" s="464">
        <f>IFERROR(VLOOKUP($A48,'งบทดลอง รพ.'!$A$2:$C$501,3,0),0)</f>
        <v>0</v>
      </c>
      <c r="D48" s="6"/>
      <c r="E48" s="27" t="s">
        <v>877</v>
      </c>
      <c r="F48" s="27" t="s">
        <v>0</v>
      </c>
      <c r="G48" s="6"/>
      <c r="H48" s="503"/>
      <c r="I48" s="503"/>
    </row>
    <row r="49" spans="1:9" ht="24.6">
      <c r="A49" s="462" t="s">
        <v>49</v>
      </c>
      <c r="B49" s="463" t="s">
        <v>1003</v>
      </c>
      <c r="C49" s="464">
        <f>IFERROR(VLOOKUP($A49,'งบทดลอง รพ.'!$A$2:$C$501,3,0),0)</f>
        <v>0</v>
      </c>
      <c r="D49" s="6"/>
      <c r="E49" s="27" t="s">
        <v>877</v>
      </c>
      <c r="F49" s="27" t="s">
        <v>0</v>
      </c>
      <c r="G49" s="6"/>
      <c r="H49" s="503"/>
      <c r="I49" s="503"/>
    </row>
    <row r="50" spans="1:9" ht="24.6">
      <c r="A50" s="462" t="s">
        <v>210</v>
      </c>
      <c r="B50" s="463" t="s">
        <v>211</v>
      </c>
      <c r="C50" s="464">
        <f>IFERROR(VLOOKUP($A50,'งบทดลอง รพ.'!$A$2:$C$501,3,0),0)</f>
        <v>0</v>
      </c>
      <c r="D50" s="6"/>
      <c r="E50" s="27" t="s">
        <v>926</v>
      </c>
      <c r="F50" s="27" t="s">
        <v>18</v>
      </c>
      <c r="G50" s="6"/>
      <c r="H50" s="503"/>
      <c r="I50" s="503"/>
    </row>
    <row r="51" spans="1:9" ht="24.6">
      <c r="A51" s="465" t="s">
        <v>50</v>
      </c>
      <c r="B51" s="466" t="s">
        <v>1004</v>
      </c>
      <c r="C51" s="464">
        <f>IFERROR(VLOOKUP($A51,'งบทดลอง รพ.'!$A$2:$C$501,3,0),0)</f>
        <v>0</v>
      </c>
      <c r="D51" s="6"/>
      <c r="E51" s="514">
        <v>44010</v>
      </c>
      <c r="F51" s="514" t="s">
        <v>0</v>
      </c>
      <c r="G51" s="6"/>
      <c r="H51" s="503"/>
      <c r="I51" s="503"/>
    </row>
    <row r="52" spans="1:9" ht="24.6">
      <c r="A52" s="462" t="s">
        <v>51</v>
      </c>
      <c r="B52" s="463" t="s">
        <v>1005</v>
      </c>
      <c r="C52" s="464">
        <f>IFERROR(VLOOKUP($A52,'งบทดลอง รพ.'!$A$2:$C$501,3,0),0)</f>
        <v>0</v>
      </c>
      <c r="D52" s="6"/>
      <c r="E52" s="27" t="s">
        <v>882</v>
      </c>
      <c r="F52" s="27" t="s">
        <v>0</v>
      </c>
      <c r="G52" s="6"/>
      <c r="H52" s="503"/>
      <c r="I52" s="503"/>
    </row>
    <row r="53" spans="1:9" s="513" customFormat="1" ht="24.6">
      <c r="A53" s="462" t="s">
        <v>52</v>
      </c>
      <c r="B53" s="463" t="s">
        <v>1006</v>
      </c>
      <c r="C53" s="464">
        <f>IFERROR(VLOOKUP($A53,'งบทดลอง รพ.'!$A$2:$C$501,3,0),0)</f>
        <v>0</v>
      </c>
      <c r="D53" s="511"/>
      <c r="E53" s="514">
        <v>44010</v>
      </c>
      <c r="F53" s="514" t="s">
        <v>0</v>
      </c>
      <c r="G53" s="511"/>
      <c r="H53" s="512"/>
      <c r="I53" s="512"/>
    </row>
    <row r="54" spans="1:9" ht="24.6">
      <c r="A54" s="462" t="s">
        <v>53</v>
      </c>
      <c r="B54" s="463" t="s">
        <v>54</v>
      </c>
      <c r="C54" s="464">
        <f>IFERROR(VLOOKUP($A54,'งบทดลอง รพ.'!$A$2:$C$501,3,0),0)</f>
        <v>0</v>
      </c>
      <c r="D54" s="6"/>
      <c r="E54" s="27" t="s">
        <v>882</v>
      </c>
      <c r="F54" s="27" t="s">
        <v>0</v>
      </c>
      <c r="G54" s="6"/>
      <c r="H54" s="503"/>
      <c r="I54" s="503"/>
    </row>
    <row r="55" spans="1:9" ht="24.6">
      <c r="A55" s="462" t="s">
        <v>55</v>
      </c>
      <c r="B55" s="463" t="s">
        <v>1007</v>
      </c>
      <c r="C55" s="464">
        <f>IFERROR(VLOOKUP($A55,'งบทดลอง รพ.'!$A$2:$C$501,3,0),0)</f>
        <v>0</v>
      </c>
      <c r="D55" s="6"/>
      <c r="E55" s="27" t="s">
        <v>882</v>
      </c>
      <c r="F55" s="27" t="s">
        <v>0</v>
      </c>
      <c r="G55" s="6"/>
      <c r="H55" s="503"/>
      <c r="I55" s="503"/>
    </row>
    <row r="56" spans="1:9" ht="24.6">
      <c r="A56" s="462" t="s">
        <v>56</v>
      </c>
      <c r="B56" s="463" t="s">
        <v>57</v>
      </c>
      <c r="C56" s="464">
        <f>IFERROR(VLOOKUP($A56,'งบทดลอง รพ.'!$A$2:$C$501,3,0),0)</f>
        <v>0</v>
      </c>
      <c r="D56" s="6"/>
      <c r="E56" s="27" t="s">
        <v>882</v>
      </c>
      <c r="F56" s="27" t="s">
        <v>0</v>
      </c>
      <c r="G56" s="6"/>
      <c r="H56" s="503"/>
      <c r="I56" s="503"/>
    </row>
    <row r="57" spans="1:9" ht="24.6">
      <c r="A57" s="462" t="s">
        <v>58</v>
      </c>
      <c r="B57" s="463" t="s">
        <v>1008</v>
      </c>
      <c r="C57" s="464">
        <f>IFERROR(VLOOKUP($A57,'งบทดลอง รพ.'!$A$2:$C$501,3,0),0)</f>
        <v>0</v>
      </c>
      <c r="D57" s="6"/>
      <c r="E57" s="27" t="s">
        <v>881</v>
      </c>
      <c r="F57" s="27" t="s">
        <v>0</v>
      </c>
      <c r="G57" s="6"/>
      <c r="H57" s="503"/>
      <c r="I57" s="503"/>
    </row>
    <row r="58" spans="1:9" ht="24.6">
      <c r="A58" s="462" t="s">
        <v>59</v>
      </c>
      <c r="B58" s="463" t="s">
        <v>1009</v>
      </c>
      <c r="C58" s="464">
        <f>IFERROR(VLOOKUP($A58,'งบทดลอง รพ.'!$A$2:$C$501,3,0),0)</f>
        <v>0</v>
      </c>
      <c r="D58" s="6"/>
      <c r="E58" s="27" t="s">
        <v>881</v>
      </c>
      <c r="F58" s="27" t="s">
        <v>0</v>
      </c>
      <c r="G58" s="6"/>
      <c r="H58" s="503"/>
      <c r="I58" s="503"/>
    </row>
    <row r="59" spans="1:9" ht="24.6">
      <c r="A59" s="462" t="s">
        <v>60</v>
      </c>
      <c r="B59" s="463" t="s">
        <v>1010</v>
      </c>
      <c r="C59" s="464">
        <f>IFERROR(VLOOKUP($A59,'งบทดลอง รพ.'!$A$2:$C$501,3,0),0)</f>
        <v>0</v>
      </c>
      <c r="D59" s="6"/>
      <c r="E59" s="27" t="s">
        <v>881</v>
      </c>
      <c r="F59" s="27" t="s">
        <v>0</v>
      </c>
      <c r="G59" s="6"/>
      <c r="H59" s="503"/>
      <c r="I59" s="503"/>
    </row>
    <row r="60" spans="1:9" ht="24.6">
      <c r="A60" s="462" t="s">
        <v>61</v>
      </c>
      <c r="B60" s="463" t="s">
        <v>1011</v>
      </c>
      <c r="C60" s="464">
        <f>IFERROR(VLOOKUP($A60,'งบทดลอง รพ.'!$A$2:$C$501,3,0),0)</f>
        <v>0</v>
      </c>
      <c r="D60" s="6"/>
      <c r="E60" s="27" t="s">
        <v>881</v>
      </c>
      <c r="F60" s="27" t="s">
        <v>0</v>
      </c>
      <c r="G60" s="6"/>
      <c r="H60" s="503"/>
      <c r="I60" s="503"/>
    </row>
    <row r="61" spans="1:9" ht="24.6">
      <c r="A61" s="467" t="s">
        <v>62</v>
      </c>
      <c r="B61" s="463" t="s">
        <v>1012</v>
      </c>
      <c r="C61" s="464">
        <f>IFERROR(VLOOKUP($A61,'งบทดลอง รพ.'!$A$2:$C$501,3,0),0)</f>
        <v>0</v>
      </c>
      <c r="D61" s="6"/>
      <c r="E61" s="27" t="s">
        <v>881</v>
      </c>
      <c r="F61" s="27" t="s">
        <v>0</v>
      </c>
      <c r="G61" s="6"/>
      <c r="H61" s="503"/>
      <c r="I61" s="503"/>
    </row>
    <row r="62" spans="1:9" ht="24.6">
      <c r="A62" s="462" t="s">
        <v>63</v>
      </c>
      <c r="B62" s="463" t="s">
        <v>1013</v>
      </c>
      <c r="C62" s="464">
        <f>IFERROR(VLOOKUP($A62,'งบทดลอง รพ.'!$A$2:$C$501,3,0),0)</f>
        <v>0</v>
      </c>
      <c r="D62" s="6"/>
      <c r="E62" s="27" t="s">
        <v>877</v>
      </c>
      <c r="F62" s="27" t="s">
        <v>0</v>
      </c>
      <c r="G62" s="6"/>
      <c r="H62" s="503"/>
      <c r="I62" s="503"/>
    </row>
    <row r="63" spans="1:9" ht="24.6">
      <c r="A63" s="462" t="s">
        <v>64</v>
      </c>
      <c r="B63" s="463" t="s">
        <v>65</v>
      </c>
      <c r="C63" s="464">
        <f>IFERROR(VLOOKUP($A63,'งบทดลอง รพ.'!$A$2:$C$501,3,0),0)</f>
        <v>0</v>
      </c>
      <c r="D63" s="6"/>
      <c r="E63" s="27" t="s">
        <v>882</v>
      </c>
      <c r="F63" s="27" t="s">
        <v>0</v>
      </c>
      <c r="G63" s="6"/>
      <c r="H63" s="503"/>
      <c r="I63" s="503"/>
    </row>
    <row r="64" spans="1:9" ht="24.6">
      <c r="A64" s="462" t="s">
        <v>66</v>
      </c>
      <c r="B64" s="463" t="s">
        <v>67</v>
      </c>
      <c r="C64" s="464">
        <f>IFERROR(VLOOKUP($A64,'งบทดลอง รพ.'!$A$2:$C$501,3,0),0)</f>
        <v>0</v>
      </c>
      <c r="D64" s="6"/>
      <c r="E64" s="27" t="s">
        <v>882</v>
      </c>
      <c r="F64" s="27" t="s">
        <v>0</v>
      </c>
      <c r="G64" s="6"/>
      <c r="H64" s="503"/>
      <c r="I64" s="503"/>
    </row>
    <row r="65" spans="1:9" ht="24.6">
      <c r="A65" s="462" t="s">
        <v>68</v>
      </c>
      <c r="B65" s="463" t="s">
        <v>1165</v>
      </c>
      <c r="C65" s="464">
        <f>IFERROR(VLOOKUP($A65,'งบทดลอง รพ.'!$A$2:$C$501,3,0),0)</f>
        <v>0</v>
      </c>
      <c r="D65" s="6"/>
      <c r="E65" s="27" t="s">
        <v>877</v>
      </c>
      <c r="F65" s="27" t="s">
        <v>0</v>
      </c>
      <c r="G65" s="6"/>
      <c r="H65" s="503"/>
      <c r="I65" s="503"/>
    </row>
    <row r="66" spans="1:9" ht="24.6">
      <c r="A66" s="462" t="s">
        <v>69</v>
      </c>
      <c r="B66" s="463" t="s">
        <v>1166</v>
      </c>
      <c r="C66" s="464">
        <f>IFERROR(VLOOKUP($A66,'งบทดลอง รพ.'!$A$2:$C$501,3,0),0)</f>
        <v>0</v>
      </c>
      <c r="D66" s="6"/>
      <c r="E66" s="27" t="s">
        <v>879</v>
      </c>
      <c r="F66" s="27" t="s">
        <v>0</v>
      </c>
      <c r="G66" s="6"/>
      <c r="H66" s="503"/>
      <c r="I66" s="503"/>
    </row>
    <row r="67" spans="1:9" ht="24.6">
      <c r="A67" s="462" t="s">
        <v>70</v>
      </c>
      <c r="B67" s="463" t="s">
        <v>1014</v>
      </c>
      <c r="C67" s="464">
        <f>IFERROR(VLOOKUP($A67,'งบทดลอง รพ.'!$A$2:$C$501,3,0),0)</f>
        <v>0</v>
      </c>
      <c r="D67" s="6"/>
      <c r="E67" s="27" t="s">
        <v>881</v>
      </c>
      <c r="F67" s="27" t="s">
        <v>0</v>
      </c>
      <c r="G67" s="6"/>
      <c r="H67" s="503"/>
      <c r="I67" s="503"/>
    </row>
    <row r="68" spans="1:9" ht="24.6">
      <c r="A68" s="462" t="s">
        <v>71</v>
      </c>
      <c r="B68" s="463" t="s">
        <v>1015</v>
      </c>
      <c r="C68" s="464">
        <f>IFERROR(VLOOKUP($A68,'งบทดลอง รพ.'!$A$2:$C$501,3,0),0)</f>
        <v>0</v>
      </c>
      <c r="D68" s="6"/>
      <c r="E68" s="27" t="s">
        <v>881</v>
      </c>
      <c r="F68" s="27" t="s">
        <v>0</v>
      </c>
      <c r="G68" s="6"/>
      <c r="H68" s="503"/>
      <c r="I68" s="503"/>
    </row>
    <row r="69" spans="1:9" ht="24.6">
      <c r="A69" s="462" t="s">
        <v>757</v>
      </c>
      <c r="B69" s="463" t="s">
        <v>758</v>
      </c>
      <c r="C69" s="464">
        <f>IFERROR(VLOOKUP($A69,'งบทดลอง รพ.'!$A$2:$C$501,3,0),0)</f>
        <v>0</v>
      </c>
      <c r="D69" s="6"/>
      <c r="E69" s="27" t="s">
        <v>882</v>
      </c>
      <c r="F69" s="27" t="s">
        <v>0</v>
      </c>
      <c r="G69" s="6"/>
      <c r="H69" s="503"/>
      <c r="I69" s="503"/>
    </row>
    <row r="70" spans="1:9" ht="24.6">
      <c r="A70" s="462" t="s">
        <v>759</v>
      </c>
      <c r="B70" s="463" t="s">
        <v>760</v>
      </c>
      <c r="C70" s="464">
        <f>IFERROR(VLOOKUP($A70,'งบทดลอง รพ.'!$A$2:$C$501,3,0),0)</f>
        <v>0</v>
      </c>
      <c r="D70" s="6"/>
      <c r="E70" s="27" t="s">
        <v>882</v>
      </c>
      <c r="F70" s="27" t="s">
        <v>0</v>
      </c>
      <c r="G70" s="6"/>
      <c r="H70" s="503"/>
      <c r="I70" s="503"/>
    </row>
    <row r="71" spans="1:9" ht="24.6">
      <c r="A71" s="462" t="s">
        <v>761</v>
      </c>
      <c r="B71" s="463" t="s">
        <v>762</v>
      </c>
      <c r="C71" s="464">
        <f>IFERROR(VLOOKUP($A71,'งบทดลอง รพ.'!$A$2:$C$501,3,0),0)</f>
        <v>0</v>
      </c>
      <c r="D71" s="6"/>
      <c r="E71" s="27" t="s">
        <v>881</v>
      </c>
      <c r="F71" s="27" t="s">
        <v>0</v>
      </c>
      <c r="G71" s="6"/>
      <c r="H71" s="503"/>
      <c r="I71" s="503"/>
    </row>
    <row r="72" spans="1:9" ht="24.6">
      <c r="A72" s="462" t="s">
        <v>763</v>
      </c>
      <c r="B72" s="463" t="s">
        <v>764</v>
      </c>
      <c r="C72" s="464">
        <f>IFERROR(VLOOKUP($A72,'งบทดลอง รพ.'!$A$2:$C$501,3,0),0)</f>
        <v>0</v>
      </c>
      <c r="D72" s="6"/>
      <c r="E72" s="27" t="s">
        <v>881</v>
      </c>
      <c r="F72" s="27" t="s">
        <v>0</v>
      </c>
      <c r="G72" s="6"/>
      <c r="H72" s="503"/>
      <c r="I72" s="503"/>
    </row>
    <row r="73" spans="1:9" ht="24.6">
      <c r="A73" s="462" t="s">
        <v>736</v>
      </c>
      <c r="B73" s="463" t="s">
        <v>1016</v>
      </c>
      <c r="C73" s="464">
        <f>IFERROR(VLOOKUP($A73,'งบทดลอง รพ.'!$A$2:$C$501,3,0),0)</f>
        <v>0</v>
      </c>
      <c r="D73" s="6"/>
      <c r="E73" s="27" t="s">
        <v>881</v>
      </c>
      <c r="F73" s="27" t="s">
        <v>0</v>
      </c>
      <c r="G73" s="6"/>
      <c r="H73" s="503"/>
      <c r="I73" s="503"/>
    </row>
    <row r="74" spans="1:9" ht="24.6">
      <c r="A74" s="462" t="s">
        <v>737</v>
      </c>
      <c r="B74" s="463" t="s">
        <v>738</v>
      </c>
      <c r="C74" s="464">
        <f>IFERROR(VLOOKUP($A74,'งบทดลอง รพ.'!$A$2:$C$501,3,0),0)</f>
        <v>0</v>
      </c>
      <c r="D74" s="6"/>
      <c r="E74" s="27" t="s">
        <v>877</v>
      </c>
      <c r="F74" s="27" t="s">
        <v>0</v>
      </c>
      <c r="G74" s="6"/>
      <c r="H74" s="503"/>
      <c r="I74" s="503"/>
    </row>
    <row r="75" spans="1:9" ht="24.6">
      <c r="A75" s="462" t="s">
        <v>739</v>
      </c>
      <c r="B75" s="463" t="s">
        <v>740</v>
      </c>
      <c r="C75" s="464">
        <f>IFERROR(VLOOKUP($A75,'งบทดลอง รพ.'!$A$2:$C$501,3,0),0)</f>
        <v>0</v>
      </c>
      <c r="D75" s="6"/>
      <c r="E75" s="27" t="s">
        <v>881</v>
      </c>
      <c r="F75" s="27" t="s">
        <v>0</v>
      </c>
      <c r="G75" s="6"/>
      <c r="H75" s="503"/>
      <c r="I75" s="503"/>
    </row>
    <row r="76" spans="1:9" ht="24.6">
      <c r="A76" s="462" t="s">
        <v>741</v>
      </c>
      <c r="B76" s="463" t="s">
        <v>742</v>
      </c>
      <c r="C76" s="464">
        <f>IFERROR(VLOOKUP($A76,'งบทดลอง รพ.'!$A$2:$C$501,3,0),0)</f>
        <v>0</v>
      </c>
      <c r="D76" s="6"/>
      <c r="E76" s="27" t="s">
        <v>881</v>
      </c>
      <c r="F76" s="27" t="s">
        <v>0</v>
      </c>
      <c r="G76" s="6"/>
      <c r="H76" s="503"/>
      <c r="I76" s="503"/>
    </row>
    <row r="77" spans="1:9" ht="24.6">
      <c r="A77" s="462" t="s">
        <v>743</v>
      </c>
      <c r="B77" s="463" t="s">
        <v>744</v>
      </c>
      <c r="C77" s="464">
        <f>IFERROR(VLOOKUP($A77,'งบทดลอง รพ.'!$A$2:$C$501,3,0),0)</f>
        <v>0</v>
      </c>
      <c r="D77" s="6"/>
      <c r="E77" s="27" t="s">
        <v>881</v>
      </c>
      <c r="F77" s="27" t="s">
        <v>0</v>
      </c>
      <c r="G77" s="6"/>
      <c r="H77" s="503"/>
      <c r="I77" s="503"/>
    </row>
    <row r="78" spans="1:9" ht="24.6">
      <c r="A78" s="462" t="s">
        <v>87</v>
      </c>
      <c r="B78" s="463" t="s">
        <v>88</v>
      </c>
      <c r="C78" s="464">
        <f>IFERROR(VLOOKUP($A78,'งบทดลอง รพ.'!$A$2:$C$501,3,0),0)</f>
        <v>0</v>
      </c>
      <c r="D78" s="6"/>
      <c r="E78" s="27" t="s">
        <v>907</v>
      </c>
      <c r="F78" s="27" t="s">
        <v>8</v>
      </c>
      <c r="G78" s="6"/>
      <c r="H78" s="503"/>
      <c r="I78" s="503"/>
    </row>
    <row r="79" spans="1:9" ht="24.6">
      <c r="A79" s="462" t="s">
        <v>89</v>
      </c>
      <c r="B79" s="463" t="s">
        <v>1017</v>
      </c>
      <c r="C79" s="464">
        <f>IFERROR(VLOOKUP($A79,'งบทดลอง รพ.'!$A$2:$C$501,3,0),0)</f>
        <v>0</v>
      </c>
      <c r="D79" s="6"/>
      <c r="E79" s="27" t="s">
        <v>903</v>
      </c>
      <c r="F79" s="27" t="s">
        <v>8</v>
      </c>
      <c r="G79" s="6"/>
      <c r="H79" s="503"/>
      <c r="I79" s="503"/>
    </row>
    <row r="80" spans="1:9" ht="24.6">
      <c r="A80" s="462" t="s">
        <v>90</v>
      </c>
      <c r="B80" s="463" t="s">
        <v>1018</v>
      </c>
      <c r="C80" s="464">
        <f>IFERROR(VLOOKUP($A80,'งบทดลอง รพ.'!$A$2:$C$501,3,0),0)</f>
        <v>0</v>
      </c>
      <c r="D80" s="6"/>
      <c r="E80" s="27" t="s">
        <v>905</v>
      </c>
      <c r="F80" s="27" t="s">
        <v>8</v>
      </c>
      <c r="G80" s="6"/>
      <c r="H80" s="503"/>
      <c r="I80" s="503"/>
    </row>
    <row r="81" spans="1:9" ht="24.6">
      <c r="A81" s="462" t="s">
        <v>91</v>
      </c>
      <c r="B81" s="463" t="s">
        <v>1019</v>
      </c>
      <c r="C81" s="464">
        <f>IFERROR(VLOOKUP($A81,'งบทดลอง รพ.'!$A$2:$C$501,3,0),0)</f>
        <v>0</v>
      </c>
      <c r="D81" s="6"/>
      <c r="E81" s="27" t="s">
        <v>903</v>
      </c>
      <c r="F81" s="27" t="s">
        <v>8</v>
      </c>
      <c r="G81" s="6"/>
      <c r="H81" s="503"/>
      <c r="I81" s="503"/>
    </row>
    <row r="82" spans="1:9" ht="24.6">
      <c r="A82" s="462" t="s">
        <v>92</v>
      </c>
      <c r="B82" s="463" t="s">
        <v>1020</v>
      </c>
      <c r="C82" s="464">
        <f>IFERROR(VLOOKUP($A82,'งบทดลอง รพ.'!$A$2:$C$501,3,0),0)</f>
        <v>0</v>
      </c>
      <c r="D82" s="6"/>
      <c r="E82" s="27" t="s">
        <v>905</v>
      </c>
      <c r="F82" s="27" t="s">
        <v>8</v>
      </c>
      <c r="G82" s="6"/>
      <c r="H82" s="503"/>
      <c r="I82" s="503"/>
    </row>
    <row r="83" spans="1:9" ht="24.6">
      <c r="A83" s="462" t="s">
        <v>93</v>
      </c>
      <c r="B83" s="463" t="s">
        <v>94</v>
      </c>
      <c r="C83" s="464">
        <f>IFERROR(VLOOKUP($A83,'งบทดลอง รพ.'!$A$2:$C$501,3,0),0)</f>
        <v>0</v>
      </c>
      <c r="D83" s="6"/>
      <c r="E83" s="27" t="s">
        <v>907</v>
      </c>
      <c r="F83" s="27" t="s">
        <v>8</v>
      </c>
      <c r="G83" s="6"/>
      <c r="H83" s="503"/>
      <c r="I83" s="503"/>
    </row>
    <row r="84" spans="1:9" ht="24.6">
      <c r="A84" s="462" t="s">
        <v>95</v>
      </c>
      <c r="B84" s="463" t="s">
        <v>96</v>
      </c>
      <c r="C84" s="464">
        <f>IFERROR(VLOOKUP($A84,'งบทดลอง รพ.'!$A$2:$C$501,3,0),0)</f>
        <v>0</v>
      </c>
      <c r="D84" s="6"/>
      <c r="E84" s="27" t="s">
        <v>905</v>
      </c>
      <c r="F84" s="27" t="s">
        <v>8</v>
      </c>
      <c r="G84" s="6"/>
      <c r="H84" s="503"/>
      <c r="I84" s="503"/>
    </row>
    <row r="85" spans="1:9" ht="24.6">
      <c r="A85" s="462" t="s">
        <v>97</v>
      </c>
      <c r="B85" s="463" t="s">
        <v>1021</v>
      </c>
      <c r="C85" s="464">
        <f>IFERROR(VLOOKUP($A85,'งบทดลอง รพ.'!$A$2:$C$501,3,0),0)</f>
        <v>0</v>
      </c>
      <c r="D85" s="6"/>
      <c r="E85" s="27" t="s">
        <v>903</v>
      </c>
      <c r="F85" s="27" t="s">
        <v>8</v>
      </c>
      <c r="G85" s="6"/>
      <c r="H85" s="503"/>
      <c r="I85" s="503"/>
    </row>
    <row r="86" spans="1:9" ht="24.6">
      <c r="A86" s="462" t="s">
        <v>98</v>
      </c>
      <c r="B86" s="463" t="s">
        <v>1022</v>
      </c>
      <c r="C86" s="464">
        <f>IFERROR(VLOOKUP($A86,'งบทดลอง รพ.'!$A$2:$C$501,3,0),0)</f>
        <v>0</v>
      </c>
      <c r="D86" s="6"/>
      <c r="E86" s="27" t="s">
        <v>905</v>
      </c>
      <c r="F86" s="27" t="s">
        <v>8</v>
      </c>
      <c r="G86" s="6"/>
      <c r="H86" s="503"/>
      <c r="I86" s="503"/>
    </row>
    <row r="87" spans="1:9" ht="24.6">
      <c r="A87" s="462" t="s">
        <v>99</v>
      </c>
      <c r="B87" s="463" t="s">
        <v>1023</v>
      </c>
      <c r="C87" s="464">
        <f>IFERROR(VLOOKUP($A87,'งบทดลอง รพ.'!$A$2:$C$501,3,0),0)</f>
        <v>0</v>
      </c>
      <c r="D87" s="6"/>
      <c r="E87" s="27" t="s">
        <v>902</v>
      </c>
      <c r="F87" s="27" t="s">
        <v>8</v>
      </c>
      <c r="G87" s="6"/>
      <c r="H87" s="503"/>
      <c r="I87" s="503"/>
    </row>
    <row r="88" spans="1:9" ht="24.6">
      <c r="A88" s="462" t="s">
        <v>100</v>
      </c>
      <c r="B88" s="463" t="s">
        <v>1024</v>
      </c>
      <c r="C88" s="464">
        <f>IFERROR(VLOOKUP($A88,'งบทดลอง รพ.'!$A$2:$C$501,3,0),0)</f>
        <v>0</v>
      </c>
      <c r="D88" s="6"/>
      <c r="E88" s="27" t="s">
        <v>902</v>
      </c>
      <c r="F88" s="27" t="s">
        <v>8</v>
      </c>
      <c r="G88" s="6"/>
      <c r="H88" s="503"/>
      <c r="I88" s="503"/>
    </row>
    <row r="89" spans="1:9" ht="24.6">
      <c r="A89" s="462" t="s">
        <v>101</v>
      </c>
      <c r="B89" s="463" t="s">
        <v>1025</v>
      </c>
      <c r="C89" s="464">
        <f>IFERROR(VLOOKUP($A89,'งบทดลอง รพ.'!$A$2:$C$501,3,0),0)</f>
        <v>0</v>
      </c>
      <c r="D89" s="6"/>
      <c r="E89" s="27" t="s">
        <v>902</v>
      </c>
      <c r="F89" s="27" t="s">
        <v>8</v>
      </c>
      <c r="G89" s="6"/>
      <c r="H89" s="503"/>
      <c r="I89" s="503"/>
    </row>
    <row r="90" spans="1:9" ht="24.6">
      <c r="A90" s="462" t="s">
        <v>102</v>
      </c>
      <c r="B90" s="463" t="s">
        <v>1026</v>
      </c>
      <c r="C90" s="464">
        <f>IFERROR(VLOOKUP($A90,'งบทดลอง รพ.'!$A$2:$C$501,3,0),0)</f>
        <v>0</v>
      </c>
      <c r="D90" s="6"/>
      <c r="E90" s="27" t="s">
        <v>902</v>
      </c>
      <c r="F90" s="27" t="s">
        <v>8</v>
      </c>
      <c r="G90" s="6"/>
      <c r="H90" s="503"/>
      <c r="I90" s="503"/>
    </row>
    <row r="91" spans="1:9" ht="24.6">
      <c r="A91" s="462" t="s">
        <v>765</v>
      </c>
      <c r="B91" s="463" t="s">
        <v>103</v>
      </c>
      <c r="C91" s="464">
        <f>IFERROR(VLOOKUP($A91,'งบทดลอง รพ.'!$A$2:$C$501,3,0),0)</f>
        <v>0</v>
      </c>
      <c r="D91" s="6"/>
      <c r="E91" s="27" t="s">
        <v>907</v>
      </c>
      <c r="F91" s="27" t="s">
        <v>8</v>
      </c>
      <c r="G91" s="6"/>
      <c r="H91" s="503"/>
      <c r="I91" s="503"/>
    </row>
    <row r="92" spans="1:9" ht="24.6">
      <c r="A92" s="462" t="s">
        <v>766</v>
      </c>
      <c r="B92" s="463" t="s">
        <v>104</v>
      </c>
      <c r="C92" s="464">
        <f>IFERROR(VLOOKUP($A92,'งบทดลอง รพ.'!$A$2:$C$501,3,0),0)</f>
        <v>0</v>
      </c>
      <c r="D92" s="6"/>
      <c r="E92" s="27" t="s">
        <v>907</v>
      </c>
      <c r="F92" s="27" t="s">
        <v>8</v>
      </c>
      <c r="G92" s="6"/>
      <c r="H92" s="503"/>
      <c r="I92" s="503"/>
    </row>
    <row r="93" spans="1:9" ht="24.6">
      <c r="A93" s="462" t="s">
        <v>1229</v>
      </c>
      <c r="B93" s="463" t="s">
        <v>1230</v>
      </c>
      <c r="C93" s="464">
        <f>IFERROR(VLOOKUP($A93,'งบทดลอง รพ.'!$A$2:$C$501,3,0),0)</f>
        <v>0</v>
      </c>
      <c r="D93" s="6"/>
      <c r="E93" s="27" t="s">
        <v>909</v>
      </c>
      <c r="F93" s="27" t="s">
        <v>10</v>
      </c>
      <c r="G93" s="6"/>
      <c r="H93" s="503"/>
      <c r="I93" s="503"/>
    </row>
    <row r="94" spans="1:9" ht="24.6">
      <c r="A94" s="462" t="s">
        <v>105</v>
      </c>
      <c r="B94" s="463" t="s">
        <v>1027</v>
      </c>
      <c r="C94" s="464">
        <f>IFERROR(VLOOKUP($A94,'งบทดลอง รพ.'!$A$2:$C$501,3,0),0)</f>
        <v>0</v>
      </c>
      <c r="D94" s="6"/>
      <c r="E94" s="27" t="s">
        <v>910</v>
      </c>
      <c r="F94" s="27" t="s">
        <v>10</v>
      </c>
      <c r="G94" s="6"/>
      <c r="H94" s="503"/>
      <c r="I94" s="503"/>
    </row>
    <row r="95" spans="1:9" ht="24.6">
      <c r="A95" s="462" t="s">
        <v>106</v>
      </c>
      <c r="B95" s="463" t="s">
        <v>1028</v>
      </c>
      <c r="C95" s="464">
        <f>IFERROR(VLOOKUP($A95,'งบทดลอง รพ.'!$A$2:$C$501,3,0),0)</f>
        <v>0</v>
      </c>
      <c r="D95" s="6"/>
      <c r="E95" s="27" t="s">
        <v>912</v>
      </c>
      <c r="F95" s="27" t="s">
        <v>10</v>
      </c>
      <c r="G95" s="6"/>
      <c r="H95" s="503"/>
      <c r="I95" s="503"/>
    </row>
    <row r="96" spans="1:9" ht="24.6">
      <c r="A96" s="462" t="s">
        <v>107</v>
      </c>
      <c r="B96" s="463" t="s">
        <v>1029</v>
      </c>
      <c r="C96" s="464">
        <f>IFERROR(VLOOKUP($A96,'งบทดลอง รพ.'!$A$2:$C$501,3,0),0)</f>
        <v>0</v>
      </c>
      <c r="D96" s="6"/>
      <c r="E96" s="27" t="s">
        <v>909</v>
      </c>
      <c r="F96" s="27" t="s">
        <v>10</v>
      </c>
      <c r="G96" s="6"/>
      <c r="H96" s="503"/>
      <c r="I96" s="503"/>
    </row>
    <row r="97" spans="1:9" ht="24.6">
      <c r="A97" s="462" t="s">
        <v>108</v>
      </c>
      <c r="B97" s="463" t="s">
        <v>1030</v>
      </c>
      <c r="C97" s="464">
        <f>IFERROR(VLOOKUP($A97,'งบทดลอง รพ.'!$A$2:$C$501,3,0),0)</f>
        <v>0</v>
      </c>
      <c r="D97" s="6"/>
      <c r="E97" s="27" t="s">
        <v>909</v>
      </c>
      <c r="F97" s="27" t="s">
        <v>10</v>
      </c>
      <c r="G97" s="6"/>
      <c r="H97" s="503"/>
      <c r="I97" s="503"/>
    </row>
    <row r="98" spans="1:9" ht="24.6">
      <c r="A98" s="462" t="s">
        <v>109</v>
      </c>
      <c r="B98" s="463" t="s">
        <v>1031</v>
      </c>
      <c r="C98" s="464">
        <f>IFERROR(VLOOKUP($A98,'งบทดลอง รพ.'!$A$2:$C$501,3,0),0)</f>
        <v>0</v>
      </c>
      <c r="D98" s="6"/>
      <c r="E98" s="27" t="s">
        <v>910</v>
      </c>
      <c r="F98" s="27" t="s">
        <v>10</v>
      </c>
      <c r="G98" s="6"/>
      <c r="H98" s="503"/>
      <c r="I98" s="503"/>
    </row>
    <row r="99" spans="1:9" ht="24.6">
      <c r="A99" s="462" t="s">
        <v>110</v>
      </c>
      <c r="B99" s="463" t="s">
        <v>1032</v>
      </c>
      <c r="C99" s="464">
        <f>IFERROR(VLOOKUP($A99,'งบทดลอง รพ.'!$A$2:$C$501,3,0),0)</f>
        <v>0</v>
      </c>
      <c r="D99" s="6"/>
      <c r="E99" s="27" t="s">
        <v>909</v>
      </c>
      <c r="F99" s="27" t="s">
        <v>10</v>
      </c>
      <c r="G99" s="6"/>
      <c r="H99" s="503"/>
      <c r="I99" s="503"/>
    </row>
    <row r="100" spans="1:9" ht="24.6">
      <c r="A100" s="462" t="s">
        <v>111</v>
      </c>
      <c r="B100" s="463" t="s">
        <v>1033</v>
      </c>
      <c r="C100" s="464">
        <f>IFERROR(VLOOKUP($A100,'งบทดลอง รพ.'!$A$2:$C$501,3,0),0)</f>
        <v>0</v>
      </c>
      <c r="D100" s="6"/>
      <c r="E100" s="27" t="s">
        <v>909</v>
      </c>
      <c r="F100" s="27" t="s">
        <v>10</v>
      </c>
      <c r="G100" s="6"/>
      <c r="H100" s="503"/>
      <c r="I100" s="503"/>
    </row>
    <row r="101" spans="1:9" ht="24.6">
      <c r="A101" s="462" t="s">
        <v>767</v>
      </c>
      <c r="B101" s="463" t="s">
        <v>768</v>
      </c>
      <c r="C101" s="464">
        <f>IFERROR(VLOOKUP($A101,'งบทดลอง รพ.'!$A$2:$C$501,3,0),0)</f>
        <v>0</v>
      </c>
      <c r="D101" s="6"/>
      <c r="E101" s="27" t="s">
        <v>910</v>
      </c>
      <c r="F101" s="27" t="s">
        <v>10</v>
      </c>
      <c r="G101" s="6"/>
      <c r="H101" s="503"/>
      <c r="I101" s="503"/>
    </row>
    <row r="102" spans="1:9" ht="24.6">
      <c r="A102" s="462" t="s">
        <v>769</v>
      </c>
      <c r="B102" s="463" t="s">
        <v>770</v>
      </c>
      <c r="C102" s="464">
        <f>IFERROR(VLOOKUP($A102,'งบทดลอง รพ.'!$A$2:$C$501,3,0),0)</f>
        <v>0</v>
      </c>
      <c r="D102" s="6"/>
      <c r="E102" s="27" t="s">
        <v>912</v>
      </c>
      <c r="F102" s="27" t="s">
        <v>10</v>
      </c>
      <c r="G102" s="6"/>
      <c r="H102" s="503"/>
      <c r="I102" s="503"/>
    </row>
    <row r="103" spans="1:9" ht="24.6">
      <c r="A103" s="462" t="s">
        <v>771</v>
      </c>
      <c r="B103" s="463" t="s">
        <v>772</v>
      </c>
      <c r="C103" s="464">
        <f>IFERROR(VLOOKUP($A103,'งบทดลอง รพ.'!$A$2:$C$501,3,0),0)</f>
        <v>0</v>
      </c>
      <c r="D103" s="6"/>
      <c r="E103" s="27" t="s">
        <v>912</v>
      </c>
      <c r="F103" s="27" t="s">
        <v>10</v>
      </c>
      <c r="G103" s="6"/>
      <c r="H103" s="503"/>
      <c r="I103" s="503"/>
    </row>
    <row r="104" spans="1:9" ht="24.6">
      <c r="A104" s="462" t="s">
        <v>773</v>
      </c>
      <c r="B104" s="463" t="s">
        <v>774</v>
      </c>
      <c r="C104" s="464">
        <f>IFERROR(VLOOKUP($A104,'งบทดลอง รพ.'!$A$2:$C$501,3,0),0)</f>
        <v>0</v>
      </c>
      <c r="D104" s="6"/>
      <c r="E104" s="27" t="s">
        <v>909</v>
      </c>
      <c r="F104" s="27" t="s">
        <v>10</v>
      </c>
      <c r="G104" s="6"/>
      <c r="H104" s="503"/>
      <c r="I104" s="503"/>
    </row>
    <row r="105" spans="1:9" ht="24.6">
      <c r="A105" s="462" t="s">
        <v>775</v>
      </c>
      <c r="B105" s="463" t="s">
        <v>776</v>
      </c>
      <c r="C105" s="464">
        <f>IFERROR(VLOOKUP($A105,'งบทดลอง รพ.'!$A$2:$C$501,3,0),0)</f>
        <v>0</v>
      </c>
      <c r="D105" s="6"/>
      <c r="E105" s="27" t="s">
        <v>914</v>
      </c>
      <c r="F105" s="27" t="s">
        <v>10</v>
      </c>
      <c r="G105" s="6"/>
      <c r="H105" s="503"/>
      <c r="I105" s="503"/>
    </row>
    <row r="106" spans="1:9" ht="24.6">
      <c r="A106" s="462" t="s">
        <v>777</v>
      </c>
      <c r="B106" s="463" t="s">
        <v>112</v>
      </c>
      <c r="C106" s="464">
        <f>IFERROR(VLOOKUP($A106,'งบทดลอง รพ.'!$A$2:$C$501,3,0),0)</f>
        <v>0</v>
      </c>
      <c r="D106" s="6"/>
      <c r="E106" s="27" t="s">
        <v>914</v>
      </c>
      <c r="F106" s="27" t="s">
        <v>10</v>
      </c>
      <c r="G106" s="6"/>
      <c r="H106" s="503"/>
      <c r="I106" s="503"/>
    </row>
    <row r="107" spans="1:9" ht="24.6">
      <c r="A107" s="462" t="s">
        <v>778</v>
      </c>
      <c r="B107" s="463" t="s">
        <v>779</v>
      </c>
      <c r="C107" s="464">
        <f>IFERROR(VLOOKUP($A107,'งบทดลอง รพ.'!$A$2:$C$501,3,0),0)</f>
        <v>0</v>
      </c>
      <c r="D107" s="6"/>
      <c r="E107" s="27" t="s">
        <v>914</v>
      </c>
      <c r="F107" s="27" t="s">
        <v>10</v>
      </c>
      <c r="G107" s="6"/>
      <c r="H107" s="503"/>
      <c r="I107" s="503"/>
    </row>
    <row r="108" spans="1:9" ht="24.6">
      <c r="A108" s="462" t="s">
        <v>1209</v>
      </c>
      <c r="B108" s="463" t="s">
        <v>1214</v>
      </c>
      <c r="C108" s="464">
        <f>IFERROR(VLOOKUP($A108,'งบทดลอง รพ.'!$A$2:$C$501,3,0),0)</f>
        <v>0</v>
      </c>
      <c r="D108" s="6"/>
      <c r="E108" s="27" t="s">
        <v>909</v>
      </c>
      <c r="F108" s="27" t="s">
        <v>10</v>
      </c>
      <c r="G108" s="6"/>
      <c r="H108" s="503"/>
      <c r="I108" s="503"/>
    </row>
    <row r="109" spans="1:9" ht="24.6">
      <c r="A109" s="462" t="s">
        <v>128</v>
      </c>
      <c r="B109" s="463" t="s">
        <v>1034</v>
      </c>
      <c r="C109" s="464">
        <f>IFERROR(VLOOKUP($A109,'งบทดลอง รพ.'!$A$2:$C$501,3,0),0)</f>
        <v>0</v>
      </c>
      <c r="D109" s="6"/>
      <c r="E109" s="27" t="s">
        <v>918</v>
      </c>
      <c r="F109" s="27" t="s">
        <v>12</v>
      </c>
      <c r="G109" s="6"/>
      <c r="H109" s="503"/>
      <c r="I109" s="503"/>
    </row>
    <row r="110" spans="1:9" ht="24.6">
      <c r="A110" s="462" t="s">
        <v>129</v>
      </c>
      <c r="B110" s="463" t="s">
        <v>1035</v>
      </c>
      <c r="C110" s="464">
        <f>IFERROR(VLOOKUP($A110,'งบทดลอง รพ.'!$A$2:$C$501,3,0),0)</f>
        <v>0</v>
      </c>
      <c r="D110" s="6"/>
      <c r="E110" s="27" t="s">
        <v>918</v>
      </c>
      <c r="F110" s="27" t="s">
        <v>12</v>
      </c>
      <c r="G110" s="6"/>
      <c r="H110" s="503"/>
      <c r="I110" s="503"/>
    </row>
    <row r="111" spans="1:9" ht="24.6">
      <c r="A111" s="462" t="s">
        <v>130</v>
      </c>
      <c r="B111" s="463" t="s">
        <v>1036</v>
      </c>
      <c r="C111" s="464">
        <f>IFERROR(VLOOKUP($A111,'งบทดลอง รพ.'!$A$2:$C$501,3,0),0)</f>
        <v>0</v>
      </c>
      <c r="D111" s="6"/>
      <c r="E111" s="27" t="s">
        <v>918</v>
      </c>
      <c r="F111" s="27" t="s">
        <v>12</v>
      </c>
      <c r="G111" s="6"/>
      <c r="H111" s="503"/>
      <c r="I111" s="503"/>
    </row>
    <row r="112" spans="1:9" ht="24.6">
      <c r="A112" s="462" t="s">
        <v>131</v>
      </c>
      <c r="B112" s="463" t="s">
        <v>132</v>
      </c>
      <c r="C112" s="464">
        <f>IFERROR(VLOOKUP($A112,'งบทดลอง รพ.'!$A$2:$C$501,3,0),0)</f>
        <v>0</v>
      </c>
      <c r="D112" s="6"/>
      <c r="E112" s="27" t="s">
        <v>916</v>
      </c>
      <c r="F112" s="27" t="s">
        <v>12</v>
      </c>
      <c r="G112" s="6"/>
      <c r="H112" s="503"/>
      <c r="I112" s="503"/>
    </row>
    <row r="113" spans="1:9" ht="24.6">
      <c r="A113" s="462" t="s">
        <v>133</v>
      </c>
      <c r="B113" s="463" t="s">
        <v>134</v>
      </c>
      <c r="C113" s="464">
        <f>IFERROR(VLOOKUP($A113,'งบทดลอง รพ.'!$A$2:$C$501,3,0),0)</f>
        <v>0</v>
      </c>
      <c r="D113" s="6"/>
      <c r="E113" s="27" t="s">
        <v>916</v>
      </c>
      <c r="F113" s="27" t="s">
        <v>12</v>
      </c>
      <c r="G113" s="6"/>
      <c r="H113" s="503"/>
      <c r="I113" s="503"/>
    </row>
    <row r="114" spans="1:9" ht="24.6">
      <c r="A114" s="462" t="s">
        <v>780</v>
      </c>
      <c r="B114" s="463" t="s">
        <v>781</v>
      </c>
      <c r="C114" s="464">
        <f>IFERROR(VLOOKUP($A114,'งบทดลอง รพ.'!$A$2:$C$501,3,0),0)</f>
        <v>0</v>
      </c>
      <c r="D114" s="6"/>
      <c r="E114" s="27" t="s">
        <v>918</v>
      </c>
      <c r="F114" s="27" t="s">
        <v>12</v>
      </c>
      <c r="G114" s="6"/>
      <c r="H114" s="503"/>
      <c r="I114" s="503"/>
    </row>
    <row r="115" spans="1:9" ht="24.6">
      <c r="A115" s="462" t="s">
        <v>782</v>
      </c>
      <c r="B115" s="463" t="s">
        <v>783</v>
      </c>
      <c r="C115" s="464">
        <f>IFERROR(VLOOKUP($A115,'งบทดลอง รพ.'!$A$2:$C$501,3,0),0)</f>
        <v>0</v>
      </c>
      <c r="D115" s="6"/>
      <c r="E115" s="27" t="s">
        <v>920</v>
      </c>
      <c r="F115" s="27" t="s">
        <v>12</v>
      </c>
      <c r="G115" s="6"/>
      <c r="H115" s="503"/>
      <c r="I115" s="503"/>
    </row>
    <row r="116" spans="1:9" ht="24.6">
      <c r="A116" s="462" t="s">
        <v>784</v>
      </c>
      <c r="B116" s="463" t="s">
        <v>785</v>
      </c>
      <c r="C116" s="464">
        <f>IFERROR(VLOOKUP($A116,'งบทดลอง รพ.'!$A$2:$C$501,3,0),0)</f>
        <v>0</v>
      </c>
      <c r="D116" s="6"/>
      <c r="E116" s="27" t="s">
        <v>918</v>
      </c>
      <c r="F116" s="27" t="s">
        <v>12</v>
      </c>
      <c r="G116" s="6"/>
      <c r="H116" s="503"/>
      <c r="I116" s="503"/>
    </row>
    <row r="117" spans="1:9" ht="24.6">
      <c r="A117" s="462" t="s">
        <v>786</v>
      </c>
      <c r="B117" s="463" t="s">
        <v>787</v>
      </c>
      <c r="C117" s="464">
        <f>IFERROR(VLOOKUP($A117,'งบทดลอง รพ.'!$A$2:$C$501,3,0),0)</f>
        <v>0</v>
      </c>
      <c r="D117" s="6"/>
      <c r="E117" s="27" t="s">
        <v>916</v>
      </c>
      <c r="F117" s="27" t="s">
        <v>12</v>
      </c>
      <c r="G117" s="6"/>
      <c r="H117" s="503"/>
      <c r="I117" s="503"/>
    </row>
    <row r="118" spans="1:9" ht="24.6">
      <c r="A118" s="462" t="s">
        <v>157</v>
      </c>
      <c r="B118" s="463" t="s">
        <v>158</v>
      </c>
      <c r="C118" s="464">
        <f>IFERROR(VLOOKUP($A118,'งบทดลอง รพ.'!$A$2:$C$501,3,0),0)</f>
        <v>0</v>
      </c>
      <c r="D118" s="6"/>
      <c r="E118" s="27" t="s">
        <v>923</v>
      </c>
      <c r="F118" s="27" t="s">
        <v>16</v>
      </c>
      <c r="G118" s="6"/>
      <c r="H118" s="503"/>
      <c r="I118" s="503"/>
    </row>
    <row r="119" spans="1:9" ht="24.6">
      <c r="A119" s="462" t="s">
        <v>159</v>
      </c>
      <c r="B119" s="463" t="s">
        <v>1037</v>
      </c>
      <c r="C119" s="464">
        <f>IFERROR(VLOOKUP($A119,'งบทดลอง รพ.'!$A$2:$C$501,3,0),0)</f>
        <v>0</v>
      </c>
      <c r="D119" s="6"/>
      <c r="E119" s="27" t="s">
        <v>923</v>
      </c>
      <c r="F119" s="27" t="s">
        <v>16</v>
      </c>
      <c r="G119" s="6"/>
      <c r="H119" s="503"/>
      <c r="I119" s="503"/>
    </row>
    <row r="120" spans="1:9" ht="24.6">
      <c r="A120" s="462" t="s">
        <v>160</v>
      </c>
      <c r="B120" s="463" t="s">
        <v>1038</v>
      </c>
      <c r="C120" s="464">
        <f>IFERROR(VLOOKUP($A120,'งบทดลอง รพ.'!$A$2:$C$501,3,0),0)</f>
        <v>0</v>
      </c>
      <c r="D120" s="6"/>
      <c r="E120" s="27" t="s">
        <v>923</v>
      </c>
      <c r="F120" s="27" t="s">
        <v>16</v>
      </c>
      <c r="G120" s="6"/>
      <c r="H120" s="503"/>
      <c r="I120" s="503"/>
    </row>
    <row r="121" spans="1:9" ht="24.6">
      <c r="A121" s="462" t="s">
        <v>161</v>
      </c>
      <c r="B121" s="463" t="s">
        <v>162</v>
      </c>
      <c r="C121" s="464">
        <f>IFERROR(VLOOKUP($A121,'งบทดลอง รพ.'!$A$2:$C$501,3,0),0)</f>
        <v>0</v>
      </c>
      <c r="D121" s="6"/>
      <c r="E121" s="27" t="s">
        <v>923</v>
      </c>
      <c r="F121" s="27" t="s">
        <v>16</v>
      </c>
      <c r="G121" s="6"/>
      <c r="H121" s="503"/>
      <c r="I121" s="503"/>
    </row>
    <row r="122" spans="1:9" ht="24.6">
      <c r="A122" s="462" t="s">
        <v>163</v>
      </c>
      <c r="B122" s="463" t="s">
        <v>164</v>
      </c>
      <c r="C122" s="464">
        <f>IFERROR(VLOOKUP($A122,'งบทดลอง รพ.'!$A$2:$C$501,3,0),0)</f>
        <v>0</v>
      </c>
      <c r="D122" s="6"/>
      <c r="E122" s="27" t="s">
        <v>923</v>
      </c>
      <c r="F122" s="27" t="s">
        <v>16</v>
      </c>
      <c r="G122" s="6"/>
      <c r="H122" s="503"/>
      <c r="I122" s="503"/>
    </row>
    <row r="123" spans="1:9" ht="24.6">
      <c r="A123" s="462" t="s">
        <v>165</v>
      </c>
      <c r="B123" s="463" t="s">
        <v>166</v>
      </c>
      <c r="C123" s="464">
        <f>IFERROR(VLOOKUP($A123,'งบทดลอง รพ.'!$A$2:$C$501,3,0),0)</f>
        <v>0</v>
      </c>
      <c r="D123" s="6"/>
      <c r="E123" s="27" t="s">
        <v>924</v>
      </c>
      <c r="F123" s="27" t="s">
        <v>18</v>
      </c>
      <c r="G123" s="6"/>
      <c r="H123" s="503"/>
      <c r="I123" s="503"/>
    </row>
    <row r="124" spans="1:9" ht="24.6">
      <c r="A124" s="462" t="s">
        <v>167</v>
      </c>
      <c r="B124" s="463" t="s">
        <v>168</v>
      </c>
      <c r="C124" s="464">
        <f>IFERROR(VLOOKUP($A124,'งบทดลอง รพ.'!$A$2:$C$501,3,0),0)</f>
        <v>0</v>
      </c>
      <c r="D124" s="6"/>
      <c r="E124" s="27" t="s">
        <v>924</v>
      </c>
      <c r="F124" s="27" t="s">
        <v>18</v>
      </c>
      <c r="G124" s="6"/>
      <c r="H124" s="503"/>
      <c r="I124" s="503"/>
    </row>
    <row r="125" spans="1:9" ht="24.6">
      <c r="A125" s="462" t="s">
        <v>169</v>
      </c>
      <c r="B125" s="463" t="s">
        <v>1039</v>
      </c>
      <c r="C125" s="464">
        <f>IFERROR(VLOOKUP($A125,'งบทดลอง รพ.'!$A$2:$C$501,3,0),0)</f>
        <v>0</v>
      </c>
      <c r="D125" s="6"/>
      <c r="E125" s="27" t="s">
        <v>923</v>
      </c>
      <c r="F125" s="27" t="s">
        <v>16</v>
      </c>
      <c r="G125" s="6"/>
      <c r="H125" s="503"/>
      <c r="I125" s="503"/>
    </row>
    <row r="126" spans="1:9" ht="24.6">
      <c r="A126" s="462" t="s">
        <v>788</v>
      </c>
      <c r="B126" s="463" t="s">
        <v>789</v>
      </c>
      <c r="C126" s="464">
        <f>IFERROR(VLOOKUP($A126,'งบทดลอง รพ.'!$A$2:$C$501,3,0),0)</f>
        <v>0</v>
      </c>
      <c r="D126" s="6"/>
      <c r="E126" s="27" t="s">
        <v>923</v>
      </c>
      <c r="F126" s="27" t="s">
        <v>16</v>
      </c>
      <c r="G126" s="6"/>
      <c r="H126" s="503"/>
      <c r="I126" s="503"/>
    </row>
    <row r="127" spans="1:9" ht="24.6">
      <c r="A127" s="462" t="s">
        <v>790</v>
      </c>
      <c r="B127" s="463" t="s">
        <v>791</v>
      </c>
      <c r="C127" s="464">
        <f>IFERROR(VLOOKUP($A127,'งบทดลอง รพ.'!$A$2:$C$501,3,0),0)</f>
        <v>0</v>
      </c>
      <c r="D127" s="6"/>
      <c r="E127" s="27" t="s">
        <v>923</v>
      </c>
      <c r="F127" s="27" t="s">
        <v>1231</v>
      </c>
      <c r="G127" s="6"/>
      <c r="H127" s="503"/>
      <c r="I127" s="503"/>
    </row>
    <row r="128" spans="1:9" ht="24.6">
      <c r="A128" s="462" t="s">
        <v>170</v>
      </c>
      <c r="B128" s="463" t="s">
        <v>1040</v>
      </c>
      <c r="C128" s="464">
        <f>IFERROR(VLOOKUP($A128,'งบทดลอง รพ.'!$A$2:$C$501,3,0),0)</f>
        <v>0</v>
      </c>
      <c r="D128" s="6"/>
      <c r="E128" s="27" t="s">
        <v>923</v>
      </c>
      <c r="F128" s="27" t="s">
        <v>16</v>
      </c>
      <c r="G128" s="6"/>
      <c r="H128" s="503"/>
      <c r="I128" s="503"/>
    </row>
    <row r="129" spans="1:9" ht="24.6">
      <c r="A129" s="462" t="s">
        <v>171</v>
      </c>
      <c r="B129" s="463" t="s">
        <v>172</v>
      </c>
      <c r="C129" s="464">
        <f>IFERROR(VLOOKUP($A129,'งบทดลอง รพ.'!$A$2:$C$501,3,0),0)</f>
        <v>0</v>
      </c>
      <c r="D129" s="6"/>
      <c r="E129" s="27" t="s">
        <v>923</v>
      </c>
      <c r="F129" s="27" t="s">
        <v>16</v>
      </c>
      <c r="G129" s="6"/>
      <c r="H129" s="503"/>
      <c r="I129" s="503"/>
    </row>
    <row r="130" spans="1:9" ht="24.6">
      <c r="A130" s="462" t="s">
        <v>173</v>
      </c>
      <c r="B130" s="463" t="s">
        <v>174</v>
      </c>
      <c r="C130" s="464">
        <f>IFERROR(VLOOKUP($A130,'งบทดลอง รพ.'!$A$2:$C$501,3,0),0)</f>
        <v>0</v>
      </c>
      <c r="D130" s="6"/>
      <c r="E130" s="27" t="s">
        <v>923</v>
      </c>
      <c r="F130" s="27" t="s">
        <v>16</v>
      </c>
      <c r="G130" s="6"/>
      <c r="H130" s="503"/>
      <c r="I130" s="503"/>
    </row>
    <row r="131" spans="1:9" ht="24.6">
      <c r="A131" s="462" t="s">
        <v>792</v>
      </c>
      <c r="B131" s="463" t="s">
        <v>793</v>
      </c>
      <c r="C131" s="464">
        <f>IFERROR(VLOOKUP($A131,'งบทดลอง รพ.'!$A$2:$C$501,3,0),0)</f>
        <v>0</v>
      </c>
      <c r="D131" s="6"/>
      <c r="E131" s="27" t="s">
        <v>923</v>
      </c>
      <c r="F131" s="27" t="s">
        <v>16</v>
      </c>
      <c r="G131" s="6"/>
      <c r="H131" s="503"/>
      <c r="I131" s="503"/>
    </row>
    <row r="132" spans="1:9" ht="24.6">
      <c r="A132" s="465" t="s">
        <v>139</v>
      </c>
      <c r="B132" s="466" t="s">
        <v>1041</v>
      </c>
      <c r="C132" s="464">
        <f>IFERROR(VLOOKUP($A132,'งบทดลอง รพ.'!$A$2:$C$501,3,0),0)</f>
        <v>0</v>
      </c>
      <c r="D132" s="6"/>
      <c r="E132" s="27" t="s">
        <v>922</v>
      </c>
      <c r="F132" s="27" t="s">
        <v>14</v>
      </c>
      <c r="G132" s="6"/>
      <c r="H132" s="503"/>
      <c r="I132" s="503"/>
    </row>
    <row r="133" spans="1:9" ht="24.6">
      <c r="A133" s="465" t="s">
        <v>212</v>
      </c>
      <c r="B133" s="466" t="s">
        <v>1042</v>
      </c>
      <c r="C133" s="464">
        <f>IFERROR(VLOOKUP($A133,'งบทดลอง รพ.'!$A$2:$C$501,3,0),0)</f>
        <v>0</v>
      </c>
      <c r="D133" s="6"/>
      <c r="E133" s="27" t="s">
        <v>925</v>
      </c>
      <c r="F133" s="27" t="s">
        <v>18</v>
      </c>
      <c r="G133" s="6"/>
      <c r="H133" s="503"/>
      <c r="I133" s="503"/>
    </row>
    <row r="134" spans="1:9" ht="24.6">
      <c r="A134" s="462" t="s">
        <v>175</v>
      </c>
      <c r="B134" s="463" t="s">
        <v>1043</v>
      </c>
      <c r="C134" s="464">
        <f>IFERROR(VLOOKUP($A134,'งบทดลอง รพ.'!$A$2:$C$501,3,0),0)</f>
        <v>0</v>
      </c>
      <c r="D134" s="6"/>
      <c r="E134" s="27" t="s">
        <v>923</v>
      </c>
      <c r="F134" s="27" t="s">
        <v>16</v>
      </c>
      <c r="G134" s="6"/>
      <c r="H134" s="503"/>
      <c r="I134" s="503"/>
    </row>
    <row r="135" spans="1:9" ht="24.6">
      <c r="A135" s="462" t="s">
        <v>176</v>
      </c>
      <c r="B135" s="463" t="s">
        <v>1044</v>
      </c>
      <c r="C135" s="464">
        <f>IFERROR(VLOOKUP($A135,'งบทดลอง รพ.'!$A$2:$C$501,3,0),0)</f>
        <v>0</v>
      </c>
      <c r="D135" s="6"/>
      <c r="E135" s="27" t="s">
        <v>923</v>
      </c>
      <c r="F135" s="27" t="s">
        <v>16</v>
      </c>
      <c r="G135" s="6"/>
      <c r="H135" s="503"/>
      <c r="I135" s="503"/>
    </row>
    <row r="136" spans="1:9" ht="24.6">
      <c r="A136" s="462" t="s">
        <v>177</v>
      </c>
      <c r="B136" s="463" t="s">
        <v>1045</v>
      </c>
      <c r="C136" s="464">
        <f>IFERROR(VLOOKUP($A136,'งบทดลอง รพ.'!$A$2:$C$501,3,0),0)</f>
        <v>0</v>
      </c>
      <c r="D136" s="6"/>
      <c r="E136" s="27" t="s">
        <v>923</v>
      </c>
      <c r="F136" s="27" t="s">
        <v>16</v>
      </c>
      <c r="G136" s="6"/>
      <c r="H136" s="503"/>
      <c r="I136" s="503"/>
    </row>
    <row r="137" spans="1:9" ht="24.6">
      <c r="A137" s="462" t="s">
        <v>178</v>
      </c>
      <c r="B137" s="463" t="s">
        <v>1046</v>
      </c>
      <c r="C137" s="464">
        <f>IFERROR(VLOOKUP($A137,'งบทดลอง รพ.'!$A$2:$C$501,3,0),0)</f>
        <v>0</v>
      </c>
      <c r="D137" s="6"/>
      <c r="E137" s="27" t="s">
        <v>923</v>
      </c>
      <c r="F137" s="27" t="s">
        <v>16</v>
      </c>
      <c r="G137" s="6"/>
      <c r="H137" s="503"/>
      <c r="I137" s="503"/>
    </row>
    <row r="138" spans="1:9" ht="24.6">
      <c r="A138" s="462" t="s">
        <v>179</v>
      </c>
      <c r="B138" s="463" t="s">
        <v>1047</v>
      </c>
      <c r="C138" s="464">
        <f>IFERROR(VLOOKUP($A138,'งบทดลอง รพ.'!$A$2:$C$501,3,0),0)</f>
        <v>0</v>
      </c>
      <c r="D138" s="6"/>
      <c r="E138" s="27" t="s">
        <v>923</v>
      </c>
      <c r="F138" s="27" t="s">
        <v>16</v>
      </c>
      <c r="G138" s="6"/>
      <c r="H138" s="503"/>
      <c r="I138" s="503"/>
    </row>
    <row r="139" spans="1:9" ht="24.6">
      <c r="A139" s="462" t="s">
        <v>794</v>
      </c>
      <c r="B139" s="463" t="s">
        <v>795</v>
      </c>
      <c r="C139" s="464">
        <f>IFERROR(VLOOKUP($A139,'งบทดลอง รพ.'!$A$2:$C$501,3,0),0)</f>
        <v>0</v>
      </c>
      <c r="D139" s="6"/>
      <c r="E139" s="27" t="s">
        <v>923</v>
      </c>
      <c r="F139" s="27" t="s">
        <v>1231</v>
      </c>
      <c r="G139" s="6"/>
      <c r="H139" s="503"/>
      <c r="I139" s="503"/>
    </row>
    <row r="140" spans="1:9" ht="24.6">
      <c r="A140" s="462" t="s">
        <v>796</v>
      </c>
      <c r="B140" s="463" t="s">
        <v>797</v>
      </c>
      <c r="C140" s="464">
        <f>IFERROR(VLOOKUP($A140,'งบทดลอง รพ.'!$A$2:$C$501,3,0),0)</f>
        <v>0</v>
      </c>
      <c r="D140" s="6"/>
      <c r="E140" s="27" t="s">
        <v>923</v>
      </c>
      <c r="F140" s="27" t="s">
        <v>1231</v>
      </c>
      <c r="G140" s="6"/>
      <c r="H140" s="503"/>
      <c r="I140" s="503"/>
    </row>
    <row r="141" spans="1:9" ht="24.6">
      <c r="A141" s="462" t="s">
        <v>798</v>
      </c>
      <c r="B141" s="463" t="s">
        <v>799</v>
      </c>
      <c r="C141" s="464">
        <f>IFERROR(VLOOKUP($A141,'งบทดลอง รพ.'!$A$2:$C$501,3,0),0)</f>
        <v>0</v>
      </c>
      <c r="D141" s="6"/>
      <c r="E141" s="27" t="s">
        <v>923</v>
      </c>
      <c r="F141" s="27" t="s">
        <v>1231</v>
      </c>
      <c r="G141" s="6"/>
      <c r="H141" s="503"/>
      <c r="I141" s="503"/>
    </row>
    <row r="142" spans="1:9" ht="24.6">
      <c r="A142" s="462" t="s">
        <v>180</v>
      </c>
      <c r="B142" s="463" t="s">
        <v>1048</v>
      </c>
      <c r="C142" s="464">
        <f>IFERROR(VLOOKUP($A142,'งบทดลอง รพ.'!$A$2:$C$501,3,0),0)</f>
        <v>0</v>
      </c>
      <c r="D142" s="6"/>
      <c r="E142" s="27" t="s">
        <v>923</v>
      </c>
      <c r="F142" s="27" t="s">
        <v>1231</v>
      </c>
      <c r="G142" s="6"/>
      <c r="H142" s="503"/>
      <c r="I142" s="503"/>
    </row>
    <row r="143" spans="1:9" ht="24.6">
      <c r="A143" s="465" t="s">
        <v>800</v>
      </c>
      <c r="B143" s="466" t="s">
        <v>801</v>
      </c>
      <c r="C143" s="464">
        <f>IFERROR(VLOOKUP($A143,'งบทดลอง รพ.'!$A$2:$C$501,3,0),0)</f>
        <v>0</v>
      </c>
      <c r="D143" s="6"/>
      <c r="E143" s="27" t="s">
        <v>923</v>
      </c>
      <c r="F143" s="27" t="s">
        <v>1231</v>
      </c>
      <c r="G143" s="6"/>
      <c r="H143" s="503"/>
      <c r="I143" s="503"/>
    </row>
    <row r="144" spans="1:9" ht="24.6">
      <c r="A144" s="462" t="s">
        <v>181</v>
      </c>
      <c r="B144" s="463" t="s">
        <v>1049</v>
      </c>
      <c r="C144" s="464">
        <f>IFERROR(VLOOKUP($A144,'งบทดลอง รพ.'!$A$2:$C$501,3,0),0)</f>
        <v>0</v>
      </c>
      <c r="D144" s="6"/>
      <c r="E144" s="27" t="s">
        <v>923</v>
      </c>
      <c r="F144" s="27" t="s">
        <v>1231</v>
      </c>
      <c r="G144" s="6"/>
      <c r="H144" s="503"/>
      <c r="I144" s="503"/>
    </row>
    <row r="145" spans="1:9" ht="24.6">
      <c r="A145" s="462" t="s">
        <v>182</v>
      </c>
      <c r="B145" s="463" t="s">
        <v>183</v>
      </c>
      <c r="C145" s="464">
        <f>IFERROR(VLOOKUP($A145,'งบทดลอง รพ.'!$A$2:$C$501,3,0),0)</f>
        <v>0</v>
      </c>
      <c r="D145" s="6"/>
      <c r="E145" s="27" t="s">
        <v>923</v>
      </c>
      <c r="F145" s="27" t="s">
        <v>16</v>
      </c>
      <c r="G145" s="6"/>
      <c r="H145" s="503"/>
      <c r="I145" s="503"/>
    </row>
    <row r="146" spans="1:9" ht="24.6">
      <c r="A146" s="462" t="s">
        <v>184</v>
      </c>
      <c r="B146" s="463" t="s">
        <v>185</v>
      </c>
      <c r="C146" s="464">
        <f>IFERROR(VLOOKUP($A146,'งบทดลอง รพ.'!$A$2:$C$501,3,0),0)</f>
        <v>0</v>
      </c>
      <c r="D146" s="6"/>
      <c r="E146" s="27" t="s">
        <v>923</v>
      </c>
      <c r="F146" s="27" t="s">
        <v>16</v>
      </c>
      <c r="G146" s="6"/>
      <c r="H146" s="503"/>
      <c r="I146" s="503"/>
    </row>
    <row r="147" spans="1:9" ht="24.6">
      <c r="A147" s="462" t="s">
        <v>135</v>
      </c>
      <c r="B147" s="463" t="s">
        <v>136</v>
      </c>
      <c r="C147" s="464">
        <f>IFERROR(VLOOKUP($A147,'งบทดลอง รพ.'!$A$2:$C$501,3,0),0)</f>
        <v>0</v>
      </c>
      <c r="D147" s="6"/>
      <c r="E147" s="27" t="s">
        <v>916</v>
      </c>
      <c r="F147" s="27" t="s">
        <v>12</v>
      </c>
      <c r="G147" s="6"/>
      <c r="H147" s="503"/>
      <c r="I147" s="503"/>
    </row>
    <row r="148" spans="1:9" ht="24.6">
      <c r="A148" s="462" t="s">
        <v>137</v>
      </c>
      <c r="B148" s="463" t="s">
        <v>138</v>
      </c>
      <c r="C148" s="464">
        <f>IFERROR(VLOOKUP($A148,'งบทดลอง รพ.'!$A$2:$C$501,3,0),0)</f>
        <v>0</v>
      </c>
      <c r="D148" s="6"/>
      <c r="E148" s="27" t="s">
        <v>916</v>
      </c>
      <c r="F148" s="27" t="s">
        <v>12</v>
      </c>
      <c r="G148" s="6"/>
      <c r="H148" s="503"/>
      <c r="I148" s="503"/>
    </row>
    <row r="149" spans="1:9" ht="24.6">
      <c r="A149" s="462" t="s">
        <v>186</v>
      </c>
      <c r="B149" s="463" t="s">
        <v>187</v>
      </c>
      <c r="C149" s="464">
        <f>IFERROR(VLOOKUP($A149,'งบทดลอง รพ.'!$A$2:$C$501,3,0),0)</f>
        <v>0</v>
      </c>
      <c r="D149" s="6"/>
      <c r="E149" s="27" t="s">
        <v>923</v>
      </c>
      <c r="F149" s="27" t="s">
        <v>16</v>
      </c>
      <c r="G149" s="6"/>
      <c r="H149" s="503"/>
      <c r="I149" s="503"/>
    </row>
    <row r="150" spans="1:9" ht="24.6">
      <c r="A150" s="462" t="s">
        <v>188</v>
      </c>
      <c r="B150" s="463" t="s">
        <v>189</v>
      </c>
      <c r="C150" s="464">
        <f>IFERROR(VLOOKUP($A150,'งบทดลอง รพ.'!$A$2:$C$501,3,0),0)</f>
        <v>0</v>
      </c>
      <c r="D150" s="6"/>
      <c r="E150" s="27" t="s">
        <v>923</v>
      </c>
      <c r="F150" s="27" t="s">
        <v>16</v>
      </c>
      <c r="G150" s="6"/>
      <c r="H150" s="503"/>
      <c r="I150" s="503"/>
    </row>
    <row r="151" spans="1:9" ht="24.6">
      <c r="A151" s="462" t="s">
        <v>190</v>
      </c>
      <c r="B151" s="463" t="s">
        <v>191</v>
      </c>
      <c r="C151" s="464">
        <f>IFERROR(VLOOKUP($A151,'งบทดลอง รพ.'!$A$2:$C$501,3,0),0)</f>
        <v>0</v>
      </c>
      <c r="D151" s="6"/>
      <c r="E151" s="27" t="s">
        <v>923</v>
      </c>
      <c r="F151" s="27" t="s">
        <v>16</v>
      </c>
      <c r="G151" s="6"/>
      <c r="H151" s="503"/>
      <c r="I151" s="503"/>
    </row>
    <row r="152" spans="1:9" ht="24.6">
      <c r="A152" s="462" t="s">
        <v>192</v>
      </c>
      <c r="B152" s="463" t="s">
        <v>193</v>
      </c>
      <c r="C152" s="464">
        <f>IFERROR(VLOOKUP($A152,'งบทดลอง รพ.'!$A$2:$C$501,3,0),0)</f>
        <v>0</v>
      </c>
      <c r="D152" s="6"/>
      <c r="E152" s="27" t="s">
        <v>923</v>
      </c>
      <c r="F152" s="27" t="s">
        <v>16</v>
      </c>
      <c r="G152" s="6"/>
      <c r="H152" s="503"/>
      <c r="I152" s="503"/>
    </row>
    <row r="153" spans="1:9" ht="24.6">
      <c r="A153" s="462" t="s">
        <v>194</v>
      </c>
      <c r="B153" s="463" t="s">
        <v>195</v>
      </c>
      <c r="C153" s="464">
        <f>IFERROR(VLOOKUP($A153,'งบทดลอง รพ.'!$A$2:$C$501,3,0),0)</f>
        <v>0</v>
      </c>
      <c r="D153" s="6"/>
      <c r="E153" s="27" t="s">
        <v>923</v>
      </c>
      <c r="F153" s="27" t="s">
        <v>16</v>
      </c>
      <c r="G153" s="6"/>
      <c r="H153" s="503"/>
      <c r="I153" s="503"/>
    </row>
    <row r="154" spans="1:9" ht="24.6">
      <c r="A154" s="462" t="s">
        <v>196</v>
      </c>
      <c r="B154" s="463" t="s">
        <v>1050</v>
      </c>
      <c r="C154" s="464">
        <f>IFERROR(VLOOKUP($A154,'งบทดลอง รพ.'!$A$2:$C$501,3,0),0)</f>
        <v>0</v>
      </c>
      <c r="D154" s="6"/>
      <c r="E154" s="27" t="s">
        <v>923</v>
      </c>
      <c r="F154" s="27" t="s">
        <v>16</v>
      </c>
      <c r="G154" s="6"/>
      <c r="H154" s="503"/>
      <c r="I154" s="503"/>
    </row>
    <row r="155" spans="1:9" ht="24.6">
      <c r="A155" s="462" t="s">
        <v>197</v>
      </c>
      <c r="B155" s="463" t="s">
        <v>1051</v>
      </c>
      <c r="C155" s="464">
        <f>IFERROR(VLOOKUP($A155,'งบทดลอง รพ.'!$A$2:$C$501,3,0),0)</f>
        <v>0</v>
      </c>
      <c r="D155" s="6"/>
      <c r="E155" s="27" t="s">
        <v>923</v>
      </c>
      <c r="F155" s="27" t="s">
        <v>16</v>
      </c>
      <c r="G155" s="6"/>
      <c r="H155" s="503"/>
      <c r="I155" s="503"/>
    </row>
    <row r="156" spans="1:9" ht="24.6">
      <c r="A156" s="462" t="s">
        <v>198</v>
      </c>
      <c r="B156" s="463" t="s">
        <v>199</v>
      </c>
      <c r="C156" s="464">
        <f>IFERROR(VLOOKUP($A156,'งบทดลอง รพ.'!$A$2:$C$501,3,0),0)</f>
        <v>0</v>
      </c>
      <c r="D156" s="6"/>
      <c r="E156" s="27" t="s">
        <v>923</v>
      </c>
      <c r="F156" s="27" t="s">
        <v>16</v>
      </c>
      <c r="G156" s="6"/>
      <c r="H156" s="503"/>
      <c r="I156" s="503"/>
    </row>
    <row r="157" spans="1:9" ht="24.6">
      <c r="A157" s="462" t="s">
        <v>200</v>
      </c>
      <c r="B157" s="463" t="s">
        <v>201</v>
      </c>
      <c r="C157" s="464">
        <f>IFERROR(VLOOKUP($A157,'งบทดลอง รพ.'!$A$2:$C$501,3,0),0)</f>
        <v>0</v>
      </c>
      <c r="D157" s="6"/>
      <c r="E157" s="27" t="s">
        <v>923</v>
      </c>
      <c r="F157" s="27" t="s">
        <v>16</v>
      </c>
      <c r="G157" s="6"/>
      <c r="H157" s="503"/>
      <c r="I157" s="503"/>
    </row>
    <row r="158" spans="1:9" ht="24.6">
      <c r="A158" s="462" t="s">
        <v>213</v>
      </c>
      <c r="B158" s="463" t="s">
        <v>214</v>
      </c>
      <c r="C158" s="464">
        <f>IFERROR(VLOOKUP($A158,'งบทดลอง รพ.'!$A$2:$C$501,3,0),0)</f>
        <v>0</v>
      </c>
      <c r="D158" s="6"/>
      <c r="E158" s="27" t="s">
        <v>925</v>
      </c>
      <c r="F158" s="27" t="s">
        <v>18</v>
      </c>
      <c r="G158" s="6"/>
      <c r="H158" s="503"/>
      <c r="I158" s="503"/>
    </row>
    <row r="159" spans="1:9" ht="24.6">
      <c r="A159" s="462" t="s">
        <v>202</v>
      </c>
      <c r="B159" s="463" t="s">
        <v>1052</v>
      </c>
      <c r="C159" s="464">
        <f>IFERROR(VLOOKUP($A159,'งบทดลอง รพ.'!$A$2:$C$501,3,0),0)</f>
        <v>0</v>
      </c>
      <c r="D159" s="6"/>
      <c r="E159" s="27" t="s">
        <v>923</v>
      </c>
      <c r="F159" s="27" t="s">
        <v>16</v>
      </c>
      <c r="G159" s="6"/>
      <c r="H159" s="503"/>
      <c r="I159" s="503"/>
    </row>
    <row r="160" spans="1:9" ht="24.6">
      <c r="A160" s="462" t="s">
        <v>203</v>
      </c>
      <c r="B160" s="463" t="s">
        <v>204</v>
      </c>
      <c r="C160" s="464">
        <f>IFERROR(VLOOKUP($A160,'งบทดลอง รพ.'!$A$2:$C$501,3,0),0)</f>
        <v>0</v>
      </c>
      <c r="D160" s="6"/>
      <c r="E160" s="27" t="s">
        <v>923</v>
      </c>
      <c r="F160" s="27" t="s">
        <v>16</v>
      </c>
      <c r="G160" s="6"/>
      <c r="H160" s="503"/>
      <c r="I160" s="503"/>
    </row>
    <row r="161" spans="1:10" ht="24.6">
      <c r="A161" s="462" t="s">
        <v>205</v>
      </c>
      <c r="B161" s="463" t="s">
        <v>1053</v>
      </c>
      <c r="C161" s="464">
        <f>IFERROR(VLOOKUP($A161,'งบทดลอง รพ.'!$A$2:$C$501,3,0),0)</f>
        <v>0</v>
      </c>
      <c r="D161" s="6"/>
      <c r="E161" s="27" t="s">
        <v>923</v>
      </c>
      <c r="F161" s="27" t="s">
        <v>16</v>
      </c>
      <c r="G161" s="6"/>
      <c r="H161" s="503"/>
      <c r="I161" s="503"/>
    </row>
    <row r="162" spans="1:10" ht="24.6">
      <c r="A162" s="462" t="s">
        <v>206</v>
      </c>
      <c r="B162" s="463" t="s">
        <v>207</v>
      </c>
      <c r="C162" s="464">
        <f>IFERROR(VLOOKUP($A162,'งบทดลอง รพ.'!$A$2:$C$501,3,0),0)</f>
        <v>0</v>
      </c>
      <c r="D162" s="6"/>
      <c r="E162" s="27" t="s">
        <v>923</v>
      </c>
      <c r="F162" s="27" t="s">
        <v>16</v>
      </c>
      <c r="G162" s="6"/>
      <c r="H162" s="503"/>
      <c r="I162" s="503"/>
    </row>
    <row r="163" spans="1:10" ht="24.6">
      <c r="A163" s="462" t="s">
        <v>208</v>
      </c>
      <c r="B163" s="463" t="s">
        <v>209</v>
      </c>
      <c r="C163" s="464">
        <f>IFERROR(VLOOKUP($A163,'งบทดลอง รพ.'!$A$2:$C$501,3,0),0)</f>
        <v>0</v>
      </c>
      <c r="D163" s="6"/>
      <c r="E163" s="27" t="s">
        <v>923</v>
      </c>
      <c r="F163" s="27" t="s">
        <v>16</v>
      </c>
      <c r="G163" s="6"/>
      <c r="H163" s="503"/>
      <c r="I163" s="543">
        <f>SUM(C3:C163)</f>
        <v>0</v>
      </c>
      <c r="J163" s="41" t="s">
        <v>646</v>
      </c>
    </row>
    <row r="164" spans="1:10" ht="24.6">
      <c r="A164" s="462" t="s">
        <v>224</v>
      </c>
      <c r="B164" s="463" t="s">
        <v>225</v>
      </c>
      <c r="C164" s="464">
        <f>IFERROR(VLOOKUP($A164,'งบทดลอง รพ.'!$A$2:$C$501,3,0),0)</f>
        <v>0</v>
      </c>
      <c r="D164" s="6"/>
      <c r="E164" s="27" t="s">
        <v>937</v>
      </c>
      <c r="F164" s="27" t="s">
        <v>25</v>
      </c>
      <c r="G164" s="6"/>
      <c r="H164" s="503"/>
      <c r="I164" s="543">
        <f>SUM(C164:C431)</f>
        <v>0</v>
      </c>
      <c r="J164" s="41" t="s">
        <v>666</v>
      </c>
    </row>
    <row r="165" spans="1:10" ht="24.6">
      <c r="A165" s="462" t="s">
        <v>226</v>
      </c>
      <c r="B165" s="463" t="s">
        <v>227</v>
      </c>
      <c r="C165" s="464">
        <f>IFERROR(VLOOKUP($A165,'งบทดลอง รพ.'!$A$2:$C$501,3,0),0)</f>
        <v>0</v>
      </c>
      <c r="D165" s="6"/>
      <c r="E165" s="27" t="s">
        <v>937</v>
      </c>
      <c r="F165" s="27" t="s">
        <v>25</v>
      </c>
      <c r="G165" s="6"/>
      <c r="H165" s="503"/>
      <c r="I165" s="503"/>
    </row>
    <row r="166" spans="1:10" ht="24.6">
      <c r="A166" s="462" t="s">
        <v>228</v>
      </c>
      <c r="B166" s="463" t="s">
        <v>229</v>
      </c>
      <c r="C166" s="464">
        <f>IFERROR(VLOOKUP($A166,'งบทดลอง รพ.'!$A$2:$C$501,3,0),0)</f>
        <v>0</v>
      </c>
      <c r="D166" s="6"/>
      <c r="E166" s="27" t="s">
        <v>937</v>
      </c>
      <c r="F166" s="27" t="s">
        <v>25</v>
      </c>
      <c r="G166" s="6"/>
      <c r="H166" s="503"/>
      <c r="I166" s="503"/>
    </row>
    <row r="167" spans="1:10" ht="24.6">
      <c r="A167" s="462" t="s">
        <v>230</v>
      </c>
      <c r="B167" s="463" t="s">
        <v>231</v>
      </c>
      <c r="C167" s="464">
        <f>IFERROR(VLOOKUP($A167,'งบทดลอง รพ.'!$A$2:$C$501,3,0),0)</f>
        <v>0</v>
      </c>
      <c r="D167" s="6"/>
      <c r="E167" s="27" t="s">
        <v>937</v>
      </c>
      <c r="F167" s="27" t="s">
        <v>25</v>
      </c>
      <c r="G167" s="6"/>
      <c r="H167" s="503"/>
      <c r="I167" s="503"/>
    </row>
    <row r="168" spans="1:10" ht="24.6">
      <c r="A168" s="465" t="s">
        <v>232</v>
      </c>
      <c r="B168" s="466" t="s">
        <v>233</v>
      </c>
      <c r="C168" s="464">
        <f>IFERROR(VLOOKUP($A168,'งบทดลอง รพ.'!$A$2:$C$501,3,0),0)</f>
        <v>0</v>
      </c>
      <c r="D168" s="6"/>
      <c r="E168" s="27" t="s">
        <v>937</v>
      </c>
      <c r="F168" s="27" t="s">
        <v>25</v>
      </c>
      <c r="G168" s="6"/>
      <c r="H168" s="503"/>
      <c r="I168" s="503"/>
    </row>
    <row r="169" spans="1:10" ht="24.6">
      <c r="A169" s="462" t="s">
        <v>234</v>
      </c>
      <c r="B169" s="463" t="s">
        <v>235</v>
      </c>
      <c r="C169" s="464">
        <f>IFERROR(VLOOKUP($A169,'งบทดลอง รพ.'!$A$2:$C$501,3,0),0)</f>
        <v>0</v>
      </c>
      <c r="D169" s="6"/>
      <c r="E169" s="27" t="s">
        <v>939</v>
      </c>
      <c r="F169" s="27" t="s">
        <v>29</v>
      </c>
      <c r="G169" s="6"/>
      <c r="H169" s="503"/>
      <c r="I169" s="503"/>
    </row>
    <row r="170" spans="1:10" ht="24.6">
      <c r="A170" s="462" t="s">
        <v>236</v>
      </c>
      <c r="B170" s="463" t="s">
        <v>237</v>
      </c>
      <c r="C170" s="464">
        <f>IFERROR(VLOOKUP($A170,'งบทดลอง รพ.'!$A$2:$C$501,3,0),0)</f>
        <v>0</v>
      </c>
      <c r="D170" s="6"/>
      <c r="E170" s="27" t="s">
        <v>937</v>
      </c>
      <c r="F170" s="27" t="s">
        <v>25</v>
      </c>
      <c r="G170" s="6"/>
      <c r="H170" s="503"/>
      <c r="I170" s="503"/>
    </row>
    <row r="171" spans="1:10" ht="24.6">
      <c r="A171" s="462" t="s">
        <v>238</v>
      </c>
      <c r="B171" s="463" t="s">
        <v>239</v>
      </c>
      <c r="C171" s="464">
        <f>IFERROR(VLOOKUP($A171,'งบทดลอง รพ.'!$A$2:$C$501,3,0),0)</f>
        <v>0</v>
      </c>
      <c r="D171" s="6"/>
      <c r="E171" s="27" t="s">
        <v>937</v>
      </c>
      <c r="F171" s="27" t="s">
        <v>25</v>
      </c>
      <c r="G171" s="6"/>
      <c r="H171" s="503"/>
      <c r="I171" s="503"/>
    </row>
    <row r="172" spans="1:10" ht="24.6">
      <c r="A172" s="462" t="s">
        <v>240</v>
      </c>
      <c r="B172" s="463" t="s">
        <v>241</v>
      </c>
      <c r="C172" s="464">
        <f>IFERROR(VLOOKUP($A172,'งบทดลอง รพ.'!$A$2:$C$501,3,0),0)</f>
        <v>0</v>
      </c>
      <c r="D172" s="6"/>
      <c r="E172" s="27" t="s">
        <v>937</v>
      </c>
      <c r="F172" s="27" t="s">
        <v>25</v>
      </c>
      <c r="G172" s="6"/>
      <c r="H172" s="503"/>
      <c r="I172" s="503"/>
    </row>
    <row r="173" spans="1:10" ht="24.6">
      <c r="A173" s="462" t="s">
        <v>242</v>
      </c>
      <c r="B173" s="463" t="s">
        <v>243</v>
      </c>
      <c r="C173" s="464">
        <f>IFERROR(VLOOKUP($A173,'งบทดลอง รพ.'!$A$2:$C$501,3,0),0)</f>
        <v>0</v>
      </c>
      <c r="D173" s="6"/>
      <c r="E173" s="27" t="s">
        <v>937</v>
      </c>
      <c r="F173" s="27" t="s">
        <v>25</v>
      </c>
      <c r="G173" s="6"/>
      <c r="H173" s="503"/>
      <c r="I173" s="503"/>
    </row>
    <row r="174" spans="1:10" ht="24.6">
      <c r="A174" s="462" t="s">
        <v>244</v>
      </c>
      <c r="B174" s="463" t="s">
        <v>245</v>
      </c>
      <c r="C174" s="464">
        <f>IFERROR(VLOOKUP($A174,'งบทดลอง รพ.'!$A$2:$C$501,3,0),0)</f>
        <v>0</v>
      </c>
      <c r="D174" s="6"/>
      <c r="E174" s="27" t="s">
        <v>937</v>
      </c>
      <c r="F174" s="27" t="s">
        <v>25</v>
      </c>
      <c r="G174" s="6"/>
      <c r="H174" s="503"/>
      <c r="I174" s="503"/>
    </row>
    <row r="175" spans="1:10" ht="24.6">
      <c r="A175" s="462" t="s">
        <v>246</v>
      </c>
      <c r="B175" s="463" t="s">
        <v>247</v>
      </c>
      <c r="C175" s="464">
        <f>IFERROR(VLOOKUP($A175,'งบทดลอง รพ.'!$A$2:$C$501,3,0),0)</f>
        <v>0</v>
      </c>
      <c r="D175" s="6"/>
      <c r="E175" s="27" t="s">
        <v>937</v>
      </c>
      <c r="F175" s="27" t="s">
        <v>25</v>
      </c>
      <c r="G175" s="6"/>
      <c r="H175" s="503"/>
      <c r="I175" s="503"/>
    </row>
    <row r="176" spans="1:10" ht="24.6">
      <c r="A176" s="462" t="s">
        <v>256</v>
      </c>
      <c r="B176" s="463" t="s">
        <v>257</v>
      </c>
      <c r="C176" s="464">
        <f>IFERROR(VLOOKUP($A176,'งบทดลอง รพ.'!$A$2:$C$501,3,0),0)</f>
        <v>0</v>
      </c>
      <c r="D176" s="6"/>
      <c r="E176" s="27" t="s">
        <v>941</v>
      </c>
      <c r="F176" s="27" t="s">
        <v>27</v>
      </c>
      <c r="G176" s="6"/>
      <c r="H176" s="503"/>
      <c r="I176" s="503"/>
    </row>
    <row r="177" spans="1:9" ht="24.6">
      <c r="A177" s="462" t="s">
        <v>258</v>
      </c>
      <c r="B177" s="463" t="s">
        <v>259</v>
      </c>
      <c r="C177" s="464">
        <f>IFERROR(VLOOKUP($A177,'งบทดลอง รพ.'!$A$2:$C$501,3,0),0)</f>
        <v>0</v>
      </c>
      <c r="D177" s="6"/>
      <c r="E177" s="27" t="s">
        <v>941</v>
      </c>
      <c r="F177" s="27" t="s">
        <v>27</v>
      </c>
      <c r="G177" s="6"/>
      <c r="H177" s="503"/>
      <c r="I177" s="503"/>
    </row>
    <row r="178" spans="1:9" ht="24.6">
      <c r="A178" s="462" t="s">
        <v>260</v>
      </c>
      <c r="B178" s="463" t="s">
        <v>1054</v>
      </c>
      <c r="C178" s="464">
        <f>IFERROR(VLOOKUP($A178,'งบทดลอง รพ.'!$A$2:$C$501,3,0),0)</f>
        <v>0</v>
      </c>
      <c r="D178" s="6"/>
      <c r="E178" s="27" t="s">
        <v>943</v>
      </c>
      <c r="F178" s="27" t="s">
        <v>27</v>
      </c>
      <c r="G178" s="6"/>
      <c r="H178" s="503"/>
      <c r="I178" s="503"/>
    </row>
    <row r="179" spans="1:9" ht="24.6">
      <c r="A179" s="462" t="s">
        <v>261</v>
      </c>
      <c r="B179" s="463" t="s">
        <v>262</v>
      </c>
      <c r="C179" s="464">
        <f>IFERROR(VLOOKUP($A179,'งบทดลอง รพ.'!$A$2:$C$501,3,0),0)</f>
        <v>0</v>
      </c>
      <c r="D179" s="6"/>
      <c r="E179" s="27" t="s">
        <v>943</v>
      </c>
      <c r="F179" s="27" t="s">
        <v>27</v>
      </c>
      <c r="G179" s="6"/>
      <c r="H179" s="503"/>
      <c r="I179" s="503"/>
    </row>
    <row r="180" spans="1:9" ht="24.6">
      <c r="A180" s="462" t="s">
        <v>263</v>
      </c>
      <c r="B180" s="463" t="s">
        <v>264</v>
      </c>
      <c r="C180" s="464">
        <f>IFERROR(VLOOKUP($A180,'งบทดลอง รพ.'!$A$2:$C$501,3,0),0)</f>
        <v>0</v>
      </c>
      <c r="D180" s="6"/>
      <c r="E180" s="27" t="s">
        <v>945</v>
      </c>
      <c r="F180" s="27" t="s">
        <v>27</v>
      </c>
      <c r="G180" s="6"/>
      <c r="H180" s="503"/>
      <c r="I180" s="503"/>
    </row>
    <row r="181" spans="1:9" ht="24.6">
      <c r="A181" s="462" t="s">
        <v>265</v>
      </c>
      <c r="B181" s="463" t="s">
        <v>607</v>
      </c>
      <c r="C181" s="464">
        <f>IFERROR(VLOOKUP($A181,'งบทดลอง รพ.'!$A$2:$C$501,3,0),0)</f>
        <v>0</v>
      </c>
      <c r="D181" s="6"/>
      <c r="E181" s="27" t="s">
        <v>945</v>
      </c>
      <c r="F181" s="27" t="s">
        <v>27</v>
      </c>
      <c r="G181" s="6"/>
      <c r="H181" s="503"/>
      <c r="I181" s="503"/>
    </row>
    <row r="182" spans="1:9" ht="24.6">
      <c r="A182" s="462" t="s">
        <v>248</v>
      </c>
      <c r="B182" s="463" t="s">
        <v>1055</v>
      </c>
      <c r="C182" s="464">
        <f>IFERROR(VLOOKUP($A182,'งบทดลอง รพ.'!$A$2:$C$501,3,0),0)</f>
        <v>0</v>
      </c>
      <c r="D182" s="6"/>
      <c r="E182" s="27" t="s">
        <v>937</v>
      </c>
      <c r="F182" s="27" t="s">
        <v>25</v>
      </c>
      <c r="G182" s="6"/>
      <c r="H182" s="503"/>
      <c r="I182" s="503"/>
    </row>
    <row r="183" spans="1:9" ht="24.6">
      <c r="A183" s="462" t="s">
        <v>249</v>
      </c>
      <c r="B183" s="463" t="s">
        <v>1056</v>
      </c>
      <c r="C183" s="464">
        <f>IFERROR(VLOOKUP($A183,'งบทดลอง รพ.'!$A$2:$C$501,3,0),0)</f>
        <v>0</v>
      </c>
      <c r="D183" s="6"/>
      <c r="E183" s="27" t="s">
        <v>937</v>
      </c>
      <c r="F183" s="27" t="s">
        <v>25</v>
      </c>
      <c r="G183" s="6"/>
      <c r="H183" s="503"/>
      <c r="I183" s="503"/>
    </row>
    <row r="184" spans="1:9" ht="24.6">
      <c r="A184" s="462" t="s">
        <v>250</v>
      </c>
      <c r="B184" s="463" t="s">
        <v>1057</v>
      </c>
      <c r="C184" s="464">
        <f>IFERROR(VLOOKUP($A184,'งบทดลอง รพ.'!$A$2:$C$501,3,0),0)</f>
        <v>0</v>
      </c>
      <c r="D184" s="6"/>
      <c r="E184" s="27" t="s">
        <v>937</v>
      </c>
      <c r="F184" s="27" t="s">
        <v>25</v>
      </c>
      <c r="G184" s="6"/>
      <c r="H184" s="503"/>
      <c r="I184" s="503"/>
    </row>
    <row r="185" spans="1:9" ht="24.6">
      <c r="A185" s="462" t="s">
        <v>251</v>
      </c>
      <c r="B185" s="463" t="s">
        <v>1058</v>
      </c>
      <c r="C185" s="464">
        <f>IFERROR(VLOOKUP($A185,'งบทดลอง รพ.'!$A$2:$C$501,3,0),0)</f>
        <v>0</v>
      </c>
      <c r="D185" s="6"/>
      <c r="E185" s="27" t="s">
        <v>937</v>
      </c>
      <c r="F185" s="27" t="s">
        <v>25</v>
      </c>
      <c r="G185" s="6"/>
      <c r="H185" s="503"/>
      <c r="I185" s="503"/>
    </row>
    <row r="186" spans="1:9" ht="24.6">
      <c r="A186" s="462" t="s">
        <v>252</v>
      </c>
      <c r="B186" s="463" t="s">
        <v>1059</v>
      </c>
      <c r="C186" s="464">
        <f>IFERROR(VLOOKUP($A186,'งบทดลอง รพ.'!$A$2:$C$501,3,0),0)</f>
        <v>0</v>
      </c>
      <c r="D186" s="6"/>
      <c r="E186" s="27" t="s">
        <v>937</v>
      </c>
      <c r="F186" s="27" t="s">
        <v>25</v>
      </c>
      <c r="G186" s="6"/>
      <c r="H186" s="503"/>
      <c r="I186" s="503"/>
    </row>
    <row r="187" spans="1:9" ht="24.6">
      <c r="A187" s="462" t="s">
        <v>253</v>
      </c>
      <c r="B187" s="463" t="s">
        <v>1060</v>
      </c>
      <c r="C187" s="464">
        <f>IFERROR(VLOOKUP($A187,'งบทดลอง รพ.'!$A$2:$C$501,3,0),0)</f>
        <v>0</v>
      </c>
      <c r="D187" s="6"/>
      <c r="E187" s="27" t="s">
        <v>937</v>
      </c>
      <c r="F187" s="27" t="s">
        <v>25</v>
      </c>
      <c r="G187" s="6"/>
      <c r="H187" s="503"/>
      <c r="I187" s="503"/>
    </row>
    <row r="188" spans="1:9" ht="24.6">
      <c r="A188" s="462" t="s">
        <v>254</v>
      </c>
      <c r="B188" s="463" t="s">
        <v>1061</v>
      </c>
      <c r="C188" s="464">
        <f>IFERROR(VLOOKUP($A188,'งบทดลอง รพ.'!$A$2:$C$501,3,0),0)</f>
        <v>0</v>
      </c>
      <c r="D188" s="6"/>
      <c r="E188" s="27" t="s">
        <v>937</v>
      </c>
      <c r="F188" s="27" t="s">
        <v>25</v>
      </c>
      <c r="G188" s="6"/>
      <c r="H188" s="503"/>
      <c r="I188" s="503"/>
    </row>
    <row r="189" spans="1:9" ht="24.6">
      <c r="A189" s="462" t="s">
        <v>255</v>
      </c>
      <c r="B189" s="463" t="s">
        <v>1062</v>
      </c>
      <c r="C189" s="464">
        <f>IFERROR(VLOOKUP($A189,'งบทดลอง รพ.'!$A$2:$C$501,3,0),0)</f>
        <v>0</v>
      </c>
      <c r="D189" s="6"/>
      <c r="E189" s="27" t="s">
        <v>937</v>
      </c>
      <c r="F189" s="27" t="s">
        <v>25</v>
      </c>
      <c r="G189" s="6"/>
      <c r="H189" s="503"/>
      <c r="I189" s="503"/>
    </row>
    <row r="190" spans="1:9" ht="24.6">
      <c r="A190" s="462" t="s">
        <v>802</v>
      </c>
      <c r="B190" s="463" t="s">
        <v>803</v>
      </c>
      <c r="C190" s="464">
        <f>IFERROR(VLOOKUP($A190,'งบทดลอง รพ.'!$A$2:$C$501,3,0),0)</f>
        <v>0</v>
      </c>
      <c r="D190" s="6"/>
      <c r="E190" s="27" t="s">
        <v>937</v>
      </c>
      <c r="F190" s="27" t="s">
        <v>25</v>
      </c>
      <c r="G190" s="6"/>
      <c r="H190" s="503"/>
      <c r="I190" s="503"/>
    </row>
    <row r="191" spans="1:9" ht="24.6">
      <c r="A191" s="462" t="s">
        <v>804</v>
      </c>
      <c r="B191" s="463" t="s">
        <v>805</v>
      </c>
      <c r="C191" s="464">
        <f>IFERROR(VLOOKUP($A191,'งบทดลอง รพ.'!$A$2:$C$501,3,0),0)</f>
        <v>0</v>
      </c>
      <c r="D191" s="6"/>
      <c r="E191" s="27" t="s">
        <v>937</v>
      </c>
      <c r="F191" s="27" t="s">
        <v>25</v>
      </c>
      <c r="G191" s="6"/>
      <c r="H191" s="503"/>
      <c r="I191" s="503"/>
    </row>
    <row r="192" spans="1:9" ht="24.6">
      <c r="A192" s="462" t="s">
        <v>806</v>
      </c>
      <c r="B192" s="463" t="s">
        <v>1087</v>
      </c>
      <c r="C192" s="464">
        <f>IFERROR(VLOOKUP($A192,'งบทดลอง รพ.'!$A$2:$C$501,3,0),0)</f>
        <v>0</v>
      </c>
      <c r="D192" s="6"/>
      <c r="E192" s="27" t="s">
        <v>939</v>
      </c>
      <c r="F192" s="27" t="s">
        <v>29</v>
      </c>
      <c r="G192" s="6"/>
      <c r="H192" s="503"/>
      <c r="I192" s="503"/>
    </row>
    <row r="193" spans="1:9" ht="24.6">
      <c r="A193" s="462" t="s">
        <v>276</v>
      </c>
      <c r="B193" s="463" t="s">
        <v>277</v>
      </c>
      <c r="C193" s="464">
        <f>IFERROR(VLOOKUP($A193,'งบทดลอง รพ.'!$A$2:$C$501,3,0),0)</f>
        <v>0</v>
      </c>
      <c r="D193" s="6"/>
      <c r="E193" s="27" t="s">
        <v>947</v>
      </c>
      <c r="F193" s="27" t="s">
        <v>31</v>
      </c>
      <c r="G193" s="6"/>
      <c r="H193" s="503"/>
      <c r="I193" s="503"/>
    </row>
    <row r="194" spans="1:9" ht="24.6">
      <c r="A194" s="462" t="s">
        <v>278</v>
      </c>
      <c r="B194" s="463" t="s">
        <v>279</v>
      </c>
      <c r="C194" s="464">
        <f>IFERROR(VLOOKUP($A194,'งบทดลอง รพ.'!$A$2:$C$501,3,0),0)</f>
        <v>0</v>
      </c>
      <c r="D194" s="6"/>
      <c r="E194" s="27" t="s">
        <v>947</v>
      </c>
      <c r="F194" s="27" t="s">
        <v>31</v>
      </c>
      <c r="G194" s="6"/>
      <c r="H194" s="503"/>
      <c r="I194" s="503"/>
    </row>
    <row r="195" spans="1:9" ht="24.6">
      <c r="A195" s="462" t="s">
        <v>280</v>
      </c>
      <c r="B195" s="463" t="s">
        <v>281</v>
      </c>
      <c r="C195" s="464">
        <f>IFERROR(VLOOKUP($A195,'งบทดลอง รพ.'!$A$2:$C$501,3,0),0)</f>
        <v>0</v>
      </c>
      <c r="D195" s="6"/>
      <c r="E195" s="27" t="s">
        <v>947</v>
      </c>
      <c r="F195" s="27" t="s">
        <v>31</v>
      </c>
      <c r="G195" s="6"/>
      <c r="H195" s="503"/>
      <c r="I195" s="503"/>
    </row>
    <row r="196" spans="1:9" ht="24.6">
      <c r="A196" s="462" t="s">
        <v>282</v>
      </c>
      <c r="B196" s="463" t="s">
        <v>283</v>
      </c>
      <c r="C196" s="464">
        <f>IFERROR(VLOOKUP($A196,'งบทดลอง รพ.'!$A$2:$C$501,3,0),0)</f>
        <v>0</v>
      </c>
      <c r="D196" s="6"/>
      <c r="E196" s="27" t="s">
        <v>947</v>
      </c>
      <c r="F196" s="27" t="s">
        <v>31</v>
      </c>
      <c r="G196" s="6"/>
      <c r="H196" s="503"/>
      <c r="I196" s="503"/>
    </row>
    <row r="197" spans="1:9" ht="24.6">
      <c r="A197" s="462" t="s">
        <v>284</v>
      </c>
      <c r="B197" s="463" t="s">
        <v>285</v>
      </c>
      <c r="C197" s="464">
        <f>IFERROR(VLOOKUP($A197,'งบทดลอง รพ.'!$A$2:$C$501,3,0),0)</f>
        <v>0</v>
      </c>
      <c r="D197" s="6"/>
      <c r="E197" s="27" t="s">
        <v>947</v>
      </c>
      <c r="F197" s="27" t="s">
        <v>31</v>
      </c>
      <c r="G197" s="6"/>
      <c r="H197" s="503"/>
      <c r="I197" s="503"/>
    </row>
    <row r="198" spans="1:9" ht="24.6">
      <c r="A198" s="462" t="s">
        <v>1210</v>
      </c>
      <c r="B198" s="463" t="s">
        <v>1168</v>
      </c>
      <c r="C198" s="464">
        <f>IFERROR(VLOOKUP($A198,'งบทดลอง รพ.'!$A$2:$C$501,3,0),0)</f>
        <v>0</v>
      </c>
      <c r="D198" s="6"/>
      <c r="E198" s="27" t="s">
        <v>947</v>
      </c>
      <c r="F198" s="27" t="s">
        <v>31</v>
      </c>
      <c r="G198" s="6"/>
      <c r="H198" s="503"/>
      <c r="I198" s="503"/>
    </row>
    <row r="199" spans="1:9" ht="24.6">
      <c r="A199" s="462" t="s">
        <v>1211</v>
      </c>
      <c r="B199" s="463" t="s">
        <v>1169</v>
      </c>
      <c r="C199" s="464">
        <f>IFERROR(VLOOKUP($A199,'งบทดลอง รพ.'!$A$2:$C$501,3,0),0)</f>
        <v>0</v>
      </c>
      <c r="D199" s="6"/>
      <c r="E199" s="27" t="s">
        <v>947</v>
      </c>
      <c r="F199" s="27" t="s">
        <v>31</v>
      </c>
      <c r="G199" s="6"/>
      <c r="H199" s="503"/>
      <c r="I199" s="503"/>
    </row>
    <row r="200" spans="1:9" ht="24.6">
      <c r="A200" s="462" t="s">
        <v>286</v>
      </c>
      <c r="B200" s="463" t="s">
        <v>287</v>
      </c>
      <c r="C200" s="464">
        <f>IFERROR(VLOOKUP($A200,'งบทดลอง รพ.'!$A$2:$C$501,3,0),0)</f>
        <v>0</v>
      </c>
      <c r="D200" s="6"/>
      <c r="E200" s="27" t="s">
        <v>947</v>
      </c>
      <c r="F200" s="27" t="s">
        <v>31</v>
      </c>
      <c r="G200" s="6"/>
      <c r="H200" s="503"/>
      <c r="I200" s="503"/>
    </row>
    <row r="201" spans="1:9" ht="24.6">
      <c r="A201" s="462" t="s">
        <v>288</v>
      </c>
      <c r="B201" s="463" t="s">
        <v>289</v>
      </c>
      <c r="C201" s="464">
        <f>IFERROR(VLOOKUP($A201,'งบทดลอง รพ.'!$A$2:$C$501,3,0),0)</f>
        <v>0</v>
      </c>
      <c r="D201" s="6"/>
      <c r="E201" s="27" t="s">
        <v>947</v>
      </c>
      <c r="F201" s="27" t="s">
        <v>31</v>
      </c>
      <c r="G201" s="6"/>
      <c r="H201" s="503"/>
      <c r="I201" s="503"/>
    </row>
    <row r="202" spans="1:9" ht="24.6">
      <c r="A202" s="462" t="s">
        <v>269</v>
      </c>
      <c r="B202" s="463" t="s">
        <v>270</v>
      </c>
      <c r="C202" s="464">
        <f>IFERROR(VLOOKUP($A202,'งบทดลอง รพ.'!$A$2:$C$501,3,0),0)</f>
        <v>0</v>
      </c>
      <c r="D202" s="6"/>
      <c r="E202" s="27" t="s">
        <v>951</v>
      </c>
      <c r="F202" s="27" t="s">
        <v>29</v>
      </c>
      <c r="G202" s="6"/>
      <c r="H202" s="503"/>
      <c r="I202" s="503"/>
    </row>
    <row r="203" spans="1:9" ht="24.6">
      <c r="A203" s="462" t="s">
        <v>272</v>
      </c>
      <c r="B203" s="463" t="s">
        <v>273</v>
      </c>
      <c r="C203" s="464">
        <f>IFERROR(VLOOKUP($A203,'งบทดลอง รพ.'!$A$2:$C$501,3,0),0)</f>
        <v>0</v>
      </c>
      <c r="D203" s="6"/>
      <c r="E203" s="27" t="s">
        <v>951</v>
      </c>
      <c r="F203" s="27" t="s">
        <v>29</v>
      </c>
      <c r="G203" s="6"/>
      <c r="H203" s="503"/>
      <c r="I203" s="503"/>
    </row>
    <row r="204" spans="1:9" ht="24.6">
      <c r="A204" s="462" t="s">
        <v>274</v>
      </c>
      <c r="B204" s="463" t="s">
        <v>1215</v>
      </c>
      <c r="C204" s="464">
        <f>IFERROR(VLOOKUP($A204,'งบทดลอง รพ.'!$A$2:$C$501,3,0),0)</f>
        <v>0</v>
      </c>
      <c r="D204" s="6"/>
      <c r="E204" s="27" t="s">
        <v>953</v>
      </c>
      <c r="F204" s="27" t="s">
        <v>29</v>
      </c>
      <c r="G204" s="6"/>
      <c r="H204" s="503"/>
      <c r="I204" s="503"/>
    </row>
    <row r="205" spans="1:9" ht="24.6">
      <c r="A205" s="462" t="s">
        <v>275</v>
      </c>
      <c r="B205" s="463" t="s">
        <v>1216</v>
      </c>
      <c r="C205" s="464">
        <f>IFERROR(VLOOKUP($A205,'งบทดลอง รพ.'!$A$2:$C$501,3,0),0)</f>
        <v>0</v>
      </c>
      <c r="D205" s="6"/>
      <c r="E205" s="27" t="s">
        <v>953</v>
      </c>
      <c r="F205" s="27" t="s">
        <v>29</v>
      </c>
      <c r="G205" s="6"/>
      <c r="H205" s="503"/>
      <c r="I205" s="503"/>
    </row>
    <row r="206" spans="1:9" ht="24.6">
      <c r="A206" s="462" t="s">
        <v>807</v>
      </c>
      <c r="B206" s="463" t="s">
        <v>1217</v>
      </c>
      <c r="C206" s="464">
        <f>IFERROR(VLOOKUP($A206,'งบทดลอง รพ.'!$A$2:$C$501,3,0),0)</f>
        <v>0</v>
      </c>
      <c r="D206" s="6"/>
      <c r="E206" s="27" t="s">
        <v>949</v>
      </c>
      <c r="F206" s="27" t="s">
        <v>29</v>
      </c>
      <c r="G206" s="6"/>
      <c r="H206" s="503"/>
      <c r="I206" s="503"/>
    </row>
    <row r="207" spans="1:9" ht="24.6">
      <c r="A207" s="462" t="s">
        <v>808</v>
      </c>
      <c r="B207" s="463" t="s">
        <v>1218</v>
      </c>
      <c r="C207" s="464">
        <f>IFERROR(VLOOKUP($A207,'งบทดลอง รพ.'!$A$2:$C$501,3,0),0)</f>
        <v>0</v>
      </c>
      <c r="D207" s="6"/>
      <c r="E207" s="27" t="s">
        <v>949</v>
      </c>
      <c r="F207" s="27" t="s">
        <v>29</v>
      </c>
      <c r="G207" s="6"/>
      <c r="H207" s="503"/>
      <c r="I207" s="503"/>
    </row>
    <row r="208" spans="1:9" ht="24.6">
      <c r="A208" s="462" t="s">
        <v>1174</v>
      </c>
      <c r="B208" s="463" t="s">
        <v>1219</v>
      </c>
      <c r="C208" s="464">
        <f>IFERROR(VLOOKUP($A208,'งบทดลอง รพ.'!$A$2:$C$501,3,0),0)</f>
        <v>0</v>
      </c>
      <c r="D208" s="6"/>
      <c r="E208" s="27" t="s">
        <v>953</v>
      </c>
      <c r="F208" s="27" t="s">
        <v>29</v>
      </c>
      <c r="G208" s="6"/>
      <c r="H208" s="503"/>
      <c r="I208" s="503"/>
    </row>
    <row r="209" spans="1:9" ht="24.6">
      <c r="A209" s="462" t="s">
        <v>1175</v>
      </c>
      <c r="B209" s="463" t="s">
        <v>1220</v>
      </c>
      <c r="C209" s="464">
        <f>IFERROR(VLOOKUP($A209,'งบทดลอง รพ.'!$A$2:$C$501,3,0),0)</f>
        <v>0</v>
      </c>
      <c r="D209" s="6"/>
      <c r="E209" s="27" t="s">
        <v>953</v>
      </c>
      <c r="F209" s="27" t="s">
        <v>29</v>
      </c>
      <c r="G209" s="6"/>
      <c r="H209" s="503"/>
      <c r="I209" s="503"/>
    </row>
    <row r="210" spans="1:9" ht="24.6">
      <c r="A210" s="462" t="s">
        <v>1176</v>
      </c>
      <c r="B210" s="463" t="s">
        <v>1221</v>
      </c>
      <c r="C210" s="464">
        <f>IFERROR(VLOOKUP($A210,'งบทดลอง รพ.'!$A$2:$C$501,3,0),0)</f>
        <v>0</v>
      </c>
      <c r="D210" s="6"/>
      <c r="E210" s="27" t="s">
        <v>949</v>
      </c>
      <c r="F210" s="27" t="s">
        <v>29</v>
      </c>
      <c r="G210" s="6"/>
      <c r="H210" s="503"/>
      <c r="I210" s="503"/>
    </row>
    <row r="211" spans="1:9" ht="24.6">
      <c r="A211" s="462" t="s">
        <v>1179</v>
      </c>
      <c r="B211" s="463" t="s">
        <v>1222</v>
      </c>
      <c r="C211" s="464">
        <f>IFERROR(VLOOKUP($A211,'งบทดลอง รพ.'!$A$2:$C$501,3,0),0)</f>
        <v>0</v>
      </c>
      <c r="D211" s="6"/>
      <c r="E211" s="27" t="s">
        <v>949</v>
      </c>
      <c r="F211" s="27" t="s">
        <v>29</v>
      </c>
      <c r="G211" s="6"/>
      <c r="H211" s="503"/>
      <c r="I211" s="503"/>
    </row>
    <row r="212" spans="1:9" ht="24.6">
      <c r="A212" s="462" t="s">
        <v>809</v>
      </c>
      <c r="B212" s="463" t="s">
        <v>810</v>
      </c>
      <c r="C212" s="464">
        <f>IFERROR(VLOOKUP($A212,'งบทดลอง รพ.'!$A$2:$C$501,3,0),0)</f>
        <v>0</v>
      </c>
      <c r="D212" s="6"/>
      <c r="E212" s="27" t="s">
        <v>953</v>
      </c>
      <c r="F212" s="27" t="s">
        <v>29</v>
      </c>
      <c r="G212" s="6"/>
      <c r="H212" s="503"/>
      <c r="I212" s="503"/>
    </row>
    <row r="213" spans="1:9" ht="24.6">
      <c r="A213" s="467" t="s">
        <v>1225</v>
      </c>
      <c r="B213" s="463" t="s">
        <v>1226</v>
      </c>
      <c r="C213" s="464">
        <f>IFERROR(VLOOKUP($A213,'งบทดลอง รพ.'!$A$2:$C$501,3,0),0)</f>
        <v>0</v>
      </c>
      <c r="D213" s="6"/>
      <c r="E213" s="27" t="s">
        <v>947</v>
      </c>
      <c r="F213" s="27" t="s">
        <v>31</v>
      </c>
      <c r="G213" s="6"/>
      <c r="H213" s="503"/>
      <c r="I213" s="503"/>
    </row>
    <row r="214" spans="1:9" ht="24.6">
      <c r="A214" s="467" t="s">
        <v>1227</v>
      </c>
      <c r="B214" s="463" t="s">
        <v>1228</v>
      </c>
      <c r="C214" s="464">
        <f>IFERROR(VLOOKUP($A214,'งบทดลอง รพ.'!$A$2:$C$501,3,0),0)</f>
        <v>0</v>
      </c>
      <c r="D214" s="6"/>
      <c r="E214" s="27" t="s">
        <v>947</v>
      </c>
      <c r="F214" s="27" t="s">
        <v>31</v>
      </c>
      <c r="G214" s="6"/>
      <c r="H214" s="503"/>
      <c r="I214" s="503"/>
    </row>
    <row r="215" spans="1:9" ht="24.6">
      <c r="A215" s="462" t="s">
        <v>811</v>
      </c>
      <c r="B215" s="463" t="s">
        <v>812</v>
      </c>
      <c r="C215" s="464">
        <f>IFERROR(VLOOKUP($A215,'งบทดลอง รพ.'!$A$2:$C$501,3,0),0)</f>
        <v>0</v>
      </c>
      <c r="D215" s="6"/>
      <c r="E215" s="27" t="s">
        <v>953</v>
      </c>
      <c r="F215" s="27" t="s">
        <v>29</v>
      </c>
      <c r="G215" s="6"/>
      <c r="H215" s="503"/>
      <c r="I215" s="503"/>
    </row>
    <row r="216" spans="1:9" ht="24.6">
      <c r="A216" s="462" t="s">
        <v>813</v>
      </c>
      <c r="B216" s="463" t="s">
        <v>814</v>
      </c>
      <c r="C216" s="464">
        <f>IFERROR(VLOOKUP($A216,'งบทดลอง รพ.'!$A$2:$C$501,3,0),0)</f>
        <v>0</v>
      </c>
      <c r="D216" s="6"/>
      <c r="E216" s="27" t="s">
        <v>953</v>
      </c>
      <c r="F216" s="27" t="s">
        <v>29</v>
      </c>
      <c r="G216" s="6"/>
      <c r="H216" s="503"/>
      <c r="I216" s="503"/>
    </row>
    <row r="217" spans="1:9" ht="24.6">
      <c r="A217" s="462" t="s">
        <v>290</v>
      </c>
      <c r="B217" s="463" t="s">
        <v>291</v>
      </c>
      <c r="C217" s="464">
        <f>IFERROR(VLOOKUP($A217,'งบทดลอง รพ.'!$A$2:$C$501,3,0),0)</f>
        <v>0</v>
      </c>
      <c r="D217" s="6"/>
      <c r="E217" s="27" t="s">
        <v>947</v>
      </c>
      <c r="F217" s="27" t="s">
        <v>31</v>
      </c>
      <c r="G217" s="6"/>
      <c r="H217" s="503"/>
      <c r="I217" s="503"/>
    </row>
    <row r="218" spans="1:9" ht="24.6">
      <c r="A218" s="462" t="s">
        <v>292</v>
      </c>
      <c r="B218" s="463" t="s">
        <v>293</v>
      </c>
      <c r="C218" s="464">
        <f>IFERROR(VLOOKUP($A218,'งบทดลอง รพ.'!$A$2:$C$501,3,0),0)</f>
        <v>0</v>
      </c>
      <c r="D218" s="6"/>
      <c r="E218" s="27" t="s">
        <v>947</v>
      </c>
      <c r="F218" s="27" t="s">
        <v>31</v>
      </c>
      <c r="G218" s="6"/>
      <c r="H218" s="503"/>
      <c r="I218" s="503"/>
    </row>
    <row r="219" spans="1:9" ht="24.6">
      <c r="A219" s="462" t="s">
        <v>815</v>
      </c>
      <c r="B219" s="463" t="s">
        <v>816</v>
      </c>
      <c r="C219" s="464">
        <f>IFERROR(VLOOKUP($A219,'งบทดลอง รพ.'!$A$2:$C$501,3,0),0)</f>
        <v>0</v>
      </c>
      <c r="D219" s="6"/>
      <c r="E219" s="27" t="s">
        <v>947</v>
      </c>
      <c r="F219" s="27" t="s">
        <v>31</v>
      </c>
      <c r="G219" s="6"/>
      <c r="H219" s="503"/>
      <c r="I219" s="503"/>
    </row>
    <row r="220" spans="1:9" ht="24.6">
      <c r="A220" s="462" t="s">
        <v>294</v>
      </c>
      <c r="B220" s="463" t="s">
        <v>295</v>
      </c>
      <c r="C220" s="464">
        <f>IFERROR(VLOOKUP($A220,'งบทดลอง รพ.'!$A$2:$C$501,3,0),0)</f>
        <v>0</v>
      </c>
      <c r="D220" s="6"/>
      <c r="E220" s="27" t="s">
        <v>947</v>
      </c>
      <c r="F220" s="27" t="s">
        <v>31</v>
      </c>
      <c r="G220" s="6"/>
      <c r="H220" s="503"/>
      <c r="I220" s="503"/>
    </row>
    <row r="221" spans="1:9" ht="24.6">
      <c r="A221" s="462" t="s">
        <v>296</v>
      </c>
      <c r="B221" s="463" t="s">
        <v>297</v>
      </c>
      <c r="C221" s="464">
        <f>IFERROR(VLOOKUP($A221,'งบทดลอง รพ.'!$A$2:$C$501,3,0),0)</f>
        <v>0</v>
      </c>
      <c r="D221" s="6"/>
      <c r="E221" s="27" t="s">
        <v>947</v>
      </c>
      <c r="F221" s="27" t="s">
        <v>31</v>
      </c>
      <c r="G221" s="6"/>
      <c r="H221" s="503"/>
      <c r="I221" s="503"/>
    </row>
    <row r="222" spans="1:9" ht="24.6">
      <c r="A222" s="462" t="s">
        <v>298</v>
      </c>
      <c r="B222" s="463" t="s">
        <v>1063</v>
      </c>
      <c r="C222" s="464">
        <f>IFERROR(VLOOKUP($A222,'งบทดลอง รพ.'!$A$2:$C$501,3,0),0)</f>
        <v>0</v>
      </c>
      <c r="D222" s="6"/>
      <c r="E222" s="27" t="s">
        <v>947</v>
      </c>
      <c r="F222" s="27" t="s">
        <v>31</v>
      </c>
      <c r="G222" s="6"/>
      <c r="H222" s="503"/>
      <c r="I222" s="503"/>
    </row>
    <row r="223" spans="1:9" ht="24.6">
      <c r="A223" s="462" t="s">
        <v>299</v>
      </c>
      <c r="B223" s="463" t="s">
        <v>300</v>
      </c>
      <c r="C223" s="464">
        <f>IFERROR(VLOOKUP($A223,'งบทดลอง รพ.'!$A$2:$C$501,3,0),0)</f>
        <v>0</v>
      </c>
      <c r="D223" s="6"/>
      <c r="E223" s="27" t="s">
        <v>947</v>
      </c>
      <c r="F223" s="27" t="s">
        <v>31</v>
      </c>
      <c r="G223" s="6"/>
      <c r="H223" s="503"/>
      <c r="I223" s="503"/>
    </row>
    <row r="224" spans="1:9" ht="24.6">
      <c r="A224" s="462" t="s">
        <v>301</v>
      </c>
      <c r="B224" s="463" t="s">
        <v>302</v>
      </c>
      <c r="C224" s="464">
        <f>IFERROR(VLOOKUP($A224,'งบทดลอง รพ.'!$A$2:$C$501,3,0),0)</f>
        <v>0</v>
      </c>
      <c r="D224" s="6"/>
      <c r="E224" s="27" t="s">
        <v>947</v>
      </c>
      <c r="F224" s="27" t="s">
        <v>31</v>
      </c>
      <c r="G224" s="6"/>
      <c r="H224" s="503"/>
      <c r="I224" s="503"/>
    </row>
    <row r="225" spans="1:9" ht="24.6">
      <c r="A225" s="462" t="s">
        <v>303</v>
      </c>
      <c r="B225" s="463" t="s">
        <v>304</v>
      </c>
      <c r="C225" s="464">
        <f>IFERROR(VLOOKUP($A225,'งบทดลอง รพ.'!$A$2:$C$501,3,0),0)</f>
        <v>0</v>
      </c>
      <c r="D225" s="6"/>
      <c r="E225" s="27" t="s">
        <v>947</v>
      </c>
      <c r="F225" s="27" t="s">
        <v>31</v>
      </c>
      <c r="G225" s="6"/>
      <c r="H225" s="503"/>
      <c r="I225" s="503"/>
    </row>
    <row r="226" spans="1:9" ht="24.6">
      <c r="A226" s="462" t="s">
        <v>305</v>
      </c>
      <c r="B226" s="463" t="s">
        <v>291</v>
      </c>
      <c r="C226" s="464">
        <f>IFERROR(VLOOKUP($A226,'งบทดลอง รพ.'!$A$2:$C$501,3,0),0)</f>
        <v>0</v>
      </c>
      <c r="D226" s="6"/>
      <c r="E226" s="27" t="s">
        <v>947</v>
      </c>
      <c r="F226" s="27" t="s">
        <v>31</v>
      </c>
      <c r="G226" s="6"/>
      <c r="H226" s="503"/>
      <c r="I226" s="503"/>
    </row>
    <row r="227" spans="1:9" ht="24.6">
      <c r="A227" s="462" t="s">
        <v>306</v>
      </c>
      <c r="B227" s="463" t="s">
        <v>307</v>
      </c>
      <c r="C227" s="464">
        <f>IFERROR(VLOOKUP($A227,'งบทดลอง รพ.'!$A$2:$C$501,3,0),0)</f>
        <v>0</v>
      </c>
      <c r="D227" s="6"/>
      <c r="E227" s="27" t="s">
        <v>947</v>
      </c>
      <c r="F227" s="27" t="s">
        <v>31</v>
      </c>
      <c r="G227" s="6"/>
      <c r="H227" s="503"/>
      <c r="I227" s="503"/>
    </row>
    <row r="228" spans="1:9" ht="24.6">
      <c r="A228" s="462" t="s">
        <v>817</v>
      </c>
      <c r="B228" s="463" t="s">
        <v>818</v>
      </c>
      <c r="C228" s="464">
        <f>IFERROR(VLOOKUP($A228,'งบทดลอง รพ.'!$A$2:$C$501,3,0),0)</f>
        <v>0</v>
      </c>
      <c r="D228" s="6"/>
      <c r="E228" s="27" t="s">
        <v>947</v>
      </c>
      <c r="F228" s="27" t="s">
        <v>31</v>
      </c>
      <c r="G228" s="6"/>
      <c r="H228" s="503"/>
      <c r="I228" s="503"/>
    </row>
    <row r="229" spans="1:9" ht="24.6">
      <c r="A229" s="462" t="s">
        <v>308</v>
      </c>
      <c r="B229" s="463" t="s">
        <v>309</v>
      </c>
      <c r="C229" s="464">
        <f>IFERROR(VLOOKUP($A229,'งบทดลอง รพ.'!$A$2:$C$501,3,0),0)</f>
        <v>0</v>
      </c>
      <c r="D229" s="6"/>
      <c r="E229" s="27" t="s">
        <v>947</v>
      </c>
      <c r="F229" s="27" t="s">
        <v>31</v>
      </c>
      <c r="G229" s="6"/>
      <c r="H229" s="503"/>
      <c r="I229" s="503"/>
    </row>
    <row r="230" spans="1:9" ht="24.6">
      <c r="A230" s="462" t="s">
        <v>310</v>
      </c>
      <c r="B230" s="463" t="s">
        <v>311</v>
      </c>
      <c r="C230" s="464">
        <f>IFERROR(VLOOKUP($A230,'งบทดลอง รพ.'!$A$2:$C$501,3,0),0)</f>
        <v>0</v>
      </c>
      <c r="D230" s="6"/>
      <c r="E230" s="27" t="s">
        <v>947</v>
      </c>
      <c r="F230" s="27" t="s">
        <v>31</v>
      </c>
      <c r="G230" s="6"/>
      <c r="H230" s="503"/>
      <c r="I230" s="503"/>
    </row>
    <row r="231" spans="1:9" ht="24.6">
      <c r="A231" s="462" t="s">
        <v>312</v>
      </c>
      <c r="B231" s="463" t="s">
        <v>313</v>
      </c>
      <c r="C231" s="464">
        <f>IFERROR(VLOOKUP($A231,'งบทดลอง รพ.'!$A$2:$C$501,3,0),0)</f>
        <v>0</v>
      </c>
      <c r="D231" s="6"/>
      <c r="E231" s="27" t="s">
        <v>947</v>
      </c>
      <c r="F231" s="27" t="s">
        <v>31</v>
      </c>
      <c r="G231" s="6"/>
      <c r="H231" s="503"/>
      <c r="I231" s="503"/>
    </row>
    <row r="232" spans="1:9" ht="24.6">
      <c r="A232" s="462" t="s">
        <v>314</v>
      </c>
      <c r="B232" s="463" t="s">
        <v>1187</v>
      </c>
      <c r="C232" s="464">
        <f>IFERROR(VLOOKUP($A232,'งบทดลอง รพ.'!$A$2:$C$501,3,0),0)</f>
        <v>0</v>
      </c>
      <c r="D232" s="6"/>
      <c r="E232" s="27" t="s">
        <v>947</v>
      </c>
      <c r="F232" s="27" t="s">
        <v>31</v>
      </c>
      <c r="G232" s="6"/>
      <c r="H232" s="503"/>
      <c r="I232" s="503"/>
    </row>
    <row r="233" spans="1:9" ht="24.6">
      <c r="A233" s="462" t="s">
        <v>1182</v>
      </c>
      <c r="B233" s="463" t="s">
        <v>1185</v>
      </c>
      <c r="C233" s="464">
        <f>IFERROR(VLOOKUP($A233,'งบทดลอง รพ.'!$A$2:$C$501,3,0),0)</f>
        <v>0</v>
      </c>
      <c r="D233" s="6"/>
      <c r="E233" s="27" t="s">
        <v>947</v>
      </c>
      <c r="F233" s="27" t="s">
        <v>31</v>
      </c>
      <c r="G233" s="6"/>
      <c r="H233" s="503"/>
      <c r="I233" s="503"/>
    </row>
    <row r="234" spans="1:9" ht="24.6">
      <c r="A234" s="462" t="s">
        <v>315</v>
      </c>
      <c r="B234" s="463" t="s">
        <v>1186</v>
      </c>
      <c r="C234" s="464">
        <f>IFERROR(VLOOKUP($A234,'งบทดลอง รพ.'!$A$2:$C$501,3,0),0)</f>
        <v>0</v>
      </c>
      <c r="D234" s="6"/>
      <c r="E234" s="27" t="s">
        <v>947</v>
      </c>
      <c r="F234" s="27" t="s">
        <v>31</v>
      </c>
      <c r="G234" s="6"/>
      <c r="H234" s="503"/>
      <c r="I234" s="503"/>
    </row>
    <row r="235" spans="1:9" ht="24.6">
      <c r="A235" s="462" t="s">
        <v>1183</v>
      </c>
      <c r="B235" s="463" t="s">
        <v>1188</v>
      </c>
      <c r="C235" s="464">
        <f>IFERROR(VLOOKUP($A235,'งบทดลอง รพ.'!$A$2:$C$501,3,0),0)</f>
        <v>0</v>
      </c>
      <c r="D235" s="6"/>
      <c r="E235" s="27" t="s">
        <v>947</v>
      </c>
      <c r="F235" s="27" t="s">
        <v>31</v>
      </c>
      <c r="G235" s="6"/>
      <c r="H235" s="503"/>
      <c r="I235" s="503"/>
    </row>
    <row r="236" spans="1:9" ht="24.6">
      <c r="A236" s="462" t="s">
        <v>316</v>
      </c>
      <c r="B236" s="463" t="s">
        <v>1191</v>
      </c>
      <c r="C236" s="464">
        <f>IFERROR(VLOOKUP($A236,'งบทดลอง รพ.'!$A$2:$C$501,3,0),0)</f>
        <v>0</v>
      </c>
      <c r="D236" s="6"/>
      <c r="E236" s="27" t="s">
        <v>955</v>
      </c>
      <c r="F236" s="27" t="s">
        <v>33</v>
      </c>
      <c r="G236" s="6"/>
      <c r="H236" s="503"/>
      <c r="I236" s="503"/>
    </row>
    <row r="237" spans="1:9" ht="24.6">
      <c r="A237" s="462" t="s">
        <v>1184</v>
      </c>
      <c r="B237" s="463" t="s">
        <v>1192</v>
      </c>
      <c r="C237" s="464">
        <f>IFERROR(VLOOKUP($A237,'งบทดลอง รพ.'!$A$2:$C$501,3,0),0)</f>
        <v>0</v>
      </c>
      <c r="D237" s="6"/>
      <c r="E237" s="27" t="s">
        <v>955</v>
      </c>
      <c r="F237" s="27" t="s">
        <v>33</v>
      </c>
      <c r="G237" s="6"/>
      <c r="H237" s="503"/>
      <c r="I237" s="503"/>
    </row>
    <row r="238" spans="1:9" ht="24.6">
      <c r="A238" s="462" t="s">
        <v>317</v>
      </c>
      <c r="B238" s="463" t="s">
        <v>1193</v>
      </c>
      <c r="C238" s="464">
        <f>IFERROR(VLOOKUP($A238,'งบทดลอง รพ.'!$A$2:$C$501,3,0),0)</f>
        <v>0</v>
      </c>
      <c r="D238" s="6"/>
      <c r="E238" s="27" t="s">
        <v>955</v>
      </c>
      <c r="F238" s="27" t="s">
        <v>33</v>
      </c>
      <c r="G238" s="6"/>
      <c r="H238" s="503"/>
      <c r="I238" s="503"/>
    </row>
    <row r="239" spans="1:9" ht="24.6">
      <c r="A239" s="462" t="s">
        <v>1189</v>
      </c>
      <c r="B239" s="463" t="s">
        <v>1194</v>
      </c>
      <c r="C239" s="464">
        <f>IFERROR(VLOOKUP($A239,'งบทดลอง รพ.'!$A$2:$C$501,3,0),0)</f>
        <v>0</v>
      </c>
      <c r="D239" s="6"/>
      <c r="E239" s="27" t="s">
        <v>955</v>
      </c>
      <c r="F239" s="27" t="s">
        <v>33</v>
      </c>
      <c r="G239" s="6"/>
      <c r="H239" s="503"/>
      <c r="I239" s="503"/>
    </row>
    <row r="240" spans="1:9" ht="24.6">
      <c r="A240" s="462" t="s">
        <v>318</v>
      </c>
      <c r="B240" s="463" t="s">
        <v>1195</v>
      </c>
      <c r="C240" s="464">
        <f>IFERROR(VLOOKUP($A240,'งบทดลอง รพ.'!$A$2:$C$501,3,0),0)</f>
        <v>0</v>
      </c>
      <c r="D240" s="6"/>
      <c r="E240" s="27" t="s">
        <v>955</v>
      </c>
      <c r="F240" s="27" t="s">
        <v>33</v>
      </c>
      <c r="G240" s="6"/>
      <c r="H240" s="503"/>
      <c r="I240" s="503"/>
    </row>
    <row r="241" spans="1:9" ht="24.6">
      <c r="A241" s="462" t="s">
        <v>1190</v>
      </c>
      <c r="B241" s="463" t="s">
        <v>1196</v>
      </c>
      <c r="C241" s="464">
        <f>IFERROR(VLOOKUP($A241,'งบทดลอง รพ.'!$A$2:$C$501,3,0),0)</f>
        <v>0</v>
      </c>
      <c r="D241" s="6"/>
      <c r="E241" s="27" t="s">
        <v>955</v>
      </c>
      <c r="F241" s="27" t="s">
        <v>33</v>
      </c>
      <c r="G241" s="6"/>
      <c r="H241" s="503"/>
      <c r="I241" s="503"/>
    </row>
    <row r="242" spans="1:9" ht="24.6">
      <c r="A242" s="462" t="s">
        <v>819</v>
      </c>
      <c r="B242" s="463" t="s">
        <v>384</v>
      </c>
      <c r="C242" s="464">
        <f>IFERROR(VLOOKUP($A242,'งบทดลอง รพ.'!$A$2:$C$501,3,0),0)</f>
        <v>0</v>
      </c>
      <c r="D242" s="6"/>
      <c r="E242" s="27" t="s">
        <v>967</v>
      </c>
      <c r="F242" s="27" t="s">
        <v>37</v>
      </c>
      <c r="G242" s="6"/>
      <c r="H242" s="503"/>
      <c r="I242" s="503"/>
    </row>
    <row r="243" spans="1:9" ht="24.6">
      <c r="A243" s="462" t="s">
        <v>820</v>
      </c>
      <c r="B243" s="463" t="s">
        <v>385</v>
      </c>
      <c r="C243" s="464">
        <f>IFERROR(VLOOKUP($A243,'งบทดลอง รพ.'!$A$2:$C$501,3,0),0)</f>
        <v>0</v>
      </c>
      <c r="D243" s="6"/>
      <c r="E243" s="27" t="s">
        <v>967</v>
      </c>
      <c r="F243" s="27" t="s">
        <v>37</v>
      </c>
      <c r="G243" s="6"/>
      <c r="H243" s="503"/>
      <c r="I243" s="503"/>
    </row>
    <row r="244" spans="1:9" ht="24.6">
      <c r="A244" s="462" t="s">
        <v>821</v>
      </c>
      <c r="B244" s="463" t="s">
        <v>386</v>
      </c>
      <c r="C244" s="464">
        <f>IFERROR(VLOOKUP($A244,'งบทดลอง รพ.'!$A$2:$C$501,3,0),0)</f>
        <v>0</v>
      </c>
      <c r="D244" s="6"/>
      <c r="E244" s="27" t="s">
        <v>967</v>
      </c>
      <c r="F244" s="27" t="s">
        <v>37</v>
      </c>
      <c r="G244" s="6"/>
      <c r="H244" s="503"/>
      <c r="I244" s="503"/>
    </row>
    <row r="245" spans="1:9" ht="24.6">
      <c r="A245" s="462" t="s">
        <v>822</v>
      </c>
      <c r="B245" s="463" t="s">
        <v>387</v>
      </c>
      <c r="C245" s="464">
        <f>IFERROR(VLOOKUP($A245,'งบทดลอง รพ.'!$A$2:$C$501,3,0),0)</f>
        <v>0</v>
      </c>
      <c r="D245" s="6"/>
      <c r="E245" s="27" t="s">
        <v>967</v>
      </c>
      <c r="F245" s="27" t="s">
        <v>37</v>
      </c>
      <c r="G245" s="6"/>
      <c r="H245" s="503"/>
      <c r="I245" s="503"/>
    </row>
    <row r="246" spans="1:9" ht="24.6">
      <c r="A246" s="462" t="s">
        <v>823</v>
      </c>
      <c r="B246" s="463" t="s">
        <v>388</v>
      </c>
      <c r="C246" s="464">
        <f>IFERROR(VLOOKUP($A246,'งบทดลอง รพ.'!$A$2:$C$501,3,0),0)</f>
        <v>0</v>
      </c>
      <c r="D246" s="6"/>
      <c r="E246" s="27" t="s">
        <v>967</v>
      </c>
      <c r="F246" s="27" t="s">
        <v>37</v>
      </c>
      <c r="G246" s="6"/>
      <c r="H246" s="503"/>
      <c r="I246" s="503"/>
    </row>
    <row r="247" spans="1:9" ht="24.6">
      <c r="A247" s="462" t="s">
        <v>824</v>
      </c>
      <c r="B247" s="463" t="s">
        <v>389</v>
      </c>
      <c r="C247" s="464">
        <f>IFERROR(VLOOKUP($A247,'งบทดลอง รพ.'!$A$2:$C$501,3,0),0)</f>
        <v>0</v>
      </c>
      <c r="D247" s="6"/>
      <c r="E247" s="27" t="s">
        <v>967</v>
      </c>
      <c r="F247" s="27" t="s">
        <v>37</v>
      </c>
      <c r="G247" s="6"/>
      <c r="H247" s="503"/>
      <c r="I247" s="503"/>
    </row>
    <row r="248" spans="1:9" ht="24.6">
      <c r="A248" s="462" t="s">
        <v>825</v>
      </c>
      <c r="B248" s="463" t="s">
        <v>394</v>
      </c>
      <c r="C248" s="464">
        <f>IFERROR(VLOOKUP($A248,'งบทดลอง รพ.'!$A$2:$C$501,3,0),0)</f>
        <v>0</v>
      </c>
      <c r="D248" s="6"/>
      <c r="E248" s="27" t="s">
        <v>967</v>
      </c>
      <c r="F248" s="27" t="s">
        <v>37</v>
      </c>
      <c r="G248" s="6"/>
      <c r="H248" s="503"/>
      <c r="I248" s="503"/>
    </row>
    <row r="249" spans="1:9" ht="24.6">
      <c r="A249" s="500">
        <v>5104010104.1079998</v>
      </c>
      <c r="B249" s="463" t="s">
        <v>395</v>
      </c>
      <c r="C249" s="464">
        <f>IFERROR(VLOOKUP($A249,'งบทดลอง รพ.'!$A$2:$C$501,3,0),0)</f>
        <v>0</v>
      </c>
      <c r="D249" s="6"/>
      <c r="E249" s="27" t="s">
        <v>967</v>
      </c>
      <c r="F249" s="27" t="s">
        <v>37</v>
      </c>
      <c r="G249" s="6"/>
      <c r="H249" s="503"/>
      <c r="I249" s="503"/>
    </row>
    <row r="250" spans="1:9" ht="24.6">
      <c r="A250" s="462" t="s">
        <v>826</v>
      </c>
      <c r="B250" s="463" t="s">
        <v>396</v>
      </c>
      <c r="C250" s="464">
        <f>IFERROR(VLOOKUP($A250,'งบทดลอง รพ.'!$A$2:$C$501,3,0),0)</f>
        <v>0</v>
      </c>
      <c r="D250" s="6"/>
      <c r="E250" s="27" t="s">
        <v>967</v>
      </c>
      <c r="F250" s="27" t="s">
        <v>37</v>
      </c>
      <c r="G250" s="6"/>
      <c r="H250" s="503"/>
      <c r="I250" s="503"/>
    </row>
    <row r="251" spans="1:9" ht="24.6">
      <c r="A251" s="462" t="s">
        <v>319</v>
      </c>
      <c r="B251" s="463" t="s">
        <v>320</v>
      </c>
      <c r="C251" s="464">
        <f>IFERROR(VLOOKUP($A251,'งบทดลอง รพ.'!$A$2:$C$501,3,0),0)</f>
        <v>0</v>
      </c>
      <c r="D251" s="6"/>
      <c r="E251" s="27" t="s">
        <v>957</v>
      </c>
      <c r="F251" s="27" t="s">
        <v>33</v>
      </c>
      <c r="G251" s="6"/>
      <c r="H251" s="503"/>
      <c r="I251" s="503"/>
    </row>
    <row r="252" spans="1:9" ht="24.6">
      <c r="A252" s="462" t="s">
        <v>321</v>
      </c>
      <c r="B252" s="463" t="s">
        <v>322</v>
      </c>
      <c r="C252" s="464">
        <f>IFERROR(VLOOKUP($A252,'งบทดลอง รพ.'!$A$2:$C$501,3,0),0)</f>
        <v>0</v>
      </c>
      <c r="D252" s="6"/>
      <c r="E252" s="27" t="s">
        <v>957</v>
      </c>
      <c r="F252" s="27" t="s">
        <v>33</v>
      </c>
      <c r="G252" s="6"/>
      <c r="H252" s="503"/>
      <c r="I252" s="503"/>
    </row>
    <row r="253" spans="1:9" ht="24.6">
      <c r="A253" s="462" t="s">
        <v>323</v>
      </c>
      <c r="B253" s="463" t="s">
        <v>324</v>
      </c>
      <c r="C253" s="464">
        <f>IFERROR(VLOOKUP($A253,'งบทดลอง รพ.'!$A$2:$C$501,3,0),0)</f>
        <v>0</v>
      </c>
      <c r="D253" s="6"/>
      <c r="E253" s="27" t="s">
        <v>957</v>
      </c>
      <c r="F253" s="27" t="s">
        <v>33</v>
      </c>
      <c r="G253" s="6"/>
      <c r="H253" s="503"/>
      <c r="I253" s="503"/>
    </row>
    <row r="254" spans="1:9" ht="24.6">
      <c r="A254" s="462" t="s">
        <v>325</v>
      </c>
      <c r="B254" s="463" t="s">
        <v>326</v>
      </c>
      <c r="C254" s="464">
        <f>IFERROR(VLOOKUP($A254,'งบทดลอง รพ.'!$A$2:$C$501,3,0),0)</f>
        <v>0</v>
      </c>
      <c r="D254" s="6"/>
      <c r="E254" s="27" t="s">
        <v>957</v>
      </c>
      <c r="F254" s="27" t="s">
        <v>33</v>
      </c>
      <c r="G254" s="6"/>
      <c r="H254" s="503"/>
      <c r="I254" s="503"/>
    </row>
    <row r="255" spans="1:9" ht="24.6">
      <c r="A255" s="462" t="s">
        <v>327</v>
      </c>
      <c r="B255" s="463" t="s">
        <v>328</v>
      </c>
      <c r="C255" s="464">
        <f>IFERROR(VLOOKUP($A255,'งบทดลอง รพ.'!$A$2:$C$501,3,0),0)</f>
        <v>0</v>
      </c>
      <c r="D255" s="6"/>
      <c r="E255" s="27" t="s">
        <v>957</v>
      </c>
      <c r="F255" s="27" t="s">
        <v>33</v>
      </c>
      <c r="G255" s="6"/>
      <c r="H255" s="503"/>
      <c r="I255" s="503"/>
    </row>
    <row r="256" spans="1:9" ht="24.6">
      <c r="A256" s="462" t="s">
        <v>329</v>
      </c>
      <c r="B256" s="463" t="s">
        <v>330</v>
      </c>
      <c r="C256" s="464">
        <f>IFERROR(VLOOKUP($A256,'งบทดลอง รพ.'!$A$2:$C$501,3,0),0)</f>
        <v>0</v>
      </c>
      <c r="D256" s="6"/>
      <c r="E256" s="27" t="s">
        <v>957</v>
      </c>
      <c r="F256" s="27" t="s">
        <v>33</v>
      </c>
      <c r="G256" s="6"/>
      <c r="H256" s="503"/>
      <c r="I256" s="503"/>
    </row>
    <row r="257" spans="1:9" ht="24.6">
      <c r="A257" s="462" t="s">
        <v>331</v>
      </c>
      <c r="B257" s="463" t="s">
        <v>332</v>
      </c>
      <c r="C257" s="464">
        <f>IFERROR(VLOOKUP($A257,'งบทดลอง รพ.'!$A$2:$C$501,3,0),0)</f>
        <v>0</v>
      </c>
      <c r="D257" s="6"/>
      <c r="E257" s="27" t="s">
        <v>957</v>
      </c>
      <c r="F257" s="27" t="s">
        <v>33</v>
      </c>
      <c r="G257" s="6"/>
      <c r="H257" s="503"/>
      <c r="I257" s="503"/>
    </row>
    <row r="258" spans="1:9" ht="24.6">
      <c r="A258" s="462" t="s">
        <v>333</v>
      </c>
      <c r="B258" s="463" t="s">
        <v>334</v>
      </c>
      <c r="C258" s="464">
        <f>IFERROR(VLOOKUP($A258,'งบทดลอง รพ.'!$A$2:$C$501,3,0),0)</f>
        <v>0</v>
      </c>
      <c r="D258" s="6"/>
      <c r="E258" s="27" t="s">
        <v>957</v>
      </c>
      <c r="F258" s="27" t="s">
        <v>33</v>
      </c>
      <c r="G258" s="6"/>
      <c r="H258" s="503"/>
      <c r="I258" s="503"/>
    </row>
    <row r="259" spans="1:9" ht="24.6">
      <c r="A259" s="462" t="s">
        <v>335</v>
      </c>
      <c r="B259" s="463" t="s">
        <v>336</v>
      </c>
      <c r="C259" s="464">
        <f>IFERROR(VLOOKUP($A259,'งบทดลอง รพ.'!$A$2:$C$501,3,0),0)</f>
        <v>0</v>
      </c>
      <c r="D259" s="6"/>
      <c r="E259" s="27" t="s">
        <v>959</v>
      </c>
      <c r="F259" s="27" t="s">
        <v>33</v>
      </c>
      <c r="G259" s="6"/>
      <c r="H259" s="503"/>
      <c r="I259" s="503"/>
    </row>
    <row r="260" spans="1:9" ht="24.6">
      <c r="A260" s="462" t="s">
        <v>337</v>
      </c>
      <c r="B260" s="463" t="s">
        <v>338</v>
      </c>
      <c r="C260" s="464">
        <f>IFERROR(VLOOKUP($A260,'งบทดลอง รพ.'!$A$2:$C$501,3,0),0)</f>
        <v>0</v>
      </c>
      <c r="D260" s="6"/>
      <c r="E260" s="27" t="s">
        <v>959</v>
      </c>
      <c r="F260" s="27" t="s">
        <v>33</v>
      </c>
      <c r="G260" s="6"/>
      <c r="H260" s="503"/>
      <c r="I260" s="503"/>
    </row>
    <row r="261" spans="1:9" ht="24.6">
      <c r="A261" s="462" t="s">
        <v>339</v>
      </c>
      <c r="B261" s="463" t="s">
        <v>1064</v>
      </c>
      <c r="C261" s="464">
        <f>IFERROR(VLOOKUP($A261,'งบทดลอง รพ.'!$A$2:$C$501,3,0),0)</f>
        <v>0</v>
      </c>
      <c r="D261" s="6"/>
      <c r="E261" s="27" t="s">
        <v>959</v>
      </c>
      <c r="F261" s="27" t="s">
        <v>33</v>
      </c>
      <c r="G261" s="6"/>
      <c r="H261" s="503"/>
      <c r="I261" s="503"/>
    </row>
    <row r="262" spans="1:9" ht="24.6">
      <c r="A262" s="462" t="s">
        <v>340</v>
      </c>
      <c r="B262" s="463" t="s">
        <v>341</v>
      </c>
      <c r="C262" s="464">
        <f>IFERROR(VLOOKUP($A262,'งบทดลอง รพ.'!$A$2:$C$501,3,0),0)</f>
        <v>0</v>
      </c>
      <c r="D262" s="6"/>
      <c r="E262" s="27" t="s">
        <v>959</v>
      </c>
      <c r="F262" s="27" t="s">
        <v>33</v>
      </c>
      <c r="G262" s="6"/>
      <c r="H262" s="503"/>
      <c r="I262" s="503"/>
    </row>
    <row r="263" spans="1:9" ht="24.6">
      <c r="A263" s="462" t="s">
        <v>342</v>
      </c>
      <c r="B263" s="463" t="s">
        <v>343</v>
      </c>
      <c r="C263" s="464">
        <f>IFERROR(VLOOKUP($A263,'งบทดลอง รพ.'!$A$2:$C$501,3,0),0)</f>
        <v>0</v>
      </c>
      <c r="D263" s="6"/>
      <c r="E263" s="27" t="s">
        <v>959</v>
      </c>
      <c r="F263" s="27" t="s">
        <v>33</v>
      </c>
      <c r="G263" s="6"/>
      <c r="H263" s="503"/>
      <c r="I263" s="503"/>
    </row>
    <row r="264" spans="1:9" ht="24.6">
      <c r="A264" s="462" t="s">
        <v>827</v>
      </c>
      <c r="B264" s="463" t="s">
        <v>828</v>
      </c>
      <c r="C264" s="464">
        <f>IFERROR(VLOOKUP($A264,'งบทดลอง รพ.'!$A$2:$C$501,3,0),0)</f>
        <v>0</v>
      </c>
      <c r="D264" s="6"/>
      <c r="E264" s="27" t="s">
        <v>967</v>
      </c>
      <c r="F264" s="27" t="s">
        <v>37</v>
      </c>
      <c r="G264" s="6"/>
      <c r="H264" s="503"/>
      <c r="I264" s="503"/>
    </row>
    <row r="265" spans="1:9" ht="24.6">
      <c r="A265" s="462" t="s">
        <v>344</v>
      </c>
      <c r="B265" s="463" t="s">
        <v>345</v>
      </c>
      <c r="C265" s="464">
        <f>IFERROR(VLOOKUP($A265,'งบทดลอง รพ.'!$A$2:$C$501,3,0),0)</f>
        <v>0</v>
      </c>
      <c r="D265" s="6"/>
      <c r="E265" s="27" t="s">
        <v>961</v>
      </c>
      <c r="F265" s="27" t="s">
        <v>33</v>
      </c>
      <c r="G265" s="6"/>
      <c r="H265" s="503"/>
      <c r="I265" s="503"/>
    </row>
    <row r="266" spans="1:9" ht="24.6">
      <c r="A266" s="462" t="s">
        <v>346</v>
      </c>
      <c r="B266" s="463" t="s">
        <v>347</v>
      </c>
      <c r="C266" s="464">
        <f>IFERROR(VLOOKUP($A266,'งบทดลอง รพ.'!$A$2:$C$501,3,0),0)</f>
        <v>0</v>
      </c>
      <c r="D266" s="6"/>
      <c r="E266" s="27" t="s">
        <v>961</v>
      </c>
      <c r="F266" s="27" t="s">
        <v>33</v>
      </c>
      <c r="G266" s="6"/>
      <c r="H266" s="503"/>
      <c r="I266" s="503"/>
    </row>
    <row r="267" spans="1:9" ht="24.6">
      <c r="A267" s="462" t="s">
        <v>348</v>
      </c>
      <c r="B267" s="463" t="s">
        <v>349</v>
      </c>
      <c r="C267" s="464">
        <f>IFERROR(VLOOKUP($A267,'งบทดลอง รพ.'!$A$2:$C$501,3,0),0)</f>
        <v>0</v>
      </c>
      <c r="D267" s="6"/>
      <c r="E267" s="27" t="s">
        <v>961</v>
      </c>
      <c r="F267" s="27" t="s">
        <v>33</v>
      </c>
      <c r="G267" s="6"/>
      <c r="H267" s="503"/>
      <c r="I267" s="503"/>
    </row>
    <row r="268" spans="1:9" ht="24.6">
      <c r="A268" s="462" t="s">
        <v>350</v>
      </c>
      <c r="B268" s="463" t="s">
        <v>351</v>
      </c>
      <c r="C268" s="464">
        <f>IFERROR(VLOOKUP($A268,'งบทดลอง รพ.'!$A$2:$C$501,3,0),0)</f>
        <v>0</v>
      </c>
      <c r="D268" s="6"/>
      <c r="E268" s="27" t="s">
        <v>961</v>
      </c>
      <c r="F268" s="27" t="s">
        <v>33</v>
      </c>
      <c r="G268" s="6"/>
      <c r="H268" s="503"/>
      <c r="I268" s="503"/>
    </row>
    <row r="269" spans="1:9" ht="24.6">
      <c r="A269" s="462" t="s">
        <v>352</v>
      </c>
      <c r="B269" s="463" t="s">
        <v>353</v>
      </c>
      <c r="C269" s="464">
        <f>IFERROR(VLOOKUP($A269,'งบทดลอง รพ.'!$A$2:$C$501,3,0),0)</f>
        <v>0</v>
      </c>
      <c r="D269" s="6"/>
      <c r="E269" s="27" t="s">
        <v>961</v>
      </c>
      <c r="F269" s="27" t="s">
        <v>33</v>
      </c>
      <c r="G269" s="6"/>
      <c r="H269" s="503"/>
      <c r="I269" s="503"/>
    </row>
    <row r="270" spans="1:9" ht="24.6">
      <c r="A270" s="462" t="s">
        <v>354</v>
      </c>
      <c r="B270" s="463" t="s">
        <v>355</v>
      </c>
      <c r="C270" s="464">
        <f>IFERROR(VLOOKUP($A270,'งบทดลอง รพ.'!$A$2:$C$501,3,0),0)</f>
        <v>0</v>
      </c>
      <c r="D270" s="6"/>
      <c r="E270" s="27" t="s">
        <v>961</v>
      </c>
      <c r="F270" s="27" t="s">
        <v>33</v>
      </c>
      <c r="G270" s="6"/>
      <c r="H270" s="503"/>
      <c r="I270" s="503"/>
    </row>
    <row r="271" spans="1:9" ht="24.6">
      <c r="A271" s="462" t="s">
        <v>356</v>
      </c>
      <c r="B271" s="463" t="s">
        <v>1065</v>
      </c>
      <c r="C271" s="464">
        <f>IFERROR(VLOOKUP($A271,'งบทดลอง รพ.'!$A$2:$C$501,3,0),0)</f>
        <v>0</v>
      </c>
      <c r="D271" s="6"/>
      <c r="E271" s="27" t="s">
        <v>963</v>
      </c>
      <c r="F271" s="27" t="s">
        <v>33</v>
      </c>
      <c r="G271" s="6"/>
      <c r="H271" s="503"/>
      <c r="I271" s="503"/>
    </row>
    <row r="272" spans="1:9" ht="24.6">
      <c r="A272" s="462" t="s">
        <v>358</v>
      </c>
      <c r="B272" s="463" t="s">
        <v>1066</v>
      </c>
      <c r="C272" s="464">
        <f>IFERROR(VLOOKUP($A272,'งบทดลอง รพ.'!$A$2:$C$501,3,0),0)</f>
        <v>0</v>
      </c>
      <c r="D272" s="6"/>
      <c r="E272" s="27" t="s">
        <v>961</v>
      </c>
      <c r="F272" s="27" t="s">
        <v>33</v>
      </c>
      <c r="G272" s="6"/>
      <c r="H272" s="503"/>
      <c r="I272" s="503"/>
    </row>
    <row r="273" spans="1:9" ht="24.6">
      <c r="A273" s="462" t="s">
        <v>359</v>
      </c>
      <c r="B273" s="463" t="s">
        <v>360</v>
      </c>
      <c r="C273" s="464">
        <f>IFERROR(VLOOKUP($A273,'งบทดลอง รพ.'!$A$2:$C$501,3,0),0)</f>
        <v>0</v>
      </c>
      <c r="D273" s="6"/>
      <c r="E273" s="27" t="s">
        <v>963</v>
      </c>
      <c r="F273" s="27" t="s">
        <v>33</v>
      </c>
      <c r="G273" s="6"/>
      <c r="H273" s="503"/>
      <c r="I273" s="503"/>
    </row>
    <row r="274" spans="1:9" ht="24.6">
      <c r="A274" s="462" t="s">
        <v>361</v>
      </c>
      <c r="B274" s="463" t="s">
        <v>362</v>
      </c>
      <c r="C274" s="464">
        <f>IFERROR(VLOOKUP($A274,'งบทดลอง รพ.'!$A$2:$C$501,3,0),0)</f>
        <v>0</v>
      </c>
      <c r="D274" s="6"/>
      <c r="E274" s="27" t="s">
        <v>963</v>
      </c>
      <c r="F274" s="27" t="s">
        <v>33</v>
      </c>
      <c r="G274" s="6"/>
      <c r="H274" s="503"/>
      <c r="I274" s="503"/>
    </row>
    <row r="275" spans="1:9" ht="24.6">
      <c r="A275" s="462" t="s">
        <v>363</v>
      </c>
      <c r="B275" s="463" t="s">
        <v>364</v>
      </c>
      <c r="C275" s="464">
        <f>IFERROR(VLOOKUP($A275,'งบทดลอง รพ.'!$A$2:$C$501,3,0),0)</f>
        <v>0</v>
      </c>
      <c r="D275" s="6"/>
      <c r="E275" s="27" t="s">
        <v>955</v>
      </c>
      <c r="F275" s="27" t="s">
        <v>33</v>
      </c>
      <c r="G275" s="6"/>
      <c r="H275" s="503"/>
      <c r="I275" s="503"/>
    </row>
    <row r="276" spans="1:9" ht="24.6">
      <c r="A276" s="462" t="s">
        <v>365</v>
      </c>
      <c r="B276" s="463" t="s">
        <v>366</v>
      </c>
      <c r="C276" s="464">
        <f>IFERROR(VLOOKUP($A276,'งบทดลอง รพ.'!$A$2:$C$501,3,0),0)</f>
        <v>0</v>
      </c>
      <c r="D276" s="6"/>
      <c r="E276" s="27" t="s">
        <v>955</v>
      </c>
      <c r="F276" s="27" t="s">
        <v>33</v>
      </c>
      <c r="G276" s="6"/>
      <c r="H276" s="503"/>
      <c r="I276" s="503"/>
    </row>
    <row r="277" spans="1:9" ht="24.6">
      <c r="A277" s="462" t="s">
        <v>375</v>
      </c>
      <c r="B277" s="463" t="s">
        <v>376</v>
      </c>
      <c r="C277" s="464">
        <f>IFERROR(VLOOKUP($A277,'งบทดลอง รพ.'!$A$2:$C$501,3,0),0)</f>
        <v>0</v>
      </c>
      <c r="D277" s="6"/>
      <c r="E277" s="27" t="s">
        <v>965</v>
      </c>
      <c r="F277" s="27" t="s">
        <v>35</v>
      </c>
      <c r="G277" s="6"/>
      <c r="H277" s="503"/>
      <c r="I277" s="503"/>
    </row>
    <row r="278" spans="1:9" ht="24.6">
      <c r="A278" s="462" t="s">
        <v>377</v>
      </c>
      <c r="B278" s="463" t="s">
        <v>1067</v>
      </c>
      <c r="C278" s="464">
        <f>IFERROR(VLOOKUP($A278,'งบทดลอง รพ.'!$A$2:$C$501,3,0),0)</f>
        <v>0</v>
      </c>
      <c r="D278" s="6"/>
      <c r="E278" s="27" t="s">
        <v>965</v>
      </c>
      <c r="F278" s="27" t="s">
        <v>35</v>
      </c>
      <c r="G278" s="6"/>
      <c r="H278" s="503"/>
      <c r="I278" s="503"/>
    </row>
    <row r="279" spans="1:9" ht="24.6">
      <c r="A279" s="462" t="s">
        <v>378</v>
      </c>
      <c r="B279" s="463" t="s">
        <v>379</v>
      </c>
      <c r="C279" s="464">
        <f>IFERROR(VLOOKUP($A279,'งบทดลอง รพ.'!$A$2:$C$501,3,0),0)</f>
        <v>0</v>
      </c>
      <c r="D279" s="6"/>
      <c r="E279" s="27" t="s">
        <v>965</v>
      </c>
      <c r="F279" s="27" t="s">
        <v>35</v>
      </c>
      <c r="G279" s="6"/>
      <c r="H279" s="503"/>
      <c r="I279" s="503"/>
    </row>
    <row r="280" spans="1:9" ht="24.6">
      <c r="A280" s="462" t="s">
        <v>380</v>
      </c>
      <c r="B280" s="463" t="s">
        <v>381</v>
      </c>
      <c r="C280" s="464">
        <f>IFERROR(VLOOKUP($A280,'งบทดลอง รพ.'!$A$2:$C$501,3,0),0)</f>
        <v>0</v>
      </c>
      <c r="D280" s="6"/>
      <c r="E280" s="27" t="s">
        <v>965</v>
      </c>
      <c r="F280" s="27" t="s">
        <v>35</v>
      </c>
      <c r="G280" s="6"/>
      <c r="H280" s="503"/>
      <c r="I280" s="503"/>
    </row>
    <row r="281" spans="1:9" ht="24.6">
      <c r="A281" s="462" t="s">
        <v>382</v>
      </c>
      <c r="B281" s="463" t="s">
        <v>383</v>
      </c>
      <c r="C281" s="464">
        <f>IFERROR(VLOOKUP($A281,'งบทดลอง รพ.'!$A$2:$C$501,3,0),0)</f>
        <v>0</v>
      </c>
      <c r="D281" s="6"/>
      <c r="E281" s="27" t="s">
        <v>965</v>
      </c>
      <c r="F281" s="27" t="s">
        <v>35</v>
      </c>
      <c r="G281" s="6"/>
      <c r="H281" s="503"/>
      <c r="I281" s="503"/>
    </row>
    <row r="282" spans="1:9" ht="24.6">
      <c r="A282" s="462" t="s">
        <v>367</v>
      </c>
      <c r="B282" s="463" t="s">
        <v>368</v>
      </c>
      <c r="C282" s="464">
        <f>IFERROR(VLOOKUP($A282,'งบทดลอง รพ.'!$A$2:$C$501,3,0),0)</f>
        <v>0</v>
      </c>
      <c r="D282" s="6"/>
      <c r="E282" s="27" t="s">
        <v>955</v>
      </c>
      <c r="F282" s="27" t="s">
        <v>33</v>
      </c>
      <c r="G282" s="6"/>
      <c r="H282" s="503"/>
      <c r="I282" s="503"/>
    </row>
    <row r="283" spans="1:9" ht="24.6">
      <c r="A283" s="462" t="s">
        <v>369</v>
      </c>
      <c r="B283" s="463" t="s">
        <v>370</v>
      </c>
      <c r="C283" s="464">
        <f>IFERROR(VLOOKUP($A283,'งบทดลอง รพ.'!$A$2:$C$501,3,0),0)</f>
        <v>0</v>
      </c>
      <c r="D283" s="6"/>
      <c r="E283" s="27" t="s">
        <v>955</v>
      </c>
      <c r="F283" s="27" t="s">
        <v>33</v>
      </c>
      <c r="G283" s="6"/>
      <c r="H283" s="503"/>
      <c r="I283" s="503"/>
    </row>
    <row r="284" spans="1:9" ht="24.6">
      <c r="A284" s="462" t="s">
        <v>215</v>
      </c>
      <c r="B284" s="463" t="s">
        <v>216</v>
      </c>
      <c r="C284" s="464">
        <f>IFERROR(VLOOKUP($A284,'งบทดลอง รพ.'!$A$2:$C$501,3,0),0)</f>
        <v>0</v>
      </c>
      <c r="D284" s="6"/>
      <c r="E284" s="27" t="s">
        <v>927</v>
      </c>
      <c r="F284" s="27" t="s">
        <v>19</v>
      </c>
      <c r="G284" s="6"/>
      <c r="H284" s="503"/>
      <c r="I284" s="503"/>
    </row>
    <row r="285" spans="1:9" ht="24.6">
      <c r="A285" s="462" t="s">
        <v>217</v>
      </c>
      <c r="B285" s="463" t="s">
        <v>1068</v>
      </c>
      <c r="C285" s="464">
        <f>IFERROR(VLOOKUP($A285,'งบทดลอง รพ.'!$A$2:$C$501,3,0),0)</f>
        <v>0</v>
      </c>
      <c r="D285" s="6"/>
      <c r="E285" s="27" t="s">
        <v>929</v>
      </c>
      <c r="F285" s="27" t="s">
        <v>21</v>
      </c>
      <c r="G285" s="6"/>
      <c r="H285" s="503"/>
      <c r="I285" s="503"/>
    </row>
    <row r="286" spans="1:9" ht="24.6">
      <c r="A286" s="462" t="s">
        <v>219</v>
      </c>
      <c r="B286" s="463" t="s">
        <v>1069</v>
      </c>
      <c r="C286" s="464">
        <f>IFERROR(VLOOKUP($A286,'งบทดลอง รพ.'!$A$2:$C$501,3,0),0)</f>
        <v>0</v>
      </c>
      <c r="D286" s="6"/>
      <c r="E286" s="27" t="s">
        <v>931</v>
      </c>
      <c r="F286" s="27" t="s">
        <v>21</v>
      </c>
      <c r="G286" s="6"/>
      <c r="H286" s="503"/>
      <c r="I286" s="503"/>
    </row>
    <row r="287" spans="1:9" ht="24.6">
      <c r="A287" s="462" t="s">
        <v>222</v>
      </c>
      <c r="B287" s="463" t="s">
        <v>223</v>
      </c>
      <c r="C287" s="464">
        <f>IFERROR(VLOOKUP($A287,'งบทดลอง รพ.'!$A$2:$C$501,3,0),0)</f>
        <v>0</v>
      </c>
      <c r="D287" s="6"/>
      <c r="E287" s="27" t="s">
        <v>935</v>
      </c>
      <c r="F287" s="27" t="s">
        <v>23</v>
      </c>
      <c r="G287" s="6"/>
      <c r="H287" s="503"/>
      <c r="I287" s="503"/>
    </row>
    <row r="288" spans="1:9" ht="24.6">
      <c r="A288" s="462" t="s">
        <v>390</v>
      </c>
      <c r="B288" s="463" t="s">
        <v>391</v>
      </c>
      <c r="C288" s="464">
        <f>IFERROR(VLOOKUP($A288,'งบทดลอง รพ.'!$A$2:$C$501,3,0),0)</f>
        <v>0</v>
      </c>
      <c r="D288" s="6"/>
      <c r="E288" s="27" t="s">
        <v>967</v>
      </c>
      <c r="F288" s="27" t="s">
        <v>37</v>
      </c>
      <c r="G288" s="6"/>
      <c r="H288" s="503"/>
      <c r="I288" s="503"/>
    </row>
    <row r="289" spans="1:9" ht="24.6">
      <c r="A289" s="462" t="s">
        <v>392</v>
      </c>
      <c r="B289" s="463" t="s">
        <v>393</v>
      </c>
      <c r="C289" s="464">
        <f>IFERROR(VLOOKUP($A289,'งบทดลอง รพ.'!$A$2:$C$501,3,0),0)</f>
        <v>0</v>
      </c>
      <c r="D289" s="6"/>
      <c r="E289" s="27" t="s">
        <v>967</v>
      </c>
      <c r="F289" s="27" t="s">
        <v>37</v>
      </c>
      <c r="G289" s="6"/>
      <c r="H289" s="503"/>
      <c r="I289" s="503"/>
    </row>
    <row r="290" spans="1:9" ht="24.6">
      <c r="A290" s="462" t="s">
        <v>220</v>
      </c>
      <c r="B290" s="463" t="s">
        <v>221</v>
      </c>
      <c r="C290" s="464">
        <f>IFERROR(VLOOKUP($A290,'งบทดลอง รพ.'!$A$2:$C$501,3,0),0)</f>
        <v>0</v>
      </c>
      <c r="D290" s="6"/>
      <c r="E290" s="27" t="s">
        <v>933</v>
      </c>
      <c r="F290" s="27" t="s">
        <v>684</v>
      </c>
      <c r="G290" s="6"/>
      <c r="H290" s="503"/>
      <c r="I290" s="503"/>
    </row>
    <row r="291" spans="1:9" ht="24.6">
      <c r="A291" s="462" t="s">
        <v>829</v>
      </c>
      <c r="B291" s="463" t="s">
        <v>830</v>
      </c>
      <c r="C291" s="464">
        <f>IFERROR(VLOOKUP($A291,'งบทดลอง รพ.'!$A$2:$C$501,3,0),0)</f>
        <v>0</v>
      </c>
      <c r="D291" s="6"/>
      <c r="E291" s="27" t="s">
        <v>929</v>
      </c>
      <c r="F291" s="27" t="s">
        <v>21</v>
      </c>
      <c r="G291" s="6"/>
      <c r="H291" s="503"/>
      <c r="I291" s="503"/>
    </row>
    <row r="292" spans="1:9" ht="24.6">
      <c r="A292" s="465" t="s">
        <v>397</v>
      </c>
      <c r="B292" s="466" t="s">
        <v>1070</v>
      </c>
      <c r="C292" s="464">
        <f>IFERROR(VLOOKUP($A292,'งบทดลอง รพ.'!$A$2:$C$501,3,0),0)</f>
        <v>0</v>
      </c>
      <c r="D292" s="6"/>
      <c r="E292" s="27" t="s">
        <v>967</v>
      </c>
      <c r="F292" s="27" t="s">
        <v>37</v>
      </c>
      <c r="G292" s="6"/>
      <c r="H292" s="503"/>
      <c r="I292" s="503"/>
    </row>
    <row r="293" spans="1:9" ht="24.6">
      <c r="A293" s="462" t="s">
        <v>371</v>
      </c>
      <c r="B293" s="463" t="s">
        <v>372</v>
      </c>
      <c r="C293" s="464">
        <f>IFERROR(VLOOKUP($A293,'งบทดลอง รพ.'!$A$2:$C$501,3,0),0)</f>
        <v>0</v>
      </c>
      <c r="D293" s="6"/>
      <c r="E293" s="27" t="s">
        <v>955</v>
      </c>
      <c r="F293" s="27" t="s">
        <v>33</v>
      </c>
      <c r="G293" s="6"/>
      <c r="H293" s="503"/>
      <c r="I293" s="503"/>
    </row>
    <row r="294" spans="1:9" ht="24.6">
      <c r="A294" s="462" t="s">
        <v>373</v>
      </c>
      <c r="B294" s="463" t="s">
        <v>374</v>
      </c>
      <c r="C294" s="464">
        <f>IFERROR(VLOOKUP($A294,'งบทดลอง รพ.'!$A$2:$C$501,3,0),0)</f>
        <v>0</v>
      </c>
      <c r="D294" s="6"/>
      <c r="E294" s="27" t="s">
        <v>955</v>
      </c>
      <c r="F294" s="27" t="s">
        <v>33</v>
      </c>
      <c r="G294" s="6"/>
      <c r="H294" s="503"/>
      <c r="I294" s="503"/>
    </row>
    <row r="295" spans="1:9" ht="24.6">
      <c r="A295" s="462" t="s">
        <v>488</v>
      </c>
      <c r="B295" s="463" t="s">
        <v>1071</v>
      </c>
      <c r="C295" s="464">
        <f>IFERROR(VLOOKUP($A295,'งบทดลอง รพ.'!$A$2:$C$501,3,0),0)</f>
        <v>0</v>
      </c>
      <c r="D295" s="6"/>
      <c r="E295" s="27" t="s">
        <v>955</v>
      </c>
      <c r="F295" s="27" t="s">
        <v>33</v>
      </c>
      <c r="G295" s="6"/>
      <c r="H295" s="503"/>
      <c r="I295" s="503"/>
    </row>
    <row r="296" spans="1:9" ht="24.6">
      <c r="A296" s="462" t="s">
        <v>831</v>
      </c>
      <c r="B296" s="463" t="s">
        <v>832</v>
      </c>
      <c r="C296" s="464">
        <f>IFERROR(VLOOKUP($A296,'งบทดลอง รพ.'!$A$2:$C$501,3,0),0)</f>
        <v>0</v>
      </c>
      <c r="D296" s="6"/>
      <c r="E296" s="27" t="s">
        <v>955</v>
      </c>
      <c r="F296" s="27" t="s">
        <v>33</v>
      </c>
      <c r="G296" s="6"/>
      <c r="H296" s="503"/>
      <c r="I296" s="503"/>
    </row>
    <row r="297" spans="1:9" ht="24.6">
      <c r="A297" s="462" t="s">
        <v>489</v>
      </c>
      <c r="B297" s="463" t="s">
        <v>490</v>
      </c>
      <c r="C297" s="464">
        <f>IFERROR(VLOOKUP($A297,'งบทดลอง รพ.'!$A$2:$C$501,3,0),0)</f>
        <v>0</v>
      </c>
      <c r="D297" s="6"/>
      <c r="E297" s="27" t="s">
        <v>955</v>
      </c>
      <c r="F297" s="27" t="s">
        <v>33</v>
      </c>
      <c r="G297" s="6"/>
      <c r="H297" s="503"/>
      <c r="I297" s="503"/>
    </row>
    <row r="298" spans="1:9" ht="24.6">
      <c r="A298" s="462" t="s">
        <v>833</v>
      </c>
      <c r="B298" s="463" t="s">
        <v>834</v>
      </c>
      <c r="C298" s="464">
        <f>IFERROR(VLOOKUP($A298,'งบทดลอง รพ.'!$A$2:$C$501,3,0),0)</f>
        <v>0</v>
      </c>
      <c r="D298" s="6"/>
      <c r="E298" s="27" t="s">
        <v>981</v>
      </c>
      <c r="F298" s="27" t="s">
        <v>41</v>
      </c>
      <c r="G298" s="6"/>
      <c r="H298" s="503"/>
      <c r="I298" s="503"/>
    </row>
    <row r="299" spans="1:9" ht="24.6">
      <c r="A299" s="462" t="s">
        <v>491</v>
      </c>
      <c r="B299" s="463" t="s">
        <v>492</v>
      </c>
      <c r="C299" s="464">
        <f>IFERROR(VLOOKUP($A299,'งบทดลอง รพ.'!$A$2:$C$501,3,0),0)</f>
        <v>0</v>
      </c>
      <c r="D299" s="6"/>
      <c r="E299" s="27" t="s">
        <v>955</v>
      </c>
      <c r="F299" s="27" t="s">
        <v>33</v>
      </c>
      <c r="G299" s="6"/>
      <c r="H299" s="503"/>
      <c r="I299" s="503"/>
    </row>
    <row r="300" spans="1:9" ht="24.6">
      <c r="A300" s="465" t="s">
        <v>493</v>
      </c>
      <c r="B300" s="466" t="s">
        <v>494</v>
      </c>
      <c r="C300" s="464">
        <f>IFERROR(VLOOKUP($A300,'งบทดลอง รพ.'!$A$2:$C$501,3,0),0)</f>
        <v>0</v>
      </c>
      <c r="D300" s="6"/>
      <c r="E300" s="27" t="s">
        <v>955</v>
      </c>
      <c r="F300" s="27" t="s">
        <v>33</v>
      </c>
      <c r="G300" s="6"/>
      <c r="H300" s="503"/>
      <c r="I300" s="503"/>
    </row>
    <row r="301" spans="1:9" ht="24.6">
      <c r="A301" s="462" t="s">
        <v>495</v>
      </c>
      <c r="B301" s="463" t="s">
        <v>1197</v>
      </c>
      <c r="C301" s="464">
        <f>IFERROR(VLOOKUP($A301,'งบทดลอง รพ.'!$A$2:$C$501,3,0),0)</f>
        <v>0</v>
      </c>
      <c r="D301" s="6"/>
      <c r="E301" s="27" t="s">
        <v>975</v>
      </c>
      <c r="F301" s="27" t="s">
        <v>41</v>
      </c>
      <c r="G301" s="6"/>
      <c r="H301" s="503"/>
      <c r="I301" s="503"/>
    </row>
    <row r="302" spans="1:9" ht="24.6">
      <c r="A302" s="462" t="s">
        <v>496</v>
      </c>
      <c r="B302" s="463" t="s">
        <v>1198</v>
      </c>
      <c r="C302" s="464">
        <f>IFERROR(VLOOKUP($A302,'งบทดลอง รพ.'!$A$2:$C$501,3,0),0)</f>
        <v>0</v>
      </c>
      <c r="D302" s="6"/>
      <c r="E302" s="27" t="s">
        <v>977</v>
      </c>
      <c r="F302" s="27" t="s">
        <v>41</v>
      </c>
      <c r="G302" s="6"/>
      <c r="H302" s="503"/>
      <c r="I302" s="503"/>
    </row>
    <row r="303" spans="1:9" ht="24.6">
      <c r="A303" s="462" t="s">
        <v>835</v>
      </c>
      <c r="B303" s="463" t="s">
        <v>836</v>
      </c>
      <c r="C303" s="464">
        <f>IFERROR(VLOOKUP($A303,'งบทดลอง รพ.'!$A$2:$C$501,3,0),0)</f>
        <v>0</v>
      </c>
      <c r="D303" s="6"/>
      <c r="E303" s="27" t="s">
        <v>955</v>
      </c>
      <c r="F303" s="27" t="s">
        <v>33</v>
      </c>
      <c r="G303" s="6"/>
      <c r="H303" s="503"/>
      <c r="I303" s="503"/>
    </row>
    <row r="304" spans="1:9" ht="24.6">
      <c r="A304" s="465" t="s">
        <v>1199</v>
      </c>
      <c r="B304" s="466" t="s">
        <v>1200</v>
      </c>
      <c r="C304" s="464">
        <f>IFERROR(VLOOKUP($A304,'งบทดลอง รพ.'!$A$2:$C$501,3,0),0)</f>
        <v>0</v>
      </c>
      <c r="D304" s="6"/>
      <c r="E304" s="27" t="s">
        <v>977</v>
      </c>
      <c r="F304" s="27" t="s">
        <v>41</v>
      </c>
      <c r="G304" s="6"/>
      <c r="H304" s="503"/>
      <c r="I304" s="503"/>
    </row>
    <row r="305" spans="1:9" ht="24.6">
      <c r="A305" s="465" t="s">
        <v>497</v>
      </c>
      <c r="B305" s="466" t="s">
        <v>1072</v>
      </c>
      <c r="C305" s="464">
        <f>IFERROR(VLOOKUP($A305,'งบทดลอง รพ.'!$A$2:$C$501,3,0),0)</f>
        <v>0</v>
      </c>
      <c r="D305" s="6"/>
      <c r="E305" s="27" t="s">
        <v>979</v>
      </c>
      <c r="F305" s="27" t="s">
        <v>41</v>
      </c>
      <c r="G305" s="6"/>
      <c r="H305" s="503"/>
      <c r="I305" s="503"/>
    </row>
    <row r="306" spans="1:9" ht="24.6">
      <c r="A306" s="462" t="s">
        <v>498</v>
      </c>
      <c r="B306" s="463" t="s">
        <v>1073</v>
      </c>
      <c r="C306" s="464">
        <f>IFERROR(VLOOKUP($A306,'งบทดลอง รพ.'!$A$2:$C$501,3,0),0)</f>
        <v>0</v>
      </c>
      <c r="D306" s="6"/>
      <c r="E306" s="27" t="s">
        <v>979</v>
      </c>
      <c r="F306" s="27" t="s">
        <v>41</v>
      </c>
      <c r="G306" s="6"/>
      <c r="H306" s="503"/>
      <c r="I306" s="503"/>
    </row>
    <row r="307" spans="1:9" ht="24.6">
      <c r="A307" s="530" t="s">
        <v>2516</v>
      </c>
      <c r="B307" s="531" t="s">
        <v>2514</v>
      </c>
      <c r="C307" s="532">
        <f>IFERROR(VLOOKUP($A307,'งบทดลอง รพ.'!$A$2:$C$501,3,0),0)</f>
        <v>0</v>
      </c>
      <c r="D307" s="6"/>
      <c r="E307" s="544">
        <v>53020</v>
      </c>
      <c r="F307" s="27" t="s">
        <v>39</v>
      </c>
      <c r="G307" s="6"/>
      <c r="H307" s="503"/>
      <c r="I307" s="503"/>
    </row>
    <row r="308" spans="1:9" ht="24.6">
      <c r="A308" s="465" t="s">
        <v>837</v>
      </c>
      <c r="B308" s="466" t="s">
        <v>838</v>
      </c>
      <c r="C308" s="464">
        <f>IFERROR(VLOOKUP($A308,'งบทดลอง รพ.'!$A$2:$C$501,3,0),0)</f>
        <v>0</v>
      </c>
      <c r="D308" s="6"/>
      <c r="E308" s="27" t="s">
        <v>979</v>
      </c>
      <c r="F308" s="27" t="s">
        <v>41</v>
      </c>
      <c r="G308" s="6"/>
      <c r="H308" s="503"/>
      <c r="I308" s="503"/>
    </row>
    <row r="309" spans="1:9" ht="24.6">
      <c r="A309" s="465" t="s">
        <v>499</v>
      </c>
      <c r="B309" s="466" t="s">
        <v>500</v>
      </c>
      <c r="C309" s="464">
        <f>IFERROR(VLOOKUP($A309,'งบทดลอง รพ.'!$A$2:$C$501,3,0),0)</f>
        <v>0</v>
      </c>
      <c r="D309" s="6"/>
      <c r="E309" s="27" t="s">
        <v>975</v>
      </c>
      <c r="F309" s="27" t="s">
        <v>41</v>
      </c>
      <c r="G309" s="6"/>
      <c r="H309" s="503"/>
      <c r="I309" s="503"/>
    </row>
    <row r="310" spans="1:9" ht="24.6">
      <c r="A310" s="465" t="s">
        <v>501</v>
      </c>
      <c r="B310" s="466" t="s">
        <v>502</v>
      </c>
      <c r="C310" s="464">
        <f>IFERROR(VLOOKUP($A310,'งบทดลอง รพ.'!$A$2:$C$501,3,0),0)</f>
        <v>0</v>
      </c>
      <c r="D310" s="6"/>
      <c r="E310" s="27" t="s">
        <v>979</v>
      </c>
      <c r="F310" s="27" t="s">
        <v>41</v>
      </c>
      <c r="G310" s="6"/>
      <c r="H310" s="503"/>
      <c r="I310" s="503"/>
    </row>
    <row r="311" spans="1:9" ht="24.6">
      <c r="A311" s="465" t="s">
        <v>839</v>
      </c>
      <c r="B311" s="466" t="s">
        <v>840</v>
      </c>
      <c r="C311" s="464">
        <f>IFERROR(VLOOKUP($A311,'งบทดลอง รพ.'!$A$2:$C$501,3,0),0)</f>
        <v>0</v>
      </c>
      <c r="D311" s="6"/>
      <c r="E311" s="27" t="s">
        <v>939</v>
      </c>
      <c r="F311" s="27" t="s">
        <v>29</v>
      </c>
      <c r="G311" s="6"/>
      <c r="H311" s="503"/>
      <c r="I311" s="503"/>
    </row>
    <row r="312" spans="1:9" ht="24.6">
      <c r="A312" s="465" t="s">
        <v>841</v>
      </c>
      <c r="B312" s="466" t="s">
        <v>842</v>
      </c>
      <c r="C312" s="464">
        <f>IFERROR(VLOOKUP($A312,'งบทดลอง รพ.'!$A$2:$C$501,3,0),0)</f>
        <v>0</v>
      </c>
      <c r="D312" s="6"/>
      <c r="E312" s="27" t="s">
        <v>939</v>
      </c>
      <c r="F312" s="27" t="s">
        <v>29</v>
      </c>
      <c r="G312" s="6"/>
      <c r="H312" s="503"/>
      <c r="I312" s="503"/>
    </row>
    <row r="313" spans="1:9" ht="24.6">
      <c r="A313" s="462" t="s">
        <v>843</v>
      </c>
      <c r="B313" s="463" t="s">
        <v>844</v>
      </c>
      <c r="C313" s="464">
        <f>IFERROR(VLOOKUP($A313,'งบทดลอง รพ.'!$A$2:$C$501,3,0),0)</f>
        <v>0</v>
      </c>
      <c r="D313" s="6"/>
      <c r="E313" s="27" t="s">
        <v>939</v>
      </c>
      <c r="F313" s="27" t="s">
        <v>29</v>
      </c>
      <c r="G313" s="6"/>
      <c r="H313" s="503"/>
      <c r="I313" s="503"/>
    </row>
    <row r="314" spans="1:9" ht="24.6">
      <c r="A314" s="462" t="s">
        <v>845</v>
      </c>
      <c r="B314" s="463" t="s">
        <v>1201</v>
      </c>
      <c r="C314" s="464">
        <f>IFERROR(VLOOKUP($A314,'งบทดลอง รพ.'!$A$2:$C$501,3,0),0)</f>
        <v>0</v>
      </c>
      <c r="D314" s="6"/>
      <c r="E314" s="27" t="s">
        <v>939</v>
      </c>
      <c r="F314" s="27" t="s">
        <v>29</v>
      </c>
      <c r="G314" s="6"/>
      <c r="H314" s="503"/>
      <c r="I314" s="503"/>
    </row>
    <row r="315" spans="1:9" ht="24.6">
      <c r="A315" s="462" t="s">
        <v>846</v>
      </c>
      <c r="B315" s="463" t="s">
        <v>847</v>
      </c>
      <c r="C315" s="464">
        <f>IFERROR(VLOOKUP($A315,'งบทดลอง รพ.'!$A$2:$C$501,3,0),0)</f>
        <v>0</v>
      </c>
      <c r="D315" s="6"/>
      <c r="E315" s="27" t="s">
        <v>939</v>
      </c>
      <c r="F315" s="27" t="s">
        <v>29</v>
      </c>
      <c r="G315" s="6"/>
      <c r="H315" s="503"/>
      <c r="I315" s="503"/>
    </row>
    <row r="316" spans="1:9" ht="24.6">
      <c r="A316" s="462" t="s">
        <v>848</v>
      </c>
      <c r="B316" s="463" t="s">
        <v>266</v>
      </c>
      <c r="C316" s="464">
        <f>IFERROR(VLOOKUP($A316,'งบทดลอง รพ.'!$A$2:$C$501,3,0),0)</f>
        <v>0</v>
      </c>
      <c r="D316" s="6"/>
      <c r="E316" s="27" t="s">
        <v>939</v>
      </c>
      <c r="F316" s="27" t="s">
        <v>29</v>
      </c>
      <c r="G316" s="6"/>
      <c r="H316" s="503"/>
      <c r="I316" s="503"/>
    </row>
    <row r="317" spans="1:9" ht="24.6">
      <c r="A317" s="462" t="s">
        <v>849</v>
      </c>
      <c r="B317" s="463" t="s">
        <v>267</v>
      </c>
      <c r="C317" s="464">
        <f>IFERROR(VLOOKUP($A317,'งบทดลอง รพ.'!$A$2:$C$501,3,0),0)</f>
        <v>0</v>
      </c>
      <c r="D317" s="6"/>
      <c r="E317" s="27" t="s">
        <v>939</v>
      </c>
      <c r="F317" s="27" t="s">
        <v>29</v>
      </c>
      <c r="G317" s="6"/>
      <c r="H317" s="503"/>
      <c r="I317" s="503"/>
    </row>
    <row r="318" spans="1:9" ht="24.6">
      <c r="A318" s="462" t="s">
        <v>850</v>
      </c>
      <c r="B318" s="463" t="s">
        <v>268</v>
      </c>
      <c r="C318" s="464">
        <f>IFERROR(VLOOKUP($A318,'งบทดลอง รพ.'!$A$2:$C$501,3,0),0)</f>
        <v>0</v>
      </c>
      <c r="D318" s="6"/>
      <c r="E318" s="27" t="s">
        <v>939</v>
      </c>
      <c r="F318" s="27" t="s">
        <v>29</v>
      </c>
      <c r="G318" s="6"/>
      <c r="H318" s="503"/>
      <c r="I318" s="503"/>
    </row>
    <row r="319" spans="1:9" ht="24.6">
      <c r="A319" s="462" t="s">
        <v>851</v>
      </c>
      <c r="B319" s="463" t="s">
        <v>852</v>
      </c>
      <c r="C319" s="464">
        <f>IFERROR(VLOOKUP($A319,'งบทดลอง รพ.'!$A$2:$C$501,3,0),0)</f>
        <v>0</v>
      </c>
      <c r="D319" s="6"/>
      <c r="E319" s="27" t="s">
        <v>939</v>
      </c>
      <c r="F319" s="27" t="s">
        <v>29</v>
      </c>
      <c r="G319" s="6"/>
      <c r="H319" s="503"/>
      <c r="I319" s="503"/>
    </row>
    <row r="320" spans="1:9" ht="24.6">
      <c r="A320" s="462" t="s">
        <v>853</v>
      </c>
      <c r="B320" s="463" t="s">
        <v>271</v>
      </c>
      <c r="C320" s="464">
        <f>IFERROR(VLOOKUP($A320,'งบทดลอง รพ.'!$A$2:$C$501,3,0),0)</f>
        <v>0</v>
      </c>
      <c r="D320" s="6"/>
      <c r="E320" s="27" t="s">
        <v>939</v>
      </c>
      <c r="F320" s="27" t="s">
        <v>29</v>
      </c>
      <c r="G320" s="6"/>
      <c r="H320" s="503"/>
      <c r="I320" s="503"/>
    </row>
    <row r="321" spans="1:9" ht="24.6">
      <c r="A321" s="462" t="s">
        <v>1202</v>
      </c>
      <c r="B321" s="463" t="s">
        <v>1203</v>
      </c>
      <c r="C321" s="464">
        <f>IFERROR(VLOOKUP($A321,'งบทดลอง รพ.'!$A$2:$C$501,3,0),0)</f>
        <v>0</v>
      </c>
      <c r="D321" s="6"/>
      <c r="E321" s="27" t="s">
        <v>939</v>
      </c>
      <c r="F321" s="27" t="s">
        <v>29</v>
      </c>
      <c r="G321" s="6"/>
      <c r="H321" s="503"/>
      <c r="I321" s="503"/>
    </row>
    <row r="322" spans="1:9" ht="24.6">
      <c r="A322" s="462" t="s">
        <v>398</v>
      </c>
      <c r="B322" s="463" t="s">
        <v>399</v>
      </c>
      <c r="C322" s="464">
        <f>IFERROR(VLOOKUP($A322,'งบทดลอง รพ.'!$A$2:$C$501,3,0),0)</f>
        <v>0</v>
      </c>
      <c r="D322" s="6"/>
      <c r="E322" s="27" t="s">
        <v>969</v>
      </c>
      <c r="F322" s="27" t="s">
        <v>39</v>
      </c>
      <c r="G322" s="6"/>
      <c r="H322" s="503"/>
      <c r="I322" s="503"/>
    </row>
    <row r="323" spans="1:9" ht="24.6">
      <c r="A323" s="462" t="s">
        <v>400</v>
      </c>
      <c r="B323" s="463" t="s">
        <v>401</v>
      </c>
      <c r="C323" s="464">
        <f>IFERROR(VLOOKUP($A323,'งบทดลอง รพ.'!$A$2:$C$501,3,0),0)</f>
        <v>0</v>
      </c>
      <c r="D323" s="6"/>
      <c r="E323" s="27" t="s">
        <v>969</v>
      </c>
      <c r="F323" s="27" t="s">
        <v>39</v>
      </c>
      <c r="G323" s="6"/>
      <c r="H323" s="503"/>
      <c r="I323" s="503"/>
    </row>
    <row r="324" spans="1:9" ht="24.6">
      <c r="A324" s="462" t="s">
        <v>402</v>
      </c>
      <c r="B324" s="463" t="s">
        <v>403</v>
      </c>
      <c r="C324" s="464">
        <f>IFERROR(VLOOKUP($A324,'งบทดลอง รพ.'!$A$2:$C$501,3,0),0)</f>
        <v>0</v>
      </c>
      <c r="D324" s="6"/>
      <c r="E324" s="27" t="s">
        <v>969</v>
      </c>
      <c r="F324" s="27" t="s">
        <v>39</v>
      </c>
      <c r="G324" s="6"/>
      <c r="H324" s="503"/>
      <c r="I324" s="503"/>
    </row>
    <row r="325" spans="1:9" ht="24.6">
      <c r="A325" s="462" t="s">
        <v>404</v>
      </c>
      <c r="B325" s="463" t="s">
        <v>405</v>
      </c>
      <c r="C325" s="464">
        <f>IFERROR(VLOOKUP($A325,'งบทดลอง รพ.'!$A$2:$C$501,3,0),0)</f>
        <v>0</v>
      </c>
      <c r="D325" s="6"/>
      <c r="E325" s="27" t="s">
        <v>969</v>
      </c>
      <c r="F325" s="27" t="s">
        <v>39</v>
      </c>
      <c r="G325" s="6"/>
      <c r="H325" s="503"/>
      <c r="I325" s="503"/>
    </row>
    <row r="326" spans="1:9" ht="24.6">
      <c r="A326" s="462" t="s">
        <v>406</v>
      </c>
      <c r="B326" s="463" t="s">
        <v>407</v>
      </c>
      <c r="C326" s="464">
        <f>IFERROR(VLOOKUP($A326,'งบทดลอง รพ.'!$A$2:$C$501,3,0),0)</f>
        <v>0</v>
      </c>
      <c r="D326" s="6"/>
      <c r="E326" s="27" t="s">
        <v>969</v>
      </c>
      <c r="F326" s="27" t="s">
        <v>39</v>
      </c>
      <c r="G326" s="6"/>
      <c r="H326" s="503"/>
      <c r="I326" s="503"/>
    </row>
    <row r="327" spans="1:9" ht="24.6">
      <c r="A327" s="462" t="s">
        <v>408</v>
      </c>
      <c r="B327" s="463" t="s">
        <v>409</v>
      </c>
      <c r="C327" s="464">
        <f>IFERROR(VLOOKUP($A327,'งบทดลอง รพ.'!$A$2:$C$501,3,0),0)</f>
        <v>0</v>
      </c>
      <c r="D327" s="6"/>
      <c r="E327" s="27" t="s">
        <v>969</v>
      </c>
      <c r="F327" s="27" t="s">
        <v>39</v>
      </c>
      <c r="G327" s="6"/>
      <c r="H327" s="503"/>
      <c r="I327" s="503"/>
    </row>
    <row r="328" spans="1:9" ht="24.6">
      <c r="A328" s="462" t="s">
        <v>410</v>
      </c>
      <c r="B328" s="463" t="s">
        <v>411</v>
      </c>
      <c r="C328" s="464">
        <f>IFERROR(VLOOKUP($A328,'งบทดลอง รพ.'!$A$2:$C$501,3,0),0)</f>
        <v>0</v>
      </c>
      <c r="D328" s="6"/>
      <c r="E328" s="27" t="s">
        <v>969</v>
      </c>
      <c r="F328" s="27" t="s">
        <v>39</v>
      </c>
      <c r="G328" s="6"/>
      <c r="H328" s="503"/>
      <c r="I328" s="503"/>
    </row>
    <row r="329" spans="1:9" ht="24.6">
      <c r="A329" s="462" t="s">
        <v>412</v>
      </c>
      <c r="B329" s="463" t="s">
        <v>413</v>
      </c>
      <c r="C329" s="464">
        <f>IFERROR(VLOOKUP($A329,'งบทดลอง รพ.'!$A$2:$C$501,3,0),0)</f>
        <v>0</v>
      </c>
      <c r="D329" s="6"/>
      <c r="E329" s="27" t="s">
        <v>969</v>
      </c>
      <c r="F329" s="27" t="s">
        <v>39</v>
      </c>
      <c r="G329" s="6"/>
      <c r="H329" s="503"/>
      <c r="I329" s="503"/>
    </row>
    <row r="330" spans="1:9" ht="24.6">
      <c r="A330" s="462" t="s">
        <v>414</v>
      </c>
      <c r="B330" s="463" t="s">
        <v>415</v>
      </c>
      <c r="C330" s="464">
        <f>IFERROR(VLOOKUP($A330,'งบทดลอง รพ.'!$A$2:$C$501,3,0),0)</f>
        <v>0</v>
      </c>
      <c r="D330" s="6"/>
      <c r="E330" s="27" t="s">
        <v>969</v>
      </c>
      <c r="F330" s="27" t="s">
        <v>39</v>
      </c>
      <c r="G330" s="6"/>
      <c r="H330" s="503"/>
      <c r="I330" s="503"/>
    </row>
    <row r="331" spans="1:9" ht="24.6">
      <c r="A331" s="462" t="s">
        <v>416</v>
      </c>
      <c r="B331" s="463" t="s">
        <v>417</v>
      </c>
      <c r="C331" s="464">
        <f>IFERROR(VLOOKUP($A331,'งบทดลอง รพ.'!$A$2:$C$501,3,0),0)</f>
        <v>0</v>
      </c>
      <c r="D331" s="6"/>
      <c r="E331" s="27" t="s">
        <v>971</v>
      </c>
      <c r="F331" s="27" t="s">
        <v>39</v>
      </c>
      <c r="G331" s="6"/>
      <c r="H331" s="503"/>
      <c r="I331" s="503"/>
    </row>
    <row r="332" spans="1:9" ht="24.6">
      <c r="A332" s="462" t="s">
        <v>418</v>
      </c>
      <c r="B332" s="463" t="s">
        <v>419</v>
      </c>
      <c r="C332" s="464">
        <f>IFERROR(VLOOKUP($A332,'งบทดลอง รพ.'!$A$2:$C$501,3,0),0)</f>
        <v>0</v>
      </c>
      <c r="D332" s="6"/>
      <c r="E332" s="27" t="s">
        <v>971</v>
      </c>
      <c r="F332" s="27" t="s">
        <v>39</v>
      </c>
      <c r="G332" s="6"/>
      <c r="H332" s="503"/>
      <c r="I332" s="503"/>
    </row>
    <row r="333" spans="1:9" ht="24.6">
      <c r="A333" s="462" t="s">
        <v>420</v>
      </c>
      <c r="B333" s="463" t="s">
        <v>421</v>
      </c>
      <c r="C333" s="464">
        <f>IFERROR(VLOOKUP($A333,'งบทดลอง รพ.'!$A$2:$C$501,3,0),0)</f>
        <v>0</v>
      </c>
      <c r="D333" s="6"/>
      <c r="E333" s="27" t="s">
        <v>971</v>
      </c>
      <c r="F333" s="27" t="s">
        <v>39</v>
      </c>
      <c r="G333" s="6"/>
      <c r="H333" s="503"/>
      <c r="I333" s="503"/>
    </row>
    <row r="334" spans="1:9" ht="24.6">
      <c r="A334" s="462" t="s">
        <v>422</v>
      </c>
      <c r="B334" s="463" t="s">
        <v>423</v>
      </c>
      <c r="C334" s="464">
        <f>IFERROR(VLOOKUP($A334,'งบทดลอง รพ.'!$A$2:$C$501,3,0),0)</f>
        <v>0</v>
      </c>
      <c r="D334" s="6"/>
      <c r="E334" s="27" t="s">
        <v>971</v>
      </c>
      <c r="F334" s="27" t="s">
        <v>39</v>
      </c>
      <c r="G334" s="6"/>
      <c r="H334" s="503"/>
      <c r="I334" s="503"/>
    </row>
    <row r="335" spans="1:9" ht="24.6">
      <c r="A335" s="462" t="s">
        <v>424</v>
      </c>
      <c r="B335" s="463" t="s">
        <v>425</v>
      </c>
      <c r="C335" s="464">
        <f>IFERROR(VLOOKUP($A335,'งบทดลอง รพ.'!$A$2:$C$501,3,0),0)</f>
        <v>0</v>
      </c>
      <c r="D335" s="6"/>
      <c r="E335" s="27" t="s">
        <v>971</v>
      </c>
      <c r="F335" s="27" t="s">
        <v>39</v>
      </c>
      <c r="G335" s="6"/>
      <c r="H335" s="503"/>
      <c r="I335" s="503"/>
    </row>
    <row r="336" spans="1:9" ht="24.6">
      <c r="A336" s="462" t="s">
        <v>426</v>
      </c>
      <c r="B336" s="463" t="s">
        <v>427</v>
      </c>
      <c r="C336" s="464">
        <f>IFERROR(VLOOKUP($A336,'งบทดลอง รพ.'!$A$2:$C$501,3,0),0)</f>
        <v>0</v>
      </c>
      <c r="D336" s="6"/>
      <c r="E336" s="27" t="s">
        <v>971</v>
      </c>
      <c r="F336" s="27" t="s">
        <v>39</v>
      </c>
      <c r="G336" s="6"/>
      <c r="H336" s="503"/>
      <c r="I336" s="503"/>
    </row>
    <row r="337" spans="1:9" ht="24.6">
      <c r="A337" s="462" t="s">
        <v>428</v>
      </c>
      <c r="B337" s="463" t="s">
        <v>429</v>
      </c>
      <c r="C337" s="464">
        <f>IFERROR(VLOOKUP($A337,'งบทดลอง รพ.'!$A$2:$C$501,3,0),0)</f>
        <v>0</v>
      </c>
      <c r="D337" s="6"/>
      <c r="E337" s="27" t="s">
        <v>971</v>
      </c>
      <c r="F337" s="27" t="s">
        <v>39</v>
      </c>
      <c r="G337" s="6"/>
      <c r="H337" s="503"/>
      <c r="I337" s="503"/>
    </row>
    <row r="338" spans="1:9" ht="24.6">
      <c r="A338" s="462" t="s">
        <v>430</v>
      </c>
      <c r="B338" s="463" t="s">
        <v>431</v>
      </c>
      <c r="C338" s="464">
        <f>IFERROR(VLOOKUP($A338,'งบทดลอง รพ.'!$A$2:$C$501,3,0),0)</f>
        <v>0</v>
      </c>
      <c r="D338" s="6"/>
      <c r="E338" s="27" t="s">
        <v>971</v>
      </c>
      <c r="F338" s="27" t="s">
        <v>39</v>
      </c>
      <c r="G338" s="6"/>
      <c r="H338" s="503"/>
      <c r="I338" s="503"/>
    </row>
    <row r="339" spans="1:9" ht="24.6">
      <c r="A339" s="462" t="s">
        <v>854</v>
      </c>
      <c r="B339" s="463" t="s">
        <v>855</v>
      </c>
      <c r="C339" s="464">
        <f>IFERROR(VLOOKUP($A339,'งบทดลอง รพ.'!$A$2:$C$501,3,0),0)</f>
        <v>0</v>
      </c>
      <c r="D339" s="6"/>
      <c r="E339" s="27" t="s">
        <v>971</v>
      </c>
      <c r="F339" s="27" t="s">
        <v>39</v>
      </c>
      <c r="G339" s="6"/>
      <c r="H339" s="503"/>
      <c r="I339" s="503"/>
    </row>
    <row r="340" spans="1:9" ht="24.6">
      <c r="A340" s="462" t="s">
        <v>432</v>
      </c>
      <c r="B340" s="463" t="s">
        <v>433</v>
      </c>
      <c r="C340" s="464">
        <f>IFERROR(VLOOKUP($A340,'งบทดลอง รพ.'!$A$2:$C$501,3,0),0)</f>
        <v>0</v>
      </c>
      <c r="D340" s="6"/>
      <c r="E340" s="27" t="s">
        <v>971</v>
      </c>
      <c r="F340" s="27" t="s">
        <v>39</v>
      </c>
      <c r="G340" s="6"/>
      <c r="H340" s="503"/>
      <c r="I340" s="503"/>
    </row>
    <row r="341" spans="1:9" ht="24.6">
      <c r="A341" s="462" t="s">
        <v>856</v>
      </c>
      <c r="B341" s="463" t="s">
        <v>857</v>
      </c>
      <c r="C341" s="464">
        <f>IFERROR(VLOOKUP($A341,'งบทดลอง รพ.'!$A$2:$C$501,3,0),0)</f>
        <v>0</v>
      </c>
      <c r="D341" s="6"/>
      <c r="E341" s="27" t="s">
        <v>971</v>
      </c>
      <c r="F341" s="27" t="s">
        <v>39</v>
      </c>
      <c r="G341" s="6"/>
      <c r="H341" s="503"/>
      <c r="I341" s="503"/>
    </row>
    <row r="342" spans="1:9" ht="24.6">
      <c r="A342" s="462" t="s">
        <v>858</v>
      </c>
      <c r="B342" s="463" t="s">
        <v>859</v>
      </c>
      <c r="C342" s="464">
        <f>IFERROR(VLOOKUP($A342,'งบทดลอง รพ.'!$A$2:$C$501,3,0),0)</f>
        <v>0</v>
      </c>
      <c r="D342" s="6"/>
      <c r="E342" s="27" t="s">
        <v>971</v>
      </c>
      <c r="F342" s="27" t="s">
        <v>39</v>
      </c>
      <c r="G342" s="6"/>
      <c r="H342" s="503"/>
      <c r="I342" s="503"/>
    </row>
    <row r="343" spans="1:9" ht="24.6">
      <c r="A343" s="462" t="s">
        <v>860</v>
      </c>
      <c r="B343" s="463" t="s">
        <v>861</v>
      </c>
      <c r="C343" s="464">
        <f>IFERROR(VLOOKUP($A343,'งบทดลอง รพ.'!$A$2:$C$501,3,0),0)</f>
        <v>0</v>
      </c>
      <c r="D343" s="6"/>
      <c r="E343" s="27" t="s">
        <v>971</v>
      </c>
      <c r="F343" s="27" t="s">
        <v>39</v>
      </c>
      <c r="G343" s="6"/>
      <c r="H343" s="503"/>
      <c r="I343" s="503"/>
    </row>
    <row r="344" spans="1:9" ht="24.6">
      <c r="A344" s="465" t="s">
        <v>434</v>
      </c>
      <c r="B344" s="466" t="s">
        <v>435</v>
      </c>
      <c r="C344" s="464">
        <f>IFERROR(VLOOKUP($A344,'งบทดลอง รพ.'!$A$2:$C$501,3,0),0)</f>
        <v>0</v>
      </c>
      <c r="E344" s="27" t="s">
        <v>971</v>
      </c>
      <c r="F344" s="27" t="s">
        <v>39</v>
      </c>
      <c r="G344" s="6"/>
      <c r="H344" s="503"/>
      <c r="I344" s="503"/>
    </row>
    <row r="345" spans="1:9" ht="24.6">
      <c r="A345" s="462" t="s">
        <v>436</v>
      </c>
      <c r="B345" s="463" t="s">
        <v>437</v>
      </c>
      <c r="C345" s="464">
        <f>IFERROR(VLOOKUP($A345,'งบทดลอง รพ.'!$A$2:$C$501,3,0),0)</f>
        <v>0</v>
      </c>
      <c r="E345" s="27" t="s">
        <v>973</v>
      </c>
      <c r="F345" s="27" t="s">
        <v>39</v>
      </c>
      <c r="G345" s="6"/>
      <c r="H345" s="503"/>
      <c r="I345" s="503"/>
    </row>
    <row r="346" spans="1:9" ht="24.6">
      <c r="A346" s="462" t="s">
        <v>438</v>
      </c>
      <c r="B346" s="463" t="s">
        <v>439</v>
      </c>
      <c r="C346" s="464">
        <f>IFERROR(VLOOKUP($A346,'งบทดลอง รพ.'!$A$2:$C$501,3,0),0)</f>
        <v>0</v>
      </c>
      <c r="E346" s="27" t="s">
        <v>973</v>
      </c>
      <c r="F346" s="27" t="s">
        <v>39</v>
      </c>
      <c r="G346" s="6"/>
      <c r="H346" s="503"/>
      <c r="I346" s="503"/>
    </row>
    <row r="347" spans="1:9" ht="24.6">
      <c r="A347" s="462" t="s">
        <v>440</v>
      </c>
      <c r="B347" s="463" t="s">
        <v>441</v>
      </c>
      <c r="C347" s="464">
        <f>IFERROR(VLOOKUP($A347,'งบทดลอง รพ.'!$A$2:$C$501,3,0),0)</f>
        <v>0</v>
      </c>
      <c r="E347" s="27" t="s">
        <v>969</v>
      </c>
      <c r="F347" s="27" t="s">
        <v>39</v>
      </c>
      <c r="G347" s="6"/>
      <c r="H347" s="503"/>
      <c r="I347" s="503"/>
    </row>
    <row r="348" spans="1:9" ht="24.6">
      <c r="A348" s="462" t="s">
        <v>442</v>
      </c>
      <c r="B348" s="463" t="s">
        <v>443</v>
      </c>
      <c r="C348" s="464">
        <f>IFERROR(VLOOKUP($A348,'งบทดลอง รพ.'!$A$2:$C$501,3,0),0)</f>
        <v>0</v>
      </c>
      <c r="E348" s="27" t="s">
        <v>969</v>
      </c>
      <c r="F348" s="27" t="s">
        <v>39</v>
      </c>
      <c r="G348" s="6"/>
      <c r="H348" s="503"/>
      <c r="I348" s="503"/>
    </row>
    <row r="349" spans="1:9" ht="24.6">
      <c r="A349" s="462" t="s">
        <v>444</v>
      </c>
      <c r="B349" s="463" t="s">
        <v>445</v>
      </c>
      <c r="C349" s="464">
        <f>IFERROR(VLOOKUP($A349,'งบทดลอง รพ.'!$A$2:$C$501,3,0),0)</f>
        <v>0</v>
      </c>
      <c r="E349" s="27" t="s">
        <v>969</v>
      </c>
      <c r="F349" s="27" t="s">
        <v>39</v>
      </c>
      <c r="G349" s="6"/>
      <c r="H349" s="503"/>
      <c r="I349" s="503"/>
    </row>
    <row r="350" spans="1:9" ht="24.6">
      <c r="A350" s="462" t="s">
        <v>446</v>
      </c>
      <c r="B350" s="463" t="s">
        <v>447</v>
      </c>
      <c r="C350" s="464">
        <f>IFERROR(VLOOKUP($A350,'งบทดลอง รพ.'!$A$2:$C$501,3,0),0)</f>
        <v>0</v>
      </c>
      <c r="E350" s="27" t="s">
        <v>969</v>
      </c>
      <c r="F350" s="27" t="s">
        <v>39</v>
      </c>
      <c r="G350" s="6"/>
      <c r="H350" s="503"/>
      <c r="I350" s="503"/>
    </row>
    <row r="351" spans="1:9" ht="24.6">
      <c r="A351" s="462" t="s">
        <v>448</v>
      </c>
      <c r="B351" s="463" t="s">
        <v>449</v>
      </c>
      <c r="C351" s="464">
        <f>IFERROR(VLOOKUP($A351,'งบทดลอง รพ.'!$A$2:$C$501,3,0),0)</f>
        <v>0</v>
      </c>
      <c r="E351" s="27" t="s">
        <v>969</v>
      </c>
      <c r="F351" s="27" t="s">
        <v>39</v>
      </c>
      <c r="G351" s="6"/>
      <c r="H351" s="503"/>
      <c r="I351" s="503"/>
    </row>
    <row r="352" spans="1:9" ht="24.6">
      <c r="A352" s="462" t="s">
        <v>450</v>
      </c>
      <c r="B352" s="463" t="s">
        <v>451</v>
      </c>
      <c r="C352" s="464">
        <f>IFERROR(VLOOKUP($A352,'งบทดลอง รพ.'!$A$2:$C$501,3,0),0)</f>
        <v>0</v>
      </c>
      <c r="E352" s="27" t="s">
        <v>969</v>
      </c>
      <c r="F352" s="27" t="s">
        <v>39</v>
      </c>
      <c r="G352" s="6"/>
      <c r="H352" s="503"/>
      <c r="I352" s="503"/>
    </row>
    <row r="353" spans="1:9" ht="24.6">
      <c r="A353" s="462" t="s">
        <v>452</v>
      </c>
      <c r="B353" s="463" t="s">
        <v>453</v>
      </c>
      <c r="C353" s="464">
        <f>IFERROR(VLOOKUP($A353,'งบทดลอง รพ.'!$A$2:$C$501,3,0),0)</f>
        <v>0</v>
      </c>
      <c r="E353" s="27" t="s">
        <v>969</v>
      </c>
      <c r="F353" s="27" t="s">
        <v>39</v>
      </c>
      <c r="G353" s="6"/>
      <c r="H353" s="503"/>
      <c r="I353" s="503"/>
    </row>
    <row r="354" spans="1:9" ht="24.6">
      <c r="A354" s="462" t="s">
        <v>454</v>
      </c>
      <c r="B354" s="463" t="s">
        <v>455</v>
      </c>
      <c r="C354" s="464">
        <f>IFERROR(VLOOKUP($A354,'งบทดลอง รพ.'!$A$2:$C$501,3,0),0)</f>
        <v>0</v>
      </c>
      <c r="E354" s="27" t="s">
        <v>969</v>
      </c>
      <c r="F354" s="27" t="s">
        <v>39</v>
      </c>
      <c r="G354" s="6"/>
      <c r="H354" s="503"/>
      <c r="I354" s="503"/>
    </row>
    <row r="355" spans="1:9" ht="24.6">
      <c r="A355" s="462" t="s">
        <v>456</v>
      </c>
      <c r="B355" s="463" t="s">
        <v>457</v>
      </c>
      <c r="C355" s="464">
        <f>IFERROR(VLOOKUP($A355,'งบทดลอง รพ.'!$A$2:$C$501,3,0),0)</f>
        <v>0</v>
      </c>
      <c r="E355" s="27" t="s">
        <v>969</v>
      </c>
      <c r="F355" s="27" t="s">
        <v>39</v>
      </c>
      <c r="G355" s="6"/>
      <c r="H355" s="503"/>
      <c r="I355" s="503"/>
    </row>
    <row r="356" spans="1:9" ht="24.6">
      <c r="A356" s="462" t="s">
        <v>458</v>
      </c>
      <c r="B356" s="463" t="s">
        <v>459</v>
      </c>
      <c r="C356" s="464">
        <f>IFERROR(VLOOKUP($A356,'งบทดลอง รพ.'!$A$2:$C$501,3,0),0)</f>
        <v>0</v>
      </c>
      <c r="E356" s="27" t="s">
        <v>969</v>
      </c>
      <c r="F356" s="27" t="s">
        <v>39</v>
      </c>
      <c r="G356" s="6"/>
      <c r="H356" s="503"/>
      <c r="I356" s="503"/>
    </row>
    <row r="357" spans="1:9" ht="24.6">
      <c r="A357" s="462" t="s">
        <v>460</v>
      </c>
      <c r="B357" s="463" t="s">
        <v>461</v>
      </c>
      <c r="C357" s="464">
        <f>IFERROR(VLOOKUP($A357,'งบทดลอง รพ.'!$A$2:$C$501,3,0),0)</f>
        <v>0</v>
      </c>
      <c r="E357" s="27" t="s">
        <v>971</v>
      </c>
      <c r="F357" s="27" t="s">
        <v>39</v>
      </c>
      <c r="G357" s="6"/>
      <c r="H357" s="503"/>
      <c r="I357" s="503"/>
    </row>
    <row r="358" spans="1:9" ht="24.6">
      <c r="A358" s="462" t="s">
        <v>462</v>
      </c>
      <c r="B358" s="463" t="s">
        <v>463</v>
      </c>
      <c r="C358" s="464">
        <f>IFERROR(VLOOKUP($A358,'งบทดลอง รพ.'!$A$2:$C$501,3,0),0)</f>
        <v>0</v>
      </c>
      <c r="E358" s="27" t="s">
        <v>971</v>
      </c>
      <c r="F358" s="27" t="s">
        <v>39</v>
      </c>
      <c r="G358" s="6"/>
      <c r="H358" s="503"/>
      <c r="I358" s="503"/>
    </row>
    <row r="359" spans="1:9" ht="24.6">
      <c r="A359" s="462" t="s">
        <v>464</v>
      </c>
      <c r="B359" s="463" t="s">
        <v>465</v>
      </c>
      <c r="C359" s="464">
        <f>IFERROR(VLOOKUP($A359,'งบทดลอง รพ.'!$A$2:$C$501,3,0),0)</f>
        <v>0</v>
      </c>
      <c r="E359" s="27" t="s">
        <v>971</v>
      </c>
      <c r="F359" s="27" t="s">
        <v>39</v>
      </c>
      <c r="G359" s="6"/>
      <c r="H359" s="503"/>
      <c r="I359" s="503"/>
    </row>
    <row r="360" spans="1:9" ht="24.6">
      <c r="A360" s="462" t="s">
        <v>466</v>
      </c>
      <c r="B360" s="463" t="s">
        <v>467</v>
      </c>
      <c r="C360" s="464">
        <f>IFERROR(VLOOKUP($A360,'งบทดลอง รพ.'!$A$2:$C$501,3,0),0)</f>
        <v>0</v>
      </c>
      <c r="E360" s="27" t="s">
        <v>971</v>
      </c>
      <c r="F360" s="27" t="s">
        <v>39</v>
      </c>
      <c r="G360" s="6"/>
      <c r="H360" s="503"/>
      <c r="I360" s="503"/>
    </row>
    <row r="361" spans="1:9" ht="24.6">
      <c r="A361" s="462" t="s">
        <v>468</v>
      </c>
      <c r="B361" s="463" t="s">
        <v>469</v>
      </c>
      <c r="C361" s="464">
        <f>IFERROR(VLOOKUP($A361,'งบทดลอง รพ.'!$A$2:$C$501,3,0),0)</f>
        <v>0</v>
      </c>
      <c r="E361" s="27" t="s">
        <v>971</v>
      </c>
      <c r="F361" s="27" t="s">
        <v>39</v>
      </c>
      <c r="G361" s="6"/>
      <c r="H361" s="503"/>
      <c r="I361" s="503"/>
    </row>
    <row r="362" spans="1:9" ht="24.6">
      <c r="A362" s="462" t="s">
        <v>470</v>
      </c>
      <c r="B362" s="463" t="s">
        <v>471</v>
      </c>
      <c r="C362" s="464">
        <f>IFERROR(VLOOKUP($A362,'งบทดลอง รพ.'!$A$2:$C$501,3,0),0)</f>
        <v>0</v>
      </c>
      <c r="E362" s="27" t="s">
        <v>971</v>
      </c>
      <c r="F362" s="27" t="s">
        <v>39</v>
      </c>
      <c r="G362" s="6"/>
      <c r="H362" s="503"/>
      <c r="I362" s="503"/>
    </row>
    <row r="363" spans="1:9" ht="24.6">
      <c r="A363" s="462" t="s">
        <v>472</v>
      </c>
      <c r="B363" s="463" t="s">
        <v>473</v>
      </c>
      <c r="C363" s="464">
        <f>IFERROR(VLOOKUP($A363,'งบทดลอง รพ.'!$A$2:$C$501,3,0),0)</f>
        <v>0</v>
      </c>
      <c r="E363" s="27" t="s">
        <v>971</v>
      </c>
      <c r="F363" s="27" t="s">
        <v>39</v>
      </c>
      <c r="G363" s="6"/>
      <c r="H363" s="503"/>
      <c r="I363" s="503"/>
    </row>
    <row r="364" spans="1:9" ht="24.6">
      <c r="A364" s="462" t="s">
        <v>474</v>
      </c>
      <c r="B364" s="463" t="s">
        <v>475</v>
      </c>
      <c r="C364" s="464">
        <f>IFERROR(VLOOKUP($A364,'งบทดลอง รพ.'!$A$2:$C$501,3,0),0)</f>
        <v>0</v>
      </c>
      <c r="E364" s="27" t="s">
        <v>971</v>
      </c>
      <c r="F364" s="27" t="s">
        <v>39</v>
      </c>
      <c r="G364" s="6"/>
      <c r="H364" s="503"/>
      <c r="I364" s="503"/>
    </row>
    <row r="365" spans="1:9" ht="24.6">
      <c r="A365" s="462" t="s">
        <v>476</v>
      </c>
      <c r="B365" s="463" t="s">
        <v>477</v>
      </c>
      <c r="C365" s="464">
        <f>IFERROR(VLOOKUP($A365,'งบทดลอง รพ.'!$A$2:$C$501,3,0),0)</f>
        <v>0</v>
      </c>
      <c r="E365" s="27" t="s">
        <v>971</v>
      </c>
      <c r="F365" s="27" t="s">
        <v>39</v>
      </c>
      <c r="G365" s="6"/>
      <c r="H365" s="503"/>
      <c r="I365" s="503"/>
    </row>
    <row r="366" spans="1:9" ht="24.6">
      <c r="A366" s="462" t="s">
        <v>478</v>
      </c>
      <c r="B366" s="463" t="s">
        <v>479</v>
      </c>
      <c r="C366" s="464">
        <f>IFERROR(VLOOKUP($A366,'งบทดลอง รพ.'!$A$2:$C$501,3,0),0)</f>
        <v>0</v>
      </c>
      <c r="E366" s="27" t="s">
        <v>971</v>
      </c>
      <c r="F366" s="27" t="s">
        <v>39</v>
      </c>
      <c r="G366" s="6"/>
      <c r="H366" s="503"/>
      <c r="I366" s="503"/>
    </row>
    <row r="367" spans="1:9" ht="24.6">
      <c r="A367" s="462" t="s">
        <v>480</v>
      </c>
      <c r="B367" s="463" t="s">
        <v>481</v>
      </c>
      <c r="C367" s="464">
        <f>IFERROR(VLOOKUP($A367,'งบทดลอง รพ.'!$A$2:$C$501,3,0),0)</f>
        <v>0</v>
      </c>
      <c r="E367" s="27" t="s">
        <v>973</v>
      </c>
      <c r="F367" s="27" t="s">
        <v>39</v>
      </c>
      <c r="G367" s="6"/>
      <c r="H367" s="503"/>
      <c r="I367" s="503"/>
    </row>
    <row r="368" spans="1:9" ht="24.6">
      <c r="A368" s="462" t="s">
        <v>482</v>
      </c>
      <c r="B368" s="463" t="s">
        <v>483</v>
      </c>
      <c r="C368" s="464">
        <f>IFERROR(VLOOKUP($A368,'งบทดลอง รพ.'!$A$2:$C$501,3,0),0)</f>
        <v>0</v>
      </c>
      <c r="E368" s="27" t="s">
        <v>973</v>
      </c>
      <c r="F368" s="27" t="s">
        <v>39</v>
      </c>
      <c r="G368" s="6"/>
      <c r="H368" s="503"/>
      <c r="I368" s="503"/>
    </row>
    <row r="369" spans="1:9" ht="24.6">
      <c r="A369" s="462" t="s">
        <v>484</v>
      </c>
      <c r="B369" s="463" t="s">
        <v>485</v>
      </c>
      <c r="C369" s="464">
        <f>IFERROR(VLOOKUP($A369,'งบทดลอง รพ.'!$A$2:$C$501,3,0),0)</f>
        <v>0</v>
      </c>
      <c r="E369" s="27" t="s">
        <v>969</v>
      </c>
      <c r="F369" s="27" t="s">
        <v>39</v>
      </c>
      <c r="G369" s="6"/>
      <c r="H369" s="503"/>
      <c r="I369" s="503"/>
    </row>
    <row r="370" spans="1:9" ht="24.6">
      <c r="A370" s="462" t="s">
        <v>486</v>
      </c>
      <c r="B370" s="463" t="s">
        <v>487</v>
      </c>
      <c r="C370" s="464">
        <f>IFERROR(VLOOKUP($A370,'งบทดลอง รพ.'!$A$2:$C$501,3,0),0)</f>
        <v>0</v>
      </c>
      <c r="E370" s="27" t="s">
        <v>969</v>
      </c>
      <c r="F370" s="27" t="s">
        <v>39</v>
      </c>
      <c r="G370" s="6"/>
      <c r="H370" s="503"/>
      <c r="I370" s="503"/>
    </row>
    <row r="371" spans="1:9" ht="24.6">
      <c r="A371" s="462" t="s">
        <v>503</v>
      </c>
      <c r="B371" s="463" t="s">
        <v>504</v>
      </c>
      <c r="C371" s="464">
        <f>IFERROR(VLOOKUP($A371,'งบทดลอง รพ.'!$A$2:$C$501,3,0),0)</f>
        <v>0</v>
      </c>
      <c r="E371" s="27" t="s">
        <v>981</v>
      </c>
      <c r="F371" s="27" t="s">
        <v>41</v>
      </c>
      <c r="G371" s="6"/>
      <c r="H371" s="503"/>
      <c r="I371" s="503"/>
    </row>
    <row r="372" spans="1:9" ht="24.6">
      <c r="A372" s="465" t="s">
        <v>505</v>
      </c>
      <c r="B372" s="466" t="s">
        <v>506</v>
      </c>
      <c r="C372" s="464">
        <f>IFERROR(VLOOKUP($A372,'งบทดลอง รพ.'!$A$2:$C$501,3,0),0)</f>
        <v>0</v>
      </c>
      <c r="E372" s="27" t="s">
        <v>981</v>
      </c>
      <c r="F372" s="27" t="s">
        <v>41</v>
      </c>
      <c r="G372" s="6"/>
      <c r="H372" s="503"/>
      <c r="I372" s="503"/>
    </row>
    <row r="373" spans="1:9" ht="24.6">
      <c r="A373" s="465" t="s">
        <v>862</v>
      </c>
      <c r="B373" s="466" t="s">
        <v>863</v>
      </c>
      <c r="C373" s="464">
        <f>IFERROR(VLOOKUP($A373,'งบทดลอง รพ.'!$A$2:$C$501,3,0),0)</f>
        <v>0</v>
      </c>
      <c r="E373" s="27" t="s">
        <v>981</v>
      </c>
      <c r="F373" s="27" t="s">
        <v>1232</v>
      </c>
      <c r="G373" s="6"/>
      <c r="H373" s="503"/>
      <c r="I373" s="503"/>
    </row>
    <row r="374" spans="1:9" ht="24.6">
      <c r="A374" s="465" t="s">
        <v>507</v>
      </c>
      <c r="B374" s="466" t="s">
        <v>1074</v>
      </c>
      <c r="C374" s="464">
        <f>IFERROR(VLOOKUP($A374,'งบทดลอง รพ.'!$A$2:$C$501,3,0),0)</f>
        <v>0</v>
      </c>
      <c r="E374" s="27" t="s">
        <v>983</v>
      </c>
      <c r="F374" s="27" t="s">
        <v>686</v>
      </c>
      <c r="G374" s="6"/>
      <c r="H374" s="503"/>
      <c r="I374" s="503"/>
    </row>
    <row r="375" spans="1:9" ht="24.6">
      <c r="A375" s="465" t="s">
        <v>508</v>
      </c>
      <c r="B375" s="466" t="s">
        <v>509</v>
      </c>
      <c r="C375" s="464">
        <f>IFERROR(VLOOKUP($A375,'งบทดลอง รพ.'!$A$2:$C$501,3,0),0)</f>
        <v>0</v>
      </c>
      <c r="E375" s="27" t="s">
        <v>983</v>
      </c>
      <c r="F375" s="27" t="s">
        <v>686</v>
      </c>
      <c r="G375" s="6"/>
      <c r="H375" s="503"/>
      <c r="I375" s="503"/>
    </row>
    <row r="376" spans="1:9" ht="24.6">
      <c r="A376" s="465" t="s">
        <v>510</v>
      </c>
      <c r="B376" s="466" t="s">
        <v>511</v>
      </c>
      <c r="C376" s="464">
        <f>IFERROR(VLOOKUP($A376,'งบทดลอง รพ.'!$A$2:$C$501,3,0),0)</f>
        <v>0</v>
      </c>
      <c r="E376" s="27" t="s">
        <v>983</v>
      </c>
      <c r="F376" s="27" t="s">
        <v>686</v>
      </c>
      <c r="G376" s="6"/>
      <c r="H376" s="503"/>
      <c r="I376" s="503"/>
    </row>
    <row r="377" spans="1:9" ht="24.6">
      <c r="A377" s="465" t="s">
        <v>512</v>
      </c>
      <c r="B377" s="466" t="s">
        <v>1075</v>
      </c>
      <c r="C377" s="464">
        <f>IFERROR(VLOOKUP($A377,'งบทดลอง รพ.'!$A$2:$C$501,3,0),0)</f>
        <v>0</v>
      </c>
      <c r="E377" s="27" t="s">
        <v>983</v>
      </c>
      <c r="F377" s="27" t="s">
        <v>686</v>
      </c>
      <c r="G377" s="6"/>
      <c r="H377" s="503"/>
      <c r="I377" s="503"/>
    </row>
    <row r="378" spans="1:9" ht="24.6">
      <c r="A378" s="465" t="s">
        <v>513</v>
      </c>
      <c r="B378" s="466" t="s">
        <v>1076</v>
      </c>
      <c r="C378" s="464">
        <f>IFERROR(VLOOKUP($A378,'งบทดลอง รพ.'!$A$2:$C$501,3,0),0)</f>
        <v>0</v>
      </c>
      <c r="E378" s="27" t="s">
        <v>983</v>
      </c>
      <c r="F378" s="27" t="s">
        <v>686</v>
      </c>
      <c r="G378" s="6"/>
      <c r="H378" s="503"/>
      <c r="I378" s="503"/>
    </row>
    <row r="379" spans="1:9" ht="24.6">
      <c r="A379" s="465" t="s">
        <v>864</v>
      </c>
      <c r="B379" s="466" t="s">
        <v>865</v>
      </c>
      <c r="C379" s="464">
        <f>IFERROR(VLOOKUP($A379,'งบทดลอง รพ.'!$A$2:$C$501,3,0),0)</f>
        <v>0</v>
      </c>
      <c r="E379" s="27" t="s">
        <v>983</v>
      </c>
      <c r="F379" s="27" t="s">
        <v>686</v>
      </c>
      <c r="G379" s="6"/>
      <c r="H379" s="503"/>
      <c r="I379" s="503"/>
    </row>
    <row r="380" spans="1:9" ht="24.6">
      <c r="A380" s="465" t="s">
        <v>514</v>
      </c>
      <c r="B380" s="466" t="s">
        <v>1212</v>
      </c>
      <c r="C380" s="464">
        <f>IFERROR(VLOOKUP($A380,'งบทดลอง รพ.'!$A$2:$C$501,3,0),0)</f>
        <v>0</v>
      </c>
      <c r="E380" s="27" t="s">
        <v>983</v>
      </c>
      <c r="F380" s="27" t="s">
        <v>686</v>
      </c>
      <c r="G380" s="6"/>
      <c r="H380" s="503"/>
      <c r="I380" s="503"/>
    </row>
    <row r="381" spans="1:9" ht="24.6">
      <c r="A381" s="465" t="s">
        <v>515</v>
      </c>
      <c r="B381" s="466" t="s">
        <v>1077</v>
      </c>
      <c r="C381" s="464">
        <f>IFERROR(VLOOKUP($A381,'งบทดลอง รพ.'!$A$2:$C$501,3,0),0)</f>
        <v>0</v>
      </c>
      <c r="E381" s="27" t="s">
        <v>983</v>
      </c>
      <c r="F381" s="27" t="s">
        <v>686</v>
      </c>
      <c r="G381" s="6"/>
      <c r="H381" s="503"/>
      <c r="I381" s="503"/>
    </row>
    <row r="382" spans="1:9" ht="24.6">
      <c r="A382" s="465" t="s">
        <v>516</v>
      </c>
      <c r="B382" s="466" t="s">
        <v>1078</v>
      </c>
      <c r="C382" s="464">
        <f>IFERROR(VLOOKUP($A382,'งบทดลอง รพ.'!$A$2:$C$501,3,0),0)</f>
        <v>0</v>
      </c>
      <c r="E382" s="27" t="s">
        <v>983</v>
      </c>
      <c r="F382" s="27" t="s">
        <v>686</v>
      </c>
      <c r="G382" s="6"/>
      <c r="H382" s="503"/>
      <c r="I382" s="503"/>
    </row>
    <row r="383" spans="1:9" ht="24.6">
      <c r="A383" s="465" t="s">
        <v>517</v>
      </c>
      <c r="B383" s="466" t="s">
        <v>1079</v>
      </c>
      <c r="C383" s="464">
        <f>IFERROR(VLOOKUP($A383,'งบทดลอง รพ.'!$A$2:$C$501,3,0),0)</f>
        <v>0</v>
      </c>
      <c r="E383" s="27" t="s">
        <v>983</v>
      </c>
      <c r="F383" s="27" t="s">
        <v>686</v>
      </c>
      <c r="G383" s="6"/>
      <c r="H383" s="503"/>
      <c r="I383" s="503"/>
    </row>
    <row r="384" spans="1:9" ht="24.6">
      <c r="A384" s="465" t="s">
        <v>518</v>
      </c>
      <c r="B384" s="466" t="s">
        <v>1080</v>
      </c>
      <c r="C384" s="464">
        <f>IFERROR(VLOOKUP($A384,'งบทดลอง รพ.'!$A$2:$C$501,3,0),0)</f>
        <v>0</v>
      </c>
      <c r="E384" s="27" t="s">
        <v>983</v>
      </c>
      <c r="F384" s="27" t="s">
        <v>686</v>
      </c>
      <c r="G384" s="6"/>
      <c r="H384" s="503"/>
      <c r="I384" s="503"/>
    </row>
    <row r="385" spans="1:9" ht="24.6">
      <c r="A385" s="465" t="s">
        <v>519</v>
      </c>
      <c r="B385" s="466" t="s">
        <v>520</v>
      </c>
      <c r="C385" s="464">
        <f>IFERROR(VLOOKUP($A385,'งบทดลอง รพ.'!$A$2:$C$501,3,0),0)</f>
        <v>0</v>
      </c>
      <c r="E385" s="27" t="s">
        <v>983</v>
      </c>
      <c r="F385" s="27" t="s">
        <v>686</v>
      </c>
      <c r="G385" s="6"/>
      <c r="H385" s="503"/>
      <c r="I385" s="503"/>
    </row>
    <row r="386" spans="1:9" ht="24.6">
      <c r="A386" s="465" t="s">
        <v>521</v>
      </c>
      <c r="B386" s="466" t="s">
        <v>522</v>
      </c>
      <c r="C386" s="464">
        <f>IFERROR(VLOOKUP($A386,'งบทดลอง รพ.'!$A$2:$C$501,3,0),0)</f>
        <v>0</v>
      </c>
      <c r="E386" s="27" t="s">
        <v>983</v>
      </c>
      <c r="F386" s="27" t="s">
        <v>686</v>
      </c>
      <c r="G386" s="6"/>
      <c r="H386" s="503"/>
      <c r="I386" s="503"/>
    </row>
    <row r="387" spans="1:9" ht="24.6">
      <c r="A387" s="465" t="s">
        <v>523</v>
      </c>
      <c r="B387" s="466" t="s">
        <v>1081</v>
      </c>
      <c r="C387" s="464">
        <f>IFERROR(VLOOKUP($A387,'งบทดลอง รพ.'!$A$2:$C$501,3,0),0)</f>
        <v>0</v>
      </c>
      <c r="E387" s="27" t="s">
        <v>983</v>
      </c>
      <c r="F387" s="27" t="s">
        <v>686</v>
      </c>
      <c r="G387" s="6"/>
      <c r="H387" s="503"/>
      <c r="I387" s="503"/>
    </row>
    <row r="388" spans="1:9" ht="24.6">
      <c r="A388" s="465" t="s">
        <v>524</v>
      </c>
      <c r="B388" s="466" t="s">
        <v>1082</v>
      </c>
      <c r="C388" s="464">
        <f>IFERROR(VLOOKUP($A388,'งบทดลอง รพ.'!$A$2:$C$501,3,0),0)</f>
        <v>0</v>
      </c>
      <c r="E388" s="27" t="s">
        <v>983</v>
      </c>
      <c r="F388" s="27" t="s">
        <v>686</v>
      </c>
      <c r="G388" s="6"/>
      <c r="H388" s="503"/>
      <c r="I388" s="503"/>
    </row>
    <row r="389" spans="1:9" ht="24.6">
      <c r="A389" s="465" t="s">
        <v>1213</v>
      </c>
      <c r="B389" s="466" t="s">
        <v>1204</v>
      </c>
      <c r="C389" s="464">
        <f>IFERROR(VLOOKUP($A389,'งบทดลอง รพ.'!$A$2:$C$501,3,0),0)</f>
        <v>0</v>
      </c>
      <c r="E389" s="27" t="s">
        <v>981</v>
      </c>
      <c r="F389" s="27" t="s">
        <v>41</v>
      </c>
      <c r="G389" s="6"/>
      <c r="H389" s="503"/>
      <c r="I389" s="503"/>
    </row>
    <row r="390" spans="1:9" ht="24.6">
      <c r="A390" s="465" t="s">
        <v>525</v>
      </c>
      <c r="B390" s="466" t="s">
        <v>526</v>
      </c>
      <c r="C390" s="464">
        <f>IFERROR(VLOOKUP($A390,'งบทดลอง รพ.'!$A$2:$C$501,3,0),0)</f>
        <v>0</v>
      </c>
      <c r="E390" s="27" t="s">
        <v>981</v>
      </c>
      <c r="F390" s="27" t="s">
        <v>41</v>
      </c>
      <c r="G390" s="6"/>
      <c r="H390" s="503"/>
      <c r="I390" s="503"/>
    </row>
    <row r="391" spans="1:9" ht="24.6">
      <c r="A391" s="465" t="s">
        <v>527</v>
      </c>
      <c r="B391" s="466" t="s">
        <v>528</v>
      </c>
      <c r="C391" s="464">
        <f>IFERROR(VLOOKUP($A391,'งบทดลอง รพ.'!$A$2:$C$501,3,0),0)</f>
        <v>0</v>
      </c>
      <c r="E391" s="27" t="s">
        <v>981</v>
      </c>
      <c r="F391" s="27" t="s">
        <v>41</v>
      </c>
      <c r="G391" s="6"/>
      <c r="H391" s="503"/>
      <c r="I391" s="503"/>
    </row>
    <row r="392" spans="1:9" ht="24.6">
      <c r="A392" s="465" t="s">
        <v>529</v>
      </c>
      <c r="B392" s="466" t="s">
        <v>530</v>
      </c>
      <c r="C392" s="464">
        <f>IFERROR(VLOOKUP($A392,'งบทดลอง รพ.'!$A$2:$C$501,3,0),0)</f>
        <v>0</v>
      </c>
      <c r="E392" s="27" t="s">
        <v>981</v>
      </c>
      <c r="F392" s="27" t="s">
        <v>41</v>
      </c>
      <c r="G392" s="6"/>
      <c r="H392" s="503"/>
      <c r="I392" s="503"/>
    </row>
    <row r="393" spans="1:9" ht="24.6">
      <c r="A393" s="465" t="s">
        <v>531</v>
      </c>
      <c r="B393" s="466" t="s">
        <v>532</v>
      </c>
      <c r="C393" s="464">
        <f>IFERROR(VLOOKUP($A393,'งบทดลอง รพ.'!$A$2:$C$501,3,0),0)</f>
        <v>0</v>
      </c>
      <c r="E393" s="27" t="s">
        <v>981</v>
      </c>
      <c r="F393" s="27" t="s">
        <v>41</v>
      </c>
      <c r="G393" s="6"/>
      <c r="H393" s="503"/>
      <c r="I393" s="503"/>
    </row>
    <row r="394" spans="1:9" ht="24.6">
      <c r="A394" s="465" t="s">
        <v>533</v>
      </c>
      <c r="B394" s="466" t="s">
        <v>534</v>
      </c>
      <c r="C394" s="464">
        <f>IFERROR(VLOOKUP($A394,'งบทดลอง รพ.'!$A$2:$C$501,3,0),0)</f>
        <v>0</v>
      </c>
      <c r="E394" s="27" t="s">
        <v>981</v>
      </c>
      <c r="F394" s="27" t="s">
        <v>41</v>
      </c>
      <c r="G394" s="6"/>
      <c r="H394" s="503"/>
      <c r="I394" s="503"/>
    </row>
    <row r="395" spans="1:9" ht="24.6">
      <c r="A395" s="465" t="s">
        <v>535</v>
      </c>
      <c r="B395" s="466" t="s">
        <v>536</v>
      </c>
      <c r="C395" s="464">
        <f>IFERROR(VLOOKUP($A395,'งบทดลอง รพ.'!$A$2:$C$501,3,0),0)</f>
        <v>0</v>
      </c>
      <c r="E395" s="27" t="s">
        <v>981</v>
      </c>
      <c r="F395" s="27" t="s">
        <v>41</v>
      </c>
      <c r="G395" s="6"/>
      <c r="H395" s="503"/>
      <c r="I395" s="503"/>
    </row>
    <row r="396" spans="1:9" ht="24.6">
      <c r="A396" s="465" t="s">
        <v>537</v>
      </c>
      <c r="B396" s="466" t="s">
        <v>538</v>
      </c>
      <c r="C396" s="464">
        <f>IFERROR(VLOOKUP($A396,'งบทดลอง รพ.'!$A$2:$C$501,3,0),0)</f>
        <v>0</v>
      </c>
      <c r="E396" s="27" t="s">
        <v>981</v>
      </c>
      <c r="F396" s="27" t="s">
        <v>41</v>
      </c>
      <c r="G396" s="6"/>
      <c r="H396" s="503"/>
      <c r="I396" s="503"/>
    </row>
    <row r="397" spans="1:9" ht="24.6">
      <c r="A397" s="465" t="s">
        <v>539</v>
      </c>
      <c r="B397" s="466" t="s">
        <v>540</v>
      </c>
      <c r="C397" s="464">
        <f>IFERROR(VLOOKUP($A397,'งบทดลอง รพ.'!$A$2:$C$501,3,0),0)</f>
        <v>0</v>
      </c>
      <c r="E397" s="27" t="s">
        <v>981</v>
      </c>
      <c r="F397" s="27" t="s">
        <v>41</v>
      </c>
      <c r="G397" s="6"/>
      <c r="H397" s="503"/>
      <c r="I397" s="503"/>
    </row>
    <row r="398" spans="1:9" ht="24.6">
      <c r="A398" s="465" t="s">
        <v>541</v>
      </c>
      <c r="B398" s="466" t="s">
        <v>542</v>
      </c>
      <c r="C398" s="464">
        <f>IFERROR(VLOOKUP($A398,'งบทดลอง รพ.'!$A$2:$C$501,3,0),0)</f>
        <v>0</v>
      </c>
      <c r="E398" s="27" t="s">
        <v>981</v>
      </c>
      <c r="F398" s="27" t="s">
        <v>41</v>
      </c>
      <c r="G398" s="6"/>
      <c r="H398" s="503"/>
      <c r="I398" s="503"/>
    </row>
    <row r="399" spans="1:9" ht="24.6">
      <c r="A399" s="465" t="s">
        <v>543</v>
      </c>
      <c r="B399" s="466" t="s">
        <v>544</v>
      </c>
      <c r="C399" s="464">
        <f>IFERROR(VLOOKUP($A399,'งบทดลอง รพ.'!$A$2:$C$501,3,0),0)</f>
        <v>0</v>
      </c>
      <c r="E399" s="27" t="s">
        <v>981</v>
      </c>
      <c r="F399" s="27" t="s">
        <v>41</v>
      </c>
      <c r="G399" s="6"/>
      <c r="H399" s="503"/>
      <c r="I399" s="503"/>
    </row>
    <row r="400" spans="1:9" ht="24.6">
      <c r="A400" s="465" t="s">
        <v>545</v>
      </c>
      <c r="B400" s="466" t="s">
        <v>546</v>
      </c>
      <c r="C400" s="464">
        <f>IFERROR(VLOOKUP($A400,'งบทดลอง รพ.'!$A$2:$C$501,3,0),0)</f>
        <v>0</v>
      </c>
      <c r="E400" s="27" t="s">
        <v>981</v>
      </c>
      <c r="F400" s="27" t="s">
        <v>41</v>
      </c>
      <c r="G400" s="6"/>
      <c r="H400" s="503"/>
      <c r="I400" s="503"/>
    </row>
    <row r="401" spans="1:9" ht="24.6">
      <c r="A401" s="465" t="s">
        <v>547</v>
      </c>
      <c r="B401" s="466" t="s">
        <v>548</v>
      </c>
      <c r="C401" s="464">
        <f>IFERROR(VLOOKUP($A401,'งบทดลอง รพ.'!$A$2:$C$501,3,0),0)</f>
        <v>0</v>
      </c>
      <c r="E401" s="27" t="s">
        <v>981</v>
      </c>
      <c r="F401" s="27" t="s">
        <v>41</v>
      </c>
      <c r="G401" s="6"/>
      <c r="H401" s="503"/>
      <c r="I401" s="503"/>
    </row>
    <row r="402" spans="1:9" ht="24.6">
      <c r="A402" s="465" t="s">
        <v>549</v>
      </c>
      <c r="B402" s="466" t="s">
        <v>550</v>
      </c>
      <c r="C402" s="464">
        <f>IFERROR(VLOOKUP($A402,'งบทดลอง รพ.'!$A$2:$C$501,3,0),0)</f>
        <v>0</v>
      </c>
      <c r="E402" s="27" t="s">
        <v>981</v>
      </c>
      <c r="F402" s="27" t="s">
        <v>41</v>
      </c>
      <c r="G402" s="6"/>
      <c r="H402" s="503"/>
      <c r="I402" s="503"/>
    </row>
    <row r="403" spans="1:9" ht="24.6">
      <c r="A403" s="465" t="s">
        <v>551</v>
      </c>
      <c r="B403" s="466" t="s">
        <v>552</v>
      </c>
      <c r="C403" s="464">
        <f>IFERROR(VLOOKUP($A403,'งบทดลอง รพ.'!$A$2:$C$501,3,0),0)</f>
        <v>0</v>
      </c>
      <c r="E403" s="27" t="s">
        <v>981</v>
      </c>
      <c r="F403" s="27" t="s">
        <v>41</v>
      </c>
      <c r="G403" s="6"/>
      <c r="H403" s="503"/>
      <c r="I403" s="503"/>
    </row>
    <row r="404" spans="1:9" ht="24.6">
      <c r="A404" s="465" t="s">
        <v>553</v>
      </c>
      <c r="B404" s="466" t="s">
        <v>554</v>
      </c>
      <c r="C404" s="464">
        <f>IFERROR(VLOOKUP($A404,'งบทดลอง รพ.'!$A$2:$C$501,3,0),0)</f>
        <v>0</v>
      </c>
      <c r="E404" s="27" t="s">
        <v>981</v>
      </c>
      <c r="F404" s="27" t="s">
        <v>41</v>
      </c>
      <c r="G404" s="6"/>
      <c r="H404" s="503"/>
      <c r="I404" s="503"/>
    </row>
    <row r="405" spans="1:9" ht="24.6">
      <c r="A405" s="465" t="s">
        <v>555</v>
      </c>
      <c r="B405" s="466" t="s">
        <v>556</v>
      </c>
      <c r="C405" s="464">
        <f>IFERROR(VLOOKUP($A405,'งบทดลอง รพ.'!$A$2:$C$501,3,0),0)</f>
        <v>0</v>
      </c>
      <c r="E405" s="27" t="s">
        <v>981</v>
      </c>
      <c r="F405" s="27" t="s">
        <v>41</v>
      </c>
      <c r="G405" s="6"/>
      <c r="H405" s="503"/>
      <c r="I405" s="503"/>
    </row>
    <row r="406" spans="1:9" ht="24.6">
      <c r="A406" s="465" t="s">
        <v>557</v>
      </c>
      <c r="B406" s="466" t="s">
        <v>558</v>
      </c>
      <c r="C406" s="464">
        <f>IFERROR(VLOOKUP($A406,'งบทดลอง รพ.'!$A$2:$C$501,3,0),0)</f>
        <v>0</v>
      </c>
      <c r="E406" s="27" t="s">
        <v>981</v>
      </c>
      <c r="F406" s="27" t="s">
        <v>41</v>
      </c>
      <c r="G406" s="6"/>
      <c r="H406" s="503"/>
      <c r="I406" s="503"/>
    </row>
    <row r="407" spans="1:9" ht="24.6">
      <c r="A407" s="465" t="s">
        <v>559</v>
      </c>
      <c r="B407" s="466" t="s">
        <v>560</v>
      </c>
      <c r="C407" s="464">
        <f>IFERROR(VLOOKUP($A407,'งบทดลอง รพ.'!$A$2:$C$501,3,0),0)</f>
        <v>0</v>
      </c>
      <c r="E407" s="27" t="s">
        <v>981</v>
      </c>
      <c r="F407" s="27" t="s">
        <v>41</v>
      </c>
      <c r="G407" s="6"/>
      <c r="H407" s="503"/>
      <c r="I407" s="503"/>
    </row>
    <row r="408" spans="1:9" ht="24.6">
      <c r="A408" s="465" t="s">
        <v>561</v>
      </c>
      <c r="B408" s="466" t="s">
        <v>562</v>
      </c>
      <c r="C408" s="464">
        <f>IFERROR(VLOOKUP($A408,'งบทดลอง รพ.'!$A$2:$C$501,3,0),0)</f>
        <v>0</v>
      </c>
      <c r="E408" s="27" t="s">
        <v>981</v>
      </c>
      <c r="F408" s="27" t="s">
        <v>41</v>
      </c>
      <c r="G408" s="6"/>
      <c r="H408" s="503"/>
      <c r="I408" s="503"/>
    </row>
    <row r="409" spans="1:9" ht="24.6">
      <c r="A409" s="465" t="s">
        <v>563</v>
      </c>
      <c r="B409" s="466" t="s">
        <v>564</v>
      </c>
      <c r="C409" s="464">
        <f>IFERROR(VLOOKUP($A409,'งบทดลอง รพ.'!$A$2:$C$501,3,0),0)</f>
        <v>0</v>
      </c>
      <c r="E409" s="27" t="s">
        <v>981</v>
      </c>
      <c r="F409" s="27" t="s">
        <v>41</v>
      </c>
      <c r="G409" s="6"/>
      <c r="H409" s="503"/>
      <c r="I409" s="503"/>
    </row>
    <row r="410" spans="1:9" ht="24.6">
      <c r="A410" s="465" t="s">
        <v>866</v>
      </c>
      <c r="B410" s="466" t="s">
        <v>867</v>
      </c>
      <c r="C410" s="464">
        <f>IFERROR(VLOOKUP($A410,'งบทดลอง รพ.'!$A$2:$C$501,3,0),0)</f>
        <v>0</v>
      </c>
      <c r="E410" s="27" t="s">
        <v>981</v>
      </c>
      <c r="F410" s="27" t="s">
        <v>1232</v>
      </c>
      <c r="G410" s="6"/>
      <c r="H410" s="503"/>
      <c r="I410" s="503"/>
    </row>
    <row r="411" spans="1:9" ht="24.6">
      <c r="A411" s="465" t="s">
        <v>868</v>
      </c>
      <c r="B411" s="466" t="s">
        <v>869</v>
      </c>
      <c r="C411" s="464">
        <f>IFERROR(VLOOKUP($A411,'งบทดลอง รพ.'!$A$2:$C$501,3,0),0)</f>
        <v>0</v>
      </c>
      <c r="E411" s="27" t="s">
        <v>981</v>
      </c>
      <c r="F411" s="27" t="s">
        <v>1232</v>
      </c>
      <c r="G411" s="6"/>
      <c r="H411" s="503"/>
      <c r="I411" s="503"/>
    </row>
    <row r="412" spans="1:9" ht="24.6">
      <c r="A412" s="465" t="s">
        <v>870</v>
      </c>
      <c r="B412" s="466" t="s">
        <v>871</v>
      </c>
      <c r="C412" s="464">
        <f>IFERROR(VLOOKUP($A412,'งบทดลอง รพ.'!$A$2:$C$501,3,0),0)</f>
        <v>0</v>
      </c>
      <c r="E412" s="27" t="s">
        <v>981</v>
      </c>
      <c r="F412" s="27" t="s">
        <v>1232</v>
      </c>
      <c r="G412" s="6"/>
      <c r="H412" s="503"/>
      <c r="I412" s="503"/>
    </row>
    <row r="413" spans="1:9" ht="24.6">
      <c r="A413" s="465" t="s">
        <v>565</v>
      </c>
      <c r="B413" s="466" t="s">
        <v>1083</v>
      </c>
      <c r="C413" s="464">
        <f>IFERROR(VLOOKUP($A413,'งบทดลอง รพ.'!$A$2:$C$501,3,0),0)</f>
        <v>0</v>
      </c>
      <c r="E413" s="27" t="s">
        <v>981</v>
      </c>
      <c r="F413" s="27" t="s">
        <v>1232</v>
      </c>
      <c r="G413" s="6"/>
      <c r="H413" s="503"/>
      <c r="I413" s="503"/>
    </row>
    <row r="414" spans="1:9" ht="24.6">
      <c r="A414" s="465" t="s">
        <v>872</v>
      </c>
      <c r="B414" s="466" t="s">
        <v>873</v>
      </c>
      <c r="C414" s="464">
        <f>IFERROR(VLOOKUP($A414,'งบทดลอง รพ.'!$A$2:$C$501,3,0),0)</f>
        <v>0</v>
      </c>
      <c r="E414" s="27" t="s">
        <v>981</v>
      </c>
      <c r="F414" s="27" t="s">
        <v>1232</v>
      </c>
      <c r="G414" s="6"/>
      <c r="H414" s="503"/>
      <c r="I414" s="503"/>
    </row>
    <row r="415" spans="1:9" ht="24.6">
      <c r="A415" s="465" t="s">
        <v>874</v>
      </c>
      <c r="B415" s="466" t="s">
        <v>875</v>
      </c>
      <c r="C415" s="464">
        <f>IFERROR(VLOOKUP($A415,'งบทดลอง รพ.'!$A$2:$C$501,3,0),0)</f>
        <v>0</v>
      </c>
      <c r="E415" s="27" t="s">
        <v>981</v>
      </c>
      <c r="F415" s="27" t="s">
        <v>1232</v>
      </c>
      <c r="G415" s="6"/>
      <c r="H415" s="503"/>
      <c r="I415" s="503"/>
    </row>
    <row r="416" spans="1:9" ht="24.6">
      <c r="A416" s="465" t="s">
        <v>566</v>
      </c>
      <c r="B416" s="466" t="s">
        <v>1084</v>
      </c>
      <c r="C416" s="464">
        <f>IFERROR(VLOOKUP($A416,'งบทดลอง รพ.'!$A$2:$C$501,3,0),0)</f>
        <v>0</v>
      </c>
      <c r="E416" s="27" t="s">
        <v>981</v>
      </c>
      <c r="F416" s="27" t="s">
        <v>1232</v>
      </c>
      <c r="G416" s="6"/>
      <c r="H416" s="503"/>
      <c r="I416" s="503"/>
    </row>
    <row r="417" spans="1:9" ht="24.6">
      <c r="A417" s="465" t="s">
        <v>876</v>
      </c>
      <c r="B417" s="466" t="s">
        <v>567</v>
      </c>
      <c r="C417" s="464">
        <f>IFERROR(VLOOKUP($A417,'งบทดลอง รพ.'!$A$2:$C$501,3,0),0)</f>
        <v>0</v>
      </c>
      <c r="E417" s="27" t="s">
        <v>981</v>
      </c>
      <c r="F417" s="27" t="s">
        <v>41</v>
      </c>
      <c r="G417" s="6"/>
      <c r="H417" s="503"/>
      <c r="I417" s="503"/>
    </row>
    <row r="418" spans="1:9" ht="24.6">
      <c r="A418" s="465" t="s">
        <v>568</v>
      </c>
      <c r="B418" s="466" t="s">
        <v>569</v>
      </c>
      <c r="C418" s="464">
        <f>IFERROR(VLOOKUP($A418,'งบทดลอง รพ.'!$A$2:$C$501,3,0),0)</f>
        <v>0</v>
      </c>
      <c r="E418" s="27" t="s">
        <v>981</v>
      </c>
      <c r="F418" s="27" t="s">
        <v>41</v>
      </c>
      <c r="G418" s="6"/>
      <c r="H418" s="503"/>
      <c r="I418" s="503"/>
    </row>
    <row r="419" spans="1:9" ht="24.6">
      <c r="A419" s="465" t="s">
        <v>570</v>
      </c>
      <c r="B419" s="466" t="s">
        <v>571</v>
      </c>
      <c r="C419" s="464">
        <f>IFERROR(VLOOKUP($A419,'งบทดลอง รพ.'!$A$2:$C$501,3,0),0)</f>
        <v>0</v>
      </c>
      <c r="E419" s="27" t="s">
        <v>981</v>
      </c>
      <c r="F419" s="27" t="s">
        <v>41</v>
      </c>
      <c r="G419" s="6"/>
      <c r="H419" s="503"/>
      <c r="I419" s="503"/>
    </row>
    <row r="420" spans="1:9" ht="24.6">
      <c r="A420" s="465" t="s">
        <v>572</v>
      </c>
      <c r="B420" s="466" t="s">
        <v>573</v>
      </c>
      <c r="C420" s="464">
        <f>IFERROR(VLOOKUP($A420,'งบทดลอง รพ.'!$A$2:$C$501,3,0),0)</f>
        <v>0</v>
      </c>
      <c r="E420" s="27" t="s">
        <v>981</v>
      </c>
      <c r="F420" s="27" t="s">
        <v>41</v>
      </c>
      <c r="G420" s="6"/>
      <c r="H420" s="503"/>
      <c r="I420" s="503"/>
    </row>
    <row r="421" spans="1:9" ht="24.6">
      <c r="A421" s="465" t="s">
        <v>574</v>
      </c>
      <c r="B421" s="466" t="s">
        <v>575</v>
      </c>
      <c r="C421" s="464">
        <f>IFERROR(VLOOKUP($A421,'งบทดลอง รพ.'!$A$2:$C$501,3,0),0)</f>
        <v>0</v>
      </c>
      <c r="E421" s="27" t="s">
        <v>981</v>
      </c>
      <c r="F421" s="27" t="s">
        <v>41</v>
      </c>
      <c r="G421" s="6"/>
      <c r="H421" s="503"/>
      <c r="I421" s="503"/>
    </row>
    <row r="422" spans="1:9" ht="24.6">
      <c r="A422" s="465" t="s">
        <v>576</v>
      </c>
      <c r="B422" s="466" t="s">
        <v>1085</v>
      </c>
      <c r="C422" s="464">
        <f>IFERROR(VLOOKUP($A422,'งบทดลอง รพ.'!$A$2:$C$501,3,0),0)</f>
        <v>0</v>
      </c>
      <c r="E422" s="27" t="s">
        <v>981</v>
      </c>
      <c r="F422" s="27" t="s">
        <v>41</v>
      </c>
      <c r="G422" s="6"/>
      <c r="H422" s="503"/>
      <c r="I422" s="503"/>
    </row>
    <row r="423" spans="1:9" ht="24.6">
      <c r="A423" s="465" t="s">
        <v>577</v>
      </c>
      <c r="B423" s="466" t="s">
        <v>1086</v>
      </c>
      <c r="C423" s="464">
        <f>IFERROR(VLOOKUP($A423,'งบทดลอง รพ.'!$A$2:$C$501,3,0),0)</f>
        <v>0</v>
      </c>
      <c r="E423" s="27" t="s">
        <v>981</v>
      </c>
      <c r="F423" s="27" t="s">
        <v>41</v>
      </c>
      <c r="G423" s="6"/>
      <c r="H423" s="503"/>
      <c r="I423" s="503"/>
    </row>
    <row r="424" spans="1:9" ht="24.6">
      <c r="A424" s="465" t="s">
        <v>578</v>
      </c>
      <c r="B424" s="466" t="s">
        <v>579</v>
      </c>
      <c r="C424" s="464">
        <f>IFERROR(VLOOKUP($A424,'งบทดลอง รพ.'!$A$2:$C$501,3,0),0)</f>
        <v>0</v>
      </c>
      <c r="E424" s="27" t="s">
        <v>981</v>
      </c>
      <c r="F424" s="27" t="s">
        <v>41</v>
      </c>
      <c r="G424" s="6"/>
      <c r="H424" s="503"/>
      <c r="I424" s="503"/>
    </row>
    <row r="425" spans="1:9" ht="24.6">
      <c r="A425" s="465" t="s">
        <v>580</v>
      </c>
      <c r="B425" s="466" t="s">
        <v>581</v>
      </c>
      <c r="C425" s="464">
        <f>IFERROR(VLOOKUP($A425,'งบทดลอง รพ.'!$A$2:$C$501,3,0),0)</f>
        <v>0</v>
      </c>
      <c r="E425" s="27" t="s">
        <v>981</v>
      </c>
      <c r="F425" s="27" t="s">
        <v>41</v>
      </c>
      <c r="G425" s="6"/>
      <c r="H425" s="503"/>
      <c r="I425" s="503"/>
    </row>
    <row r="426" spans="1:9" ht="24.6">
      <c r="A426" s="465" t="s">
        <v>582</v>
      </c>
      <c r="B426" s="466" t="s">
        <v>583</v>
      </c>
      <c r="C426" s="464">
        <f>IFERROR(VLOOKUP($A426,'งบทดลอง รพ.'!$A$2:$C$501,3,0),0)</f>
        <v>0</v>
      </c>
      <c r="E426" s="27" t="s">
        <v>981</v>
      </c>
      <c r="F426" s="27" t="s">
        <v>41</v>
      </c>
      <c r="G426" s="6"/>
      <c r="H426" s="503"/>
      <c r="I426" s="503"/>
    </row>
    <row r="427" spans="1:9" ht="24.6">
      <c r="A427" s="465" t="s">
        <v>584</v>
      </c>
      <c r="B427" s="466" t="s">
        <v>585</v>
      </c>
      <c r="C427" s="464">
        <f>IFERROR(VLOOKUP($A427,'งบทดลอง รพ.'!$A$2:$C$501,3,0),0)</f>
        <v>0</v>
      </c>
      <c r="E427" s="27" t="s">
        <v>981</v>
      </c>
      <c r="F427" s="27" t="s">
        <v>41</v>
      </c>
      <c r="G427" s="6"/>
      <c r="H427" s="503"/>
      <c r="I427" s="503"/>
    </row>
    <row r="428" spans="1:9" ht="24.6">
      <c r="A428" s="465" t="s">
        <v>586</v>
      </c>
      <c r="B428" s="466" t="s">
        <v>587</v>
      </c>
      <c r="C428" s="464">
        <f>IFERROR(VLOOKUP($A428,'งบทดลอง รพ.'!$A$2:$C$501,3,0),0)</f>
        <v>0</v>
      </c>
      <c r="E428" s="27" t="s">
        <v>981</v>
      </c>
      <c r="F428" s="27" t="s">
        <v>41</v>
      </c>
      <c r="G428" s="6"/>
      <c r="H428" s="503"/>
      <c r="I428" s="503"/>
    </row>
    <row r="429" spans="1:9" ht="24.6">
      <c r="A429" s="465" t="s">
        <v>588</v>
      </c>
      <c r="B429" s="466" t="s">
        <v>589</v>
      </c>
      <c r="C429" s="464">
        <f>IFERROR(VLOOKUP($A429,'งบทดลอง รพ.'!$A$2:$C$501,3,0),0)</f>
        <v>0</v>
      </c>
      <c r="E429" s="27" t="s">
        <v>981</v>
      </c>
      <c r="F429" s="27" t="s">
        <v>41</v>
      </c>
      <c r="G429" s="6"/>
      <c r="H429" s="503"/>
      <c r="I429" s="503"/>
    </row>
    <row r="430" spans="1:9" ht="24.6">
      <c r="A430" s="465" t="s">
        <v>590</v>
      </c>
      <c r="B430" s="466" t="s">
        <v>591</v>
      </c>
      <c r="C430" s="464">
        <f>IFERROR(VLOOKUP($A430,'งบทดลอง รพ.'!$A$2:$C$501,3,0),0)</f>
        <v>0</v>
      </c>
      <c r="E430" s="27" t="s">
        <v>981</v>
      </c>
      <c r="F430" s="27" t="s">
        <v>41</v>
      </c>
      <c r="G430" s="6"/>
      <c r="H430" s="503"/>
      <c r="I430" s="503"/>
    </row>
    <row r="431" spans="1:9" ht="24.6">
      <c r="A431" s="465" t="s">
        <v>592</v>
      </c>
      <c r="B431" s="466" t="s">
        <v>593</v>
      </c>
      <c r="C431" s="464">
        <f>IFERROR(VLOOKUP($A431,'งบทดลอง รพ.'!$A$2:$C$501,3,0),0)</f>
        <v>0</v>
      </c>
      <c r="E431" s="27" t="s">
        <v>981</v>
      </c>
      <c r="F431" s="27" t="s">
        <v>41</v>
      </c>
      <c r="G431" s="6"/>
      <c r="H431" s="503"/>
      <c r="I431" s="503"/>
    </row>
    <row r="432" spans="1:9">
      <c r="C432" s="472">
        <f>SUM(C3:C431)</f>
        <v>0</v>
      </c>
    </row>
    <row r="438" spans="3:3">
      <c r="C438" s="473"/>
    </row>
  </sheetData>
  <autoFilter ref="E2:F431"/>
  <pageMargins left="0.70866141732283472" right="0.31496062992125984" top="0.55118110236220474" bottom="0.55118110236220474" header="0.31496062992125984" footer="0.31496062992125984"/>
  <pageSetup paperSize="9" scale="70" orientation="portrait" verticalDpi="300" r:id="rId1"/>
  <headerFooter>
    <oddFooter>&amp;L
Worksheet 1
&amp;R&amp;P</oddFooter>
  </headerFooter>
  <ignoredErrors>
    <ignoredError sqref="A3:A248 A308:A431 A250:A30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="90" zoomScaleNormal="90" workbookViewId="0">
      <pane xSplit="1" ySplit="4" topLeftCell="I5" activePane="bottomRight" state="frozen"/>
      <selection pane="topRight" activeCell="B1" sqref="B1"/>
      <selection pane="bottomLeft" activeCell="A3" sqref="A3"/>
      <selection pane="bottomRight" activeCell="J11" sqref="J11"/>
    </sheetView>
  </sheetViews>
  <sheetFormatPr defaultColWidth="9" defaultRowHeight="21"/>
  <cols>
    <col min="1" max="1" width="31" style="41" customWidth="1"/>
    <col min="2" max="2" width="17.77734375" style="41" customWidth="1"/>
    <col min="3" max="3" width="19.109375" style="41" customWidth="1"/>
    <col min="4" max="4" width="17.6640625" style="41" customWidth="1"/>
    <col min="5" max="7" width="19.44140625" style="41" customWidth="1"/>
    <col min="8" max="8" width="25.33203125" style="41" customWidth="1"/>
    <col min="9" max="9" width="21.77734375" style="41" customWidth="1"/>
    <col min="10" max="10" width="18.21875" style="41" customWidth="1"/>
    <col min="11" max="11" width="20.77734375" style="41" customWidth="1"/>
    <col min="12" max="12" width="18.44140625" style="41" customWidth="1"/>
    <col min="13" max="13" width="32.33203125" style="41" customWidth="1"/>
    <col min="14" max="14" width="22.44140625" style="41" customWidth="1"/>
    <col min="15" max="15" width="19.44140625" style="41" customWidth="1"/>
    <col min="16" max="16384" width="9" style="41"/>
  </cols>
  <sheetData>
    <row r="1" spans="1:15" ht="27" customHeight="1">
      <c r="A1" s="561" t="s">
        <v>670</v>
      </c>
      <c r="B1" s="561"/>
      <c r="C1" s="56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5" s="515" customFormat="1" ht="27.6" customHeight="1">
      <c r="A2" s="245"/>
      <c r="B2" s="245" t="s">
        <v>1091</v>
      </c>
      <c r="C2" s="245" t="s">
        <v>1102</v>
      </c>
      <c r="D2" s="245" t="s">
        <v>1093</v>
      </c>
      <c r="E2" s="245" t="s">
        <v>1094</v>
      </c>
      <c r="F2" s="245" t="s">
        <v>1088</v>
      </c>
      <c r="G2" s="245" t="s">
        <v>1090</v>
      </c>
      <c r="H2" s="245" t="s">
        <v>1271</v>
      </c>
      <c r="I2" s="245" t="s">
        <v>1268</v>
      </c>
      <c r="J2" s="245" t="s">
        <v>1104</v>
      </c>
      <c r="K2" s="245" t="s">
        <v>1105</v>
      </c>
      <c r="L2" s="245" t="s">
        <v>1269</v>
      </c>
      <c r="M2" s="516" t="s">
        <v>2410</v>
      </c>
      <c r="N2" s="245" t="s">
        <v>1270</v>
      </c>
      <c r="O2" s="245" t="s">
        <v>2409</v>
      </c>
    </row>
    <row r="3" spans="1:15" s="488" customFormat="1" ht="102" customHeight="1">
      <c r="A3" s="186"/>
      <c r="B3" s="562" t="s">
        <v>1252</v>
      </c>
      <c r="C3" s="562"/>
      <c r="D3" s="562"/>
      <c r="E3" s="563" t="s">
        <v>1256</v>
      </c>
      <c r="F3" s="563"/>
      <c r="G3" s="563"/>
      <c r="H3" s="186" t="s">
        <v>2414</v>
      </c>
      <c r="I3" s="186" t="s">
        <v>1273</v>
      </c>
      <c r="J3" s="186" t="s">
        <v>1274</v>
      </c>
      <c r="K3" s="186"/>
      <c r="L3" s="186"/>
      <c r="M3" s="186"/>
      <c r="N3" s="186"/>
    </row>
    <row r="4" spans="1:15" s="56" customFormat="1" ht="75" customHeight="1">
      <c r="A4" s="151" t="s">
        <v>703</v>
      </c>
      <c r="B4" s="152" t="s">
        <v>1253</v>
      </c>
      <c r="C4" s="152" t="s">
        <v>1254</v>
      </c>
      <c r="D4" s="152" t="s">
        <v>1255</v>
      </c>
      <c r="E4" s="155" t="s">
        <v>1253</v>
      </c>
      <c r="F4" s="155" t="s">
        <v>1254</v>
      </c>
      <c r="G4" s="155" t="s">
        <v>1255</v>
      </c>
      <c r="H4" s="457" t="s">
        <v>1257</v>
      </c>
      <c r="I4" s="458" t="s">
        <v>1261</v>
      </c>
      <c r="J4" s="458" t="s">
        <v>1259</v>
      </c>
      <c r="K4" s="458" t="s">
        <v>2424</v>
      </c>
      <c r="L4" s="459" t="s">
        <v>1263</v>
      </c>
      <c r="M4" s="455" t="s">
        <v>1264</v>
      </c>
      <c r="N4" s="456" t="s">
        <v>1260</v>
      </c>
      <c r="O4" s="485" t="s">
        <v>2440</v>
      </c>
    </row>
    <row r="5" spans="1:15" ht="24.6">
      <c r="A5" s="146" t="s">
        <v>594</v>
      </c>
      <c r="B5" s="153"/>
      <c r="C5" s="153"/>
      <c r="D5" s="153"/>
      <c r="E5" s="156"/>
      <c r="F5" s="157"/>
      <c r="G5" s="157"/>
      <c r="H5" s="40">
        <f>SUM(Planfin2563!F17)</f>
        <v>0</v>
      </c>
      <c r="I5" s="168">
        <f>SUM(Planfin2563!G17)</f>
        <v>0</v>
      </c>
      <c r="J5" s="168">
        <f>SUM(Planfin2563!C100)</f>
        <v>0</v>
      </c>
      <c r="K5" s="168"/>
      <c r="L5" s="145"/>
      <c r="M5" s="486">
        <f>SUM(L5+N5+O5-I5-J5-K5)</f>
        <v>0</v>
      </c>
      <c r="N5" s="143"/>
      <c r="O5" s="157"/>
    </row>
    <row r="6" spans="1:15" ht="24.6">
      <c r="A6" s="146" t="s">
        <v>704</v>
      </c>
      <c r="B6" s="153"/>
      <c r="C6" s="153"/>
      <c r="D6" s="153"/>
      <c r="E6" s="156"/>
      <c r="F6" s="157"/>
      <c r="G6" s="157"/>
      <c r="H6" s="40">
        <f>SUM(Planfin2563!F18,Planfin2563!F19)</f>
        <v>0</v>
      </c>
      <c r="I6" s="168">
        <f>SUM(Planfin2563!G18,Planfin2563!G19)</f>
        <v>0</v>
      </c>
      <c r="J6" s="168">
        <f>SUM(Planfin2563!C101)</f>
        <v>0</v>
      </c>
      <c r="K6" s="168"/>
      <c r="L6" s="145"/>
      <c r="M6" s="486">
        <f>SUM(L6+N6+O6-I6-J6-K6)</f>
        <v>0</v>
      </c>
      <c r="N6" s="143"/>
      <c r="O6" s="157"/>
    </row>
    <row r="7" spans="1:15" ht="24.6">
      <c r="A7" s="146" t="s">
        <v>705</v>
      </c>
      <c r="B7" s="153"/>
      <c r="C7" s="153"/>
      <c r="D7" s="153"/>
      <c r="E7" s="156"/>
      <c r="F7" s="157"/>
      <c r="G7" s="157"/>
      <c r="H7" s="40">
        <f>SUM(Planfin2563!F20)</f>
        <v>0</v>
      </c>
      <c r="I7" s="168">
        <f>SUM(Planfin2563!G20)</f>
        <v>0</v>
      </c>
      <c r="J7" s="168">
        <f>SUM(Planfin2563!C102)</f>
        <v>0</v>
      </c>
      <c r="K7" s="168"/>
      <c r="L7" s="145"/>
      <c r="M7" s="486">
        <f>SUM(L7+N7+O7-I7-J7-K7)</f>
        <v>0</v>
      </c>
      <c r="N7" s="143"/>
      <c r="O7" s="157"/>
    </row>
    <row r="8" spans="1:15" s="56" customFormat="1" ht="24.6">
      <c r="A8" s="147" t="s">
        <v>636</v>
      </c>
      <c r="B8" s="154">
        <f t="shared" ref="B8:G8" si="0">SUM(B5:B7)</f>
        <v>0</v>
      </c>
      <c r="C8" s="154">
        <f t="shared" si="0"/>
        <v>0</v>
      </c>
      <c r="D8" s="154">
        <f t="shared" si="0"/>
        <v>0</v>
      </c>
      <c r="E8" s="158">
        <f t="shared" si="0"/>
        <v>0</v>
      </c>
      <c r="F8" s="158">
        <f t="shared" si="0"/>
        <v>0</v>
      </c>
      <c r="G8" s="158">
        <f t="shared" si="0"/>
        <v>0</v>
      </c>
      <c r="H8" s="148">
        <f t="shared" ref="H8:N8" si="1">SUM(H5:H7)</f>
        <v>0</v>
      </c>
      <c r="I8" s="169">
        <f>SUM(I5:I7)</f>
        <v>0</v>
      </c>
      <c r="J8" s="169">
        <f t="shared" si="1"/>
        <v>0</v>
      </c>
      <c r="K8" s="169">
        <f t="shared" si="1"/>
        <v>0</v>
      </c>
      <c r="L8" s="149">
        <f>SUM(L5:L7)</f>
        <v>0</v>
      </c>
      <c r="M8" s="486">
        <f>SUM(L8+N8+O8-I8-J8-K8)</f>
        <v>0</v>
      </c>
      <c r="N8" s="150">
        <f t="shared" si="1"/>
        <v>0</v>
      </c>
      <c r="O8" s="158">
        <f>SUM(O5:O7)</f>
        <v>0</v>
      </c>
    </row>
    <row r="9" spans="1:15" ht="24.6">
      <c r="H9" s="159">
        <f>SUM(Planfin2563!F17:F20)</f>
        <v>0</v>
      </c>
      <c r="I9" s="170">
        <f>SUM(Planfin2563!G17:G20)</f>
        <v>0</v>
      </c>
    </row>
    <row r="10" spans="1:15" ht="20.399999999999999" customHeight="1">
      <c r="H10" s="564" t="s">
        <v>2420</v>
      </c>
      <c r="I10" s="560" t="s">
        <v>2427</v>
      </c>
    </row>
    <row r="11" spans="1:15" ht="20.399999999999999" customHeight="1">
      <c r="H11" s="564"/>
      <c r="I11" s="560"/>
    </row>
    <row r="12" spans="1:15" ht="20.399999999999999" customHeight="1">
      <c r="H12" s="564"/>
      <c r="I12" s="560"/>
    </row>
    <row r="13" spans="1:15" ht="20.399999999999999" customHeight="1">
      <c r="H13" s="564"/>
    </row>
    <row r="14" spans="1:15" ht="20.399999999999999" customHeight="1">
      <c r="H14" s="564"/>
    </row>
    <row r="15" spans="1:15" ht="20.399999999999999" customHeight="1">
      <c r="H15" s="564"/>
    </row>
  </sheetData>
  <mergeCells count="5">
    <mergeCell ref="I10:I12"/>
    <mergeCell ref="A1:C1"/>
    <mergeCell ref="B3:D3"/>
    <mergeCell ref="E3:G3"/>
    <mergeCell ref="H10:H1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</vt:i4>
      </vt:variant>
    </vt:vector>
  </HeadingPairs>
  <TitlesOfParts>
    <vt:vector size="24" baseType="lpstr">
      <vt:lpstr>คำแนะนำ</vt:lpstr>
      <vt:lpstr>Planfin2563</vt:lpstr>
      <vt:lpstr>Revenue</vt:lpstr>
      <vt:lpstr>Expense</vt:lpstr>
      <vt:lpstr>การวิเคราะห์แผน 8 แบบ</vt:lpstr>
      <vt:lpstr>Mapping</vt:lpstr>
      <vt:lpstr>งบทดลอง รพ.</vt:lpstr>
      <vt:lpstr>1.WS-Re-Exp</vt:lpstr>
      <vt:lpstr>2.WS-ยา วชภฯ</vt:lpstr>
      <vt:lpstr>3.WS-วัสดุอื่น</vt:lpstr>
      <vt:lpstr>4.WS-แผนเจ้าหนี้การค้า</vt:lpstr>
      <vt:lpstr>5.WS-แผนบริหารจัดการลูกหนี้</vt:lpstr>
      <vt:lpstr>6.WS-แผนลงทุน</vt:lpstr>
      <vt:lpstr>7.WS-แผนสนับสนุน รพ.สต.</vt:lpstr>
      <vt:lpstr>2559</vt:lpstr>
      <vt:lpstr>2560</vt:lpstr>
      <vt:lpstr>2561</vt:lpstr>
      <vt:lpstr>2562</vt:lpstr>
      <vt:lpstr>PlanFin Analysis</vt:lpstr>
      <vt:lpstr>Planfin2563!Print_Area</vt:lpstr>
      <vt:lpstr>Revenue!Print_Area</vt:lpstr>
      <vt:lpstr>คำแนะนำ!Print_Area</vt:lpstr>
      <vt:lpstr>'1.WS-Re-Exp'!Print_Titles</vt:lpstr>
      <vt:lpstr>Planfin2563!Print_Titles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HIG05</dc:creator>
  <cp:lastModifiedBy>Admin</cp:lastModifiedBy>
  <cp:lastPrinted>2019-09-25T01:44:46Z</cp:lastPrinted>
  <dcterms:created xsi:type="dcterms:W3CDTF">2016-07-25T14:36:11Z</dcterms:created>
  <dcterms:modified xsi:type="dcterms:W3CDTF">2019-10-18T03:32:36Z</dcterms:modified>
</cp:coreProperties>
</file>